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225" windowWidth="14745" windowHeight="11760"/>
  </bookViews>
  <sheets>
    <sheet name="P62【水道普及状況、上水道用途別給水状況】(様式) " sheetId="8" r:id="rId1"/>
    <sheet name="P63【下水道普及人口及び水洗化人口】（様式）" sheetId="7" r:id="rId2"/>
    <sheet name="P63【電灯・電力契約口数、電灯・電力消費量】（様式）" sheetId="5" state="hidden" r:id="rId3"/>
  </sheets>
  <definedNames>
    <definedName name="_xlnm.Print_Area" localSheetId="0">'P62【水道普及状況、上水道用途別給水状況】(様式) '!$A$1:$N$60</definedName>
    <definedName name="_xlnm.Print_Area" localSheetId="1">'P63【下水道普及人口及び水洗化人口】（様式）'!$A$1:$K$38</definedName>
    <definedName name="_xlnm.Print_Area" localSheetId="2">'P63【電灯・電力契約口数、電灯・電力消費量】（様式）'!$A$1:$M$53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<sst xmlns="http://schemas.openxmlformats.org/spreadsheetml/2006/main" xmlns:r="http://schemas.openxmlformats.org/officeDocument/2006/relationships" count="116" uniqueCount="116">
  <si>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下水道</t>
    <rPh sb="0" eb="3">
      <t>ゲスイドウ</t>
    </rPh>
    <phoneticPr fontId="2"/>
  </si>
  <si>
    <t>年度</t>
    <rPh sb="0" eb="2">
      <t>ネンド</t>
    </rPh>
    <phoneticPr fontId="2"/>
  </si>
  <si>
    <t>給水戸数</t>
    <rPh sb="0" eb="2">
      <t>キュウスイ</t>
    </rPh>
    <rPh sb="2" eb="4">
      <t>コスウ</t>
    </rPh>
    <phoneticPr fontId="2"/>
  </si>
  <si>
    <t>平</t>
    <rPh sb="0" eb="1">
      <t>ヘイ</t>
    </rPh>
    <phoneticPr fontId="2"/>
  </si>
  <si>
    <t>浄化槽等</t>
    <rPh sb="0" eb="3">
      <t>ジョウカソウ</t>
    </rPh>
    <rPh sb="3" eb="4">
      <t>ナド</t>
    </rPh>
    <phoneticPr fontId="2"/>
  </si>
  <si>
    <t>臨時用</t>
    <rPh sb="0" eb="2">
      <t>リンジ</t>
    </rPh>
    <rPh sb="2" eb="3">
      <t>ヨウ</t>
    </rPh>
    <phoneticPr fontId="2"/>
  </si>
  <si>
    <t>資料：水道事業所</t>
    <rPh sb="0" eb="2">
      <t>シリョウ</t>
    </rPh>
    <rPh sb="3" eb="5">
      <t>スイドウ</t>
    </rPh>
    <rPh sb="5" eb="8">
      <t>ジギョウショ</t>
    </rPh>
    <phoneticPr fontId="2"/>
  </si>
  <si>
    <t>下水道の処理開始公示済区域外</t>
    <rPh sb="0" eb="3">
      <t>ゲスイドウ</t>
    </rPh>
    <rPh sb="4" eb="6">
      <t>ショリ</t>
    </rPh>
    <rPh sb="6" eb="8">
      <t>カイシ</t>
    </rPh>
    <rPh sb="8" eb="10">
      <t>コウジ</t>
    </rPh>
    <rPh sb="10" eb="11">
      <t>ズミ</t>
    </rPh>
    <rPh sb="11" eb="14">
      <t>クイキガイ</t>
    </rPh>
    <phoneticPr fontId="2"/>
  </si>
  <si>
    <t>電灯総数</t>
    <rPh sb="0" eb="2">
      <t>デントウ</t>
    </rPh>
    <rPh sb="2" eb="4">
      <t>ソウスウ</t>
    </rPh>
    <phoneticPr fontId="2"/>
  </si>
  <si>
    <t>区分</t>
    <rPh sb="0" eb="2">
      <t>クブン</t>
    </rPh>
    <phoneticPr fontId="2"/>
  </si>
  <si>
    <t>　　簡易水道は、横田（金成を含む。）、下矢作、生出・二又の３地区分。小規模水道は、佐野地区分。</t>
  </si>
  <si>
    <t>普及率</t>
    <rPh sb="0" eb="2">
      <t>フキュウ</t>
    </rPh>
    <rPh sb="2" eb="3">
      <t>リツ</t>
    </rPh>
    <phoneticPr fontId="2"/>
  </si>
  <si>
    <t>船舶用</t>
    <rPh sb="0" eb="3">
      <t>センパクヨウ</t>
    </rPh>
    <phoneticPr fontId="2"/>
  </si>
  <si>
    <t>（注）コミュニティプラントについては、普及人口＝水洗化人口である。</t>
    <rPh sb="1" eb="2">
      <t>チュウ</t>
    </rPh>
    <rPh sb="19" eb="21">
      <t>フキュウ</t>
    </rPh>
    <rPh sb="21" eb="23">
      <t>ジンコウ</t>
    </rPh>
    <rPh sb="24" eb="27">
      <t>スイセンカ</t>
    </rPh>
    <rPh sb="27" eb="29">
      <t>ジンコウ</t>
    </rPh>
    <phoneticPr fontId="2"/>
  </si>
  <si>
    <t>平成26</t>
    <rPh sb="0" eb="2">
      <t>ヘイセイ</t>
    </rPh>
    <phoneticPr fontId="2"/>
  </si>
  <si>
    <t>定額</t>
    <rPh sb="0" eb="2">
      <t>テイガク</t>
    </rPh>
    <phoneticPr fontId="2"/>
  </si>
  <si>
    <t>融雪用</t>
    <rPh sb="0" eb="2">
      <t>ユウセツ</t>
    </rPh>
    <rPh sb="2" eb="3">
      <t>ヨウ</t>
    </rPh>
    <phoneticPr fontId="2"/>
  </si>
  <si>
    <t>従量Ａ・Ｂ</t>
    <rPh sb="0" eb="2">
      <t>ジュウリョウ</t>
    </rPh>
    <phoneticPr fontId="2"/>
  </si>
  <si>
    <t>従量Ｃ</t>
    <rPh sb="0" eb="2">
      <t>ジュウリョウ</t>
    </rPh>
    <phoneticPr fontId="2"/>
  </si>
  <si>
    <t>(注)給水人口、給水戸数、年間配水量、年間有収水量、有収率は、各年度水道事業決算書の数値による。</t>
    <rPh sb="1" eb="2">
      <t>チュウ</t>
    </rPh>
    <rPh sb="3" eb="5">
      <t>キュウスイ</t>
    </rPh>
    <rPh sb="5" eb="7">
      <t>ジンコウ</t>
    </rPh>
    <rPh sb="8" eb="10">
      <t>キュウスイ</t>
    </rPh>
    <rPh sb="10" eb="12">
      <t>コスウ</t>
    </rPh>
    <rPh sb="13" eb="15">
      <t>ネンカン</t>
    </rPh>
    <rPh sb="15" eb="17">
      <t>ハイスイ</t>
    </rPh>
    <rPh sb="17" eb="18">
      <t>リョウ</t>
    </rPh>
    <rPh sb="19" eb="21">
      <t>ネンカン</t>
    </rPh>
    <rPh sb="21" eb="23">
      <t>ユウシュウ</t>
    </rPh>
    <rPh sb="23" eb="25">
      <t>スイリョウ</t>
    </rPh>
    <rPh sb="26" eb="28">
      <t>ユウシュウ</t>
    </rPh>
    <rPh sb="28" eb="29">
      <t>リツ</t>
    </rPh>
    <rPh sb="31" eb="34">
      <t>カクネンド</t>
    </rPh>
    <rPh sb="34" eb="36">
      <t>スイドウ</t>
    </rPh>
    <rPh sb="36" eb="38">
      <t>ジギョウ</t>
    </rPh>
    <rPh sb="38" eb="41">
      <t>ケッサンショ</t>
    </rPh>
    <rPh sb="42" eb="44">
      <t>スウチ</t>
    </rPh>
    <phoneticPr fontId="2"/>
  </si>
  <si>
    <t>臨時</t>
    <rPh sb="0" eb="2">
      <t>リンジ</t>
    </rPh>
    <phoneticPr fontId="2"/>
  </si>
  <si>
    <t>時間帯別</t>
    <rPh sb="0" eb="3">
      <t>ジカンタイ</t>
    </rPh>
    <rPh sb="3" eb="4">
      <t>ベツ</t>
    </rPh>
    <phoneticPr fontId="2"/>
  </si>
  <si>
    <t>（単位：MWh）</t>
  </si>
  <si>
    <t>公衆街路灯</t>
    <rPh sb="0" eb="2">
      <t>コウシュウ</t>
    </rPh>
    <rPh sb="2" eb="5">
      <t>ガイロトウ</t>
    </rPh>
    <phoneticPr fontId="2"/>
  </si>
  <si>
    <t>（注）　1MWhとは、100Ｗ電球を１万ヶ、１時間点灯できる量である。</t>
    <rPh sb="1" eb="2">
      <t>チュウ</t>
    </rPh>
    <rPh sb="15" eb="17">
      <t>デンキュウ</t>
    </rPh>
    <rPh sb="19" eb="20">
      <t>マン</t>
    </rPh>
    <rPh sb="23" eb="25">
      <t>ジカン</t>
    </rPh>
    <rPh sb="25" eb="27">
      <t>テントウ</t>
    </rPh>
    <rPh sb="30" eb="31">
      <t>リョウ</t>
    </rPh>
    <phoneticPr fontId="2"/>
  </si>
  <si>
    <t>臨時外灯</t>
    <rPh sb="0" eb="2">
      <t>リンジ</t>
    </rPh>
    <rPh sb="2" eb="4">
      <t>ガイトウ</t>
    </rPh>
    <phoneticPr fontId="2"/>
  </si>
  <si>
    <t>電力総数</t>
    <rPh sb="0" eb="2">
      <t>デンリョク</t>
    </rPh>
    <rPh sb="2" eb="4">
      <t>ソウスウ</t>
    </rPh>
    <phoneticPr fontId="2"/>
  </si>
  <si>
    <t>浄化槽設置整備事業普及人口</t>
  </si>
  <si>
    <t>業務用</t>
    <rPh sb="0" eb="3">
      <t>ギョウムヨウ</t>
    </rPh>
    <phoneticPr fontId="2"/>
  </si>
  <si>
    <t>小口</t>
    <rPh sb="0" eb="2">
      <t>コグチ</t>
    </rPh>
    <phoneticPr fontId="2"/>
  </si>
  <si>
    <t>ア　水洗化人口１
（水洗トイレ＋雑排水）</t>
  </si>
  <si>
    <t>低圧</t>
    <rPh sb="0" eb="2">
      <t>テイアツ</t>
    </rPh>
    <phoneticPr fontId="2"/>
  </si>
  <si>
    <t>高圧</t>
    <rPh sb="0" eb="2">
      <t>コウアツ</t>
    </rPh>
    <phoneticPr fontId="2"/>
  </si>
  <si>
    <t>◆ 下水道普及人口及び水洗化人口</t>
  </si>
  <si>
    <t>*8,173</t>
  </si>
  <si>
    <t>イ　水洗化人口２
（ア＋雑排水のみの接続人口含む）</t>
    <rPh sb="2" eb="5">
      <t>スイセンカ</t>
    </rPh>
    <rPh sb="5" eb="7">
      <t>ジンコウ</t>
    </rPh>
    <rPh sb="18" eb="20">
      <t>セツゾク</t>
    </rPh>
    <rPh sb="20" eb="22">
      <t>ジンコウ</t>
    </rPh>
    <rPh sb="22" eb="23">
      <t>フク</t>
    </rPh>
    <phoneticPr fontId="2"/>
  </si>
  <si>
    <t>大口</t>
    <rPh sb="0" eb="2">
      <t>オオグチ</t>
    </rPh>
    <phoneticPr fontId="2"/>
  </si>
  <si>
    <t>　　H15～H23の世帯数は、外国人世帯を含まない。　</t>
    <rPh sb="10" eb="13">
      <t>セタイスウ</t>
    </rPh>
    <rPh sb="15" eb="17">
      <t>ガイコク</t>
    </rPh>
    <rPh sb="17" eb="18">
      <t>ジン</t>
    </rPh>
    <rPh sb="18" eb="20">
      <t>セタイ</t>
    </rPh>
    <rPh sb="21" eb="22">
      <t>フク</t>
    </rPh>
    <phoneticPr fontId="2"/>
  </si>
  <si>
    <t>（注）　口数は毎月分を12ヵ月集計した数である。</t>
    <rPh sb="1" eb="2">
      <t>チュウ</t>
    </rPh>
    <rPh sb="4" eb="6">
      <t>クチカズ</t>
    </rPh>
    <rPh sb="7" eb="9">
      <t>マイツキ</t>
    </rPh>
    <rPh sb="9" eb="10">
      <t>ブン</t>
    </rPh>
    <rPh sb="14" eb="15">
      <t>ゲツ</t>
    </rPh>
    <rPh sb="15" eb="17">
      <t>シュウケイ</t>
    </rPh>
    <rPh sb="19" eb="20">
      <t>カズ</t>
    </rPh>
    <phoneticPr fontId="2"/>
  </si>
  <si>
    <t>農事用</t>
    <rPh sb="0" eb="2">
      <t>ノウジ</t>
    </rPh>
    <rPh sb="2" eb="3">
      <t>ヨウ</t>
    </rPh>
    <phoneticPr fontId="2"/>
  </si>
  <si>
    <t>深夜</t>
    <rPh sb="0" eb="2">
      <t>シンヤ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</si>
  <si>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</si>
  <si>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資料：東北電力・釜石営業所</t>
    <rPh sb="0" eb="2">
      <t>シリョウ</t>
    </rPh>
    <rPh sb="3" eb="5">
      <t>トウホク</t>
    </rPh>
    <rPh sb="5" eb="7">
      <t>デンリョク</t>
    </rPh>
    <rPh sb="8" eb="10">
      <t>カマイシ</t>
    </rPh>
    <rPh sb="10" eb="13">
      <t>エイギョウショ</t>
    </rPh>
    <phoneticPr fontId="2"/>
  </si>
  <si>
    <t>給水件数</t>
    <rPh sb="0" eb="2">
      <t>キュウスイ</t>
    </rPh>
    <rPh sb="2" eb="4">
      <t>ケンスウ</t>
    </rPh>
    <phoneticPr fontId="2"/>
  </si>
  <si>
    <t>◆電灯・電力消費量</t>
    <rPh sb="1" eb="3">
      <t>デントウ</t>
    </rPh>
    <rPh sb="4" eb="6">
      <t>デンリョク</t>
    </rPh>
    <rPh sb="6" eb="9">
      <t>ショウヒリョウ</t>
    </rPh>
    <phoneticPr fontId="2"/>
  </si>
  <si>
    <t>電気・水道　63</t>
  </si>
  <si>
    <t>（単位：口数）</t>
  </si>
  <si>
    <t>平成19</t>
    <rPh sb="0" eb="2">
      <t>ヘイセイ</t>
    </rPh>
    <phoneticPr fontId="2"/>
  </si>
  <si>
    <r>
      <t>◆電灯・電力契約口数　</t>
    </r>
    <r>
      <rPr>
        <sz val="12"/>
        <color rgb="FFFF0000"/>
        <rFont val="ＭＳ Ｐゴシック"/>
      </rPr>
      <t>※公開有の場合には資料提供不可（東北電力の規約による）</t>
    </r>
    <rPh sb="1" eb="3">
      <t>デントウ</t>
    </rPh>
    <rPh sb="4" eb="6">
      <t>デンリョク</t>
    </rPh>
    <rPh sb="6" eb="8">
      <t>ケイヤク</t>
    </rPh>
    <rPh sb="8" eb="9">
      <t>クチ</t>
    </rPh>
    <rPh sb="9" eb="10">
      <t>スウ</t>
    </rPh>
    <rPh sb="12" eb="14">
      <t>コウカイ</t>
    </rPh>
    <rPh sb="14" eb="15">
      <t>アリ</t>
    </rPh>
    <rPh sb="16" eb="18">
      <t>バアイ</t>
    </rPh>
    <rPh sb="20" eb="22">
      <t>シリョウ</t>
    </rPh>
    <rPh sb="22" eb="24">
      <t>テイキョウ</t>
    </rPh>
    <rPh sb="24" eb="26">
      <t>フカ</t>
    </rPh>
    <rPh sb="27" eb="29">
      <t>トウホク</t>
    </rPh>
    <rPh sb="29" eb="31">
      <t>デンリョク</t>
    </rPh>
    <rPh sb="32" eb="34">
      <t>キヤク</t>
    </rPh>
    <phoneticPr fontId="2"/>
  </si>
  <si>
    <t>（単位：人）</t>
    <rPh sb="4" eb="5">
      <t>ニン</t>
    </rPh>
    <phoneticPr fontId="2"/>
  </si>
  <si>
    <t>汚水処理普及人口</t>
    <rPh sb="0" eb="2">
      <t>オスイ</t>
    </rPh>
    <rPh sb="2" eb="4">
      <t>ショリ</t>
    </rPh>
    <rPh sb="4" eb="6">
      <t>フキュウ</t>
    </rPh>
    <rPh sb="6" eb="8">
      <t>ジンコウ</t>
    </rPh>
    <phoneticPr fontId="2"/>
  </si>
  <si>
    <t>ア　水洗化人口１
（水洗トイレ＋雑排水）</t>
    <rPh sb="2" eb="5">
      <t>スイセンカ</t>
    </rPh>
    <rPh sb="5" eb="7">
      <t>ジンコウ</t>
    </rPh>
    <phoneticPr fontId="2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</si>
  <si>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"/>
  </si>
  <si>
    <t>水洗化人口</t>
    <rPh sb="0" eb="3">
      <t>スイセンカ</t>
    </rPh>
    <rPh sb="3" eb="5">
      <t>ジンコウ</t>
    </rPh>
    <phoneticPr fontId="2"/>
  </si>
  <si>
    <t>普及人口</t>
    <rPh sb="0" eb="2">
      <t>フキュウ</t>
    </rPh>
    <rPh sb="2" eb="4">
      <t>ジンコウ</t>
    </rPh>
    <phoneticPr fontId="2"/>
  </si>
  <si>
    <t>イ　水洗化人口２
（ア＋雑排水のみの接続人口含む）</t>
  </si>
  <si>
    <t>給　水　人 　口</t>
    <rPh sb="0" eb="1">
      <t>キュウ</t>
    </rPh>
    <rPh sb="2" eb="3">
      <t>ミズ</t>
    </rPh>
    <rPh sb="4" eb="5">
      <t>ニン</t>
    </rPh>
    <rPh sb="7" eb="8">
      <t>クチ</t>
    </rPh>
    <phoneticPr fontId="2"/>
  </si>
  <si>
    <t>年間配水量</t>
    <rPh sb="0" eb="2">
      <t>ネンカン</t>
    </rPh>
    <rPh sb="2" eb="4">
      <t>ハイスイ</t>
    </rPh>
    <rPh sb="4" eb="5">
      <t>リョウ</t>
    </rPh>
    <phoneticPr fontId="2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</si>
  <si>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2"/>
  </si>
  <si>
    <t>浄化槽市町村設置推進事業等普及人口</t>
  </si>
  <si>
    <t>1日当り</t>
    <rPh sb="1" eb="2">
      <t>ニチ</t>
    </rPh>
    <rPh sb="2" eb="3">
      <t>ア</t>
    </rPh>
    <phoneticPr fontId="2"/>
  </si>
  <si>
    <t>(注)年間有収水量は、上水道、簡易水道、小規模水道の合計。年間給水件数は、１２ケ月分の調定件数。</t>
    <rPh sb="1" eb="2">
      <t>チュウ</t>
    </rPh>
    <rPh sb="3" eb="5">
      <t>ネンカン</t>
    </rPh>
    <rPh sb="5" eb="7">
      <t>ユウシュウ</t>
    </rPh>
    <rPh sb="7" eb="9">
      <t>スイリョウ</t>
    </rPh>
    <rPh sb="11" eb="12">
      <t>ウエ</t>
    </rPh>
    <rPh sb="12" eb="14">
      <t>スイドウ</t>
    </rPh>
    <rPh sb="15" eb="17">
      <t>カンイ</t>
    </rPh>
    <rPh sb="17" eb="19">
      <t>スイドウ</t>
    </rPh>
    <rPh sb="20" eb="21">
      <t>コ</t>
    </rPh>
    <rPh sb="21" eb="23">
      <t>キボ</t>
    </rPh>
    <rPh sb="23" eb="25">
      <t>スイドウ</t>
    </rPh>
    <rPh sb="26" eb="28">
      <t>ゴウケイ</t>
    </rPh>
    <rPh sb="29" eb="31">
      <t>ネンカン</t>
    </rPh>
    <rPh sb="31" eb="33">
      <t>キュウスイ</t>
    </rPh>
    <rPh sb="33" eb="35">
      <t>ケンスウ</t>
    </rPh>
    <rPh sb="39" eb="41">
      <t>カゲツ</t>
    </rPh>
    <rPh sb="41" eb="42">
      <t>フン</t>
    </rPh>
    <rPh sb="43" eb="45">
      <t>チョウテイ</t>
    </rPh>
    <rPh sb="45" eb="47">
      <t>ケンスウ</t>
    </rPh>
    <phoneticPr fontId="2"/>
  </si>
  <si>
    <t>民間普及人口</t>
  </si>
  <si>
    <t>設置人口
（集合処理併用開始済区域内人口を含む）</t>
    <rPh sb="0" eb="2">
      <t>セッチ</t>
    </rPh>
    <rPh sb="2" eb="4">
      <t>ジンコウ</t>
    </rPh>
    <rPh sb="6" eb="8">
      <t>シュウゴウ</t>
    </rPh>
    <rPh sb="8" eb="10">
      <t>ショリ</t>
    </rPh>
    <rPh sb="10" eb="12">
      <t>ヘイヨウ</t>
    </rPh>
    <rPh sb="12" eb="14">
      <t>カイシ</t>
    </rPh>
    <rPh sb="14" eb="15">
      <t>ズミ</t>
    </rPh>
    <rPh sb="15" eb="18">
      <t>クイキナイ</t>
    </rPh>
    <rPh sb="18" eb="20">
      <t>ジンコウ</t>
    </rPh>
    <rPh sb="21" eb="22">
      <t>フク</t>
    </rPh>
    <phoneticPr fontId="2"/>
  </si>
  <si>
    <t>コミュニティプラント</t>
  </si>
  <si>
    <t>↓「決算書」より。</t>
    <rPh sb="2" eb="5">
      <t>ケッサンショ</t>
    </rPh>
    <phoneticPr fontId="2"/>
  </si>
  <si>
    <t>行政区域内</t>
    <rPh sb="0" eb="2">
      <t>ギョウセイ</t>
    </rPh>
    <rPh sb="2" eb="5">
      <t>クイキナイ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</si>
  <si>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</si>
  <si>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有収率</t>
    <rPh sb="0" eb="2">
      <t>ユウシュウ</t>
    </rPh>
    <rPh sb="2" eb="3">
      <t>リツ</t>
    </rPh>
    <phoneticPr fontId="2"/>
  </si>
  <si>
    <t>人口(a)</t>
    <rPh sb="0" eb="2">
      <t>ジンコウ</t>
    </rPh>
    <phoneticPr fontId="2"/>
  </si>
  <si>
    <t>世帯数</t>
    <rPh sb="0" eb="2">
      <t>セタイ</t>
    </rPh>
    <rPh sb="2" eb="3">
      <t>スウ</t>
    </rPh>
    <phoneticPr fontId="2"/>
  </si>
  <si>
    <t>上水道</t>
    <rPh sb="0" eb="1">
      <t>ウエ</t>
    </rPh>
    <rPh sb="1" eb="3">
      <t>スイドウ</t>
    </rPh>
    <phoneticPr fontId="2"/>
  </si>
  <si>
    <t>合計</t>
    <rPh sb="0" eb="2">
      <t>ゴウケイ</t>
    </rPh>
    <phoneticPr fontId="2"/>
  </si>
  <si>
    <t>簡易水道</t>
    <rPh sb="0" eb="2">
      <t>カンイ</t>
    </rPh>
    <rPh sb="2" eb="4">
      <t>スイドウ</t>
    </rPh>
    <phoneticPr fontId="2"/>
  </si>
  <si>
    <t>小規模水道</t>
    <rPh sb="0" eb="1">
      <t>コ</t>
    </rPh>
    <rPh sb="1" eb="3">
      <t>キボ</t>
    </rPh>
    <rPh sb="3" eb="5">
      <t>スイドウ</t>
    </rPh>
    <phoneticPr fontId="2"/>
  </si>
  <si>
    <t>合計(b)</t>
    <rPh sb="0" eb="2">
      <t>ゴウケイ</t>
    </rPh>
    <phoneticPr fontId="2"/>
  </si>
  <si>
    <t>（b/a、％）</t>
  </si>
  <si>
    <t>(c)(㎥)</t>
  </si>
  <si>
    <t>(d)(㎥)</t>
  </si>
  <si>
    <t>（d/c、％）</t>
  </si>
  <si>
    <t>給水量</t>
    <rPh sb="0" eb="2">
      <t>キュウスイ</t>
    </rPh>
    <rPh sb="2" eb="3">
      <t>スイリョウ</t>
    </rPh>
    <phoneticPr fontId="2"/>
  </si>
  <si>
    <t>　　行政区域内人口、普及率、１日当たり給水量は、各年度決算審査意見書の数値による。</t>
    <rPh sb="2" eb="4">
      <t>ギョウセイ</t>
    </rPh>
    <rPh sb="4" eb="7">
      <t>クイキナイ</t>
    </rPh>
    <rPh sb="7" eb="9">
      <t>ジンコウ</t>
    </rPh>
    <rPh sb="10" eb="12">
      <t>フキュウ</t>
    </rPh>
    <rPh sb="12" eb="13">
      <t>リツ</t>
    </rPh>
    <rPh sb="15" eb="16">
      <t>ニチ</t>
    </rPh>
    <rPh sb="16" eb="17">
      <t>ア</t>
    </rPh>
    <rPh sb="19" eb="21">
      <t>キュウスイ</t>
    </rPh>
    <rPh sb="21" eb="22">
      <t>リョウ</t>
    </rPh>
    <rPh sb="24" eb="27">
      <t>カクネンド</t>
    </rPh>
    <rPh sb="27" eb="29">
      <t>ケッサン</t>
    </rPh>
    <rPh sb="29" eb="31">
      <t>シンサ</t>
    </rPh>
    <rPh sb="31" eb="34">
      <t>イケンショ</t>
    </rPh>
    <rPh sb="35" eb="37">
      <t>スウチ</t>
    </rPh>
    <phoneticPr fontId="2"/>
  </si>
  <si>
    <t>　　１日当り給水量は、年間有収水量を年間日数で除した数値。有収水量とは、料金として収入のあった水量。</t>
    <rPh sb="18" eb="20">
      <t>ネンカン</t>
    </rPh>
    <rPh sb="20" eb="22">
      <t>ニッスウ</t>
    </rPh>
    <rPh sb="29" eb="31">
      <t>ユウシュウ</t>
    </rPh>
    <rPh sb="31" eb="33">
      <t>スイリョウ</t>
    </rPh>
    <rPh sb="36" eb="38">
      <t>リョウキン</t>
    </rPh>
    <rPh sb="41" eb="43">
      <t>シュウニュウ</t>
    </rPh>
    <rPh sb="47" eb="49">
      <t>スイリョウ</t>
    </rPh>
    <phoneticPr fontId="2"/>
  </si>
  <si>
    <t>　　※年間水量：H22は、H22.4.1～H23.1.31（306日間）の合計。H23は、H23.9.1～Ｈ24.3.31(213日間）の合計。</t>
    <rPh sb="3" eb="5">
      <t>ネンカン</t>
    </rPh>
    <rPh sb="5" eb="7">
      <t>スイリョウ</t>
    </rPh>
    <rPh sb="33" eb="34">
      <t>ニチ</t>
    </rPh>
    <rPh sb="34" eb="35">
      <t>カン</t>
    </rPh>
    <rPh sb="37" eb="39">
      <t>ゴウケイ</t>
    </rPh>
    <rPh sb="65" eb="66">
      <t>ニチ</t>
    </rPh>
    <rPh sb="66" eb="67">
      <t>カン</t>
    </rPh>
    <rPh sb="69" eb="71">
      <t>ゴウケイ</t>
    </rPh>
    <phoneticPr fontId="2"/>
  </si>
  <si>
    <t>年間有収水量（㎥）</t>
    <rPh sb="0" eb="2">
      <t>ネンカン</t>
    </rPh>
    <rPh sb="2" eb="4">
      <t>ユウシュウ</t>
    </rPh>
    <rPh sb="4" eb="6">
      <t>スイリョウ</t>
    </rPh>
    <phoneticPr fontId="2"/>
  </si>
  <si>
    <t>年間</t>
    <rPh sb="0" eb="2">
      <t>ネンカン</t>
    </rPh>
    <phoneticPr fontId="2"/>
  </si>
  <si>
    <t>1件当り</t>
    <rPh sb="1" eb="2">
      <t>ケン</t>
    </rPh>
    <rPh sb="2" eb="3">
      <t>ア</t>
    </rPh>
    <phoneticPr fontId="2"/>
  </si>
  <si>
    <t>一般用</t>
    <rPh sb="0" eb="2">
      <t>イッパン</t>
    </rPh>
    <rPh sb="2" eb="3">
      <t>ヨウ</t>
    </rPh>
    <phoneticPr fontId="2"/>
  </si>
  <si>
    <t>営業用</t>
    <rPh sb="0" eb="2">
      <t>エイギョウ</t>
    </rPh>
    <rPh sb="2" eb="3">
      <t>ヨウ</t>
    </rPh>
    <phoneticPr fontId="2"/>
  </si>
  <si>
    <t>団体用</t>
    <rPh sb="0" eb="2">
      <t>ダンタイ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</si>
  <si>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</si>
  <si>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浴場用</t>
    <rPh sb="0" eb="2">
      <t>ヨクジョウ</t>
    </rPh>
    <rPh sb="2" eb="3">
      <t>ヨウ</t>
    </rPh>
    <phoneticPr fontId="2"/>
  </si>
  <si>
    <t>プール用</t>
    <rPh sb="3" eb="4">
      <t>ヨウ</t>
    </rPh>
    <phoneticPr fontId="2"/>
  </si>
  <si>
    <t>鑑賞娯楽用</t>
    <rPh sb="0" eb="2">
      <t>カンショウ</t>
    </rPh>
    <rPh sb="2" eb="5">
      <t>ゴラクヨウ</t>
    </rPh>
    <phoneticPr fontId="2"/>
  </si>
  <si>
    <t>◆ 上水道普及状況</t>
    <rPh sb="2" eb="5">
      <t>ジョウスイドウ</t>
    </rPh>
    <rPh sb="5" eb="7">
      <t>フキュウ</t>
    </rPh>
    <rPh sb="7" eb="9">
      <t>ジョウキョウ</t>
    </rPh>
    <phoneticPr fontId="2"/>
  </si>
  <si>
    <r>
      <t>月使用水量</t>
    </r>
    <r>
      <rPr>
        <sz val="8"/>
        <color theme="1"/>
        <rFont val="ＭＳ 明朝"/>
      </rPr>
      <t>(㎥/月)</t>
    </r>
    <rPh sb="0" eb="1">
      <t>ツキ</t>
    </rPh>
    <rPh sb="1" eb="3">
      <t>シヨウ</t>
    </rPh>
    <rPh sb="3" eb="5">
      <t>スイリョウ</t>
    </rPh>
    <rPh sb="8" eb="9">
      <t>ツキ</t>
    </rPh>
    <phoneticPr fontId="2"/>
  </si>
  <si>
    <t>-</t>
  </si>
  <si>
    <t>　　１件当り使用水量は、年間給水件数で除した数値。</t>
    <rPh sb="3" eb="4">
      <t>ケン</t>
    </rPh>
    <rPh sb="4" eb="5">
      <t>アタ</t>
    </rPh>
    <rPh sb="6" eb="8">
      <t>シヨウ</t>
    </rPh>
    <rPh sb="8" eb="10">
      <t>スイリョウ</t>
    </rPh>
    <rPh sb="12" eb="14">
      <t>ネンカン</t>
    </rPh>
    <rPh sb="14" eb="16">
      <t>キュウスイ</t>
    </rPh>
    <rPh sb="16" eb="18">
      <t>ケンスウ</t>
    </rPh>
    <rPh sb="19" eb="20">
      <t>ジョ</t>
    </rPh>
    <rPh sb="22" eb="24">
      <t>スウチ</t>
    </rPh>
    <phoneticPr fontId="2"/>
  </si>
  <si>
    <t>　　※H22は、H22.4.1～H23.1.31（306日間）の合計。H23は、H23.9.1～Ｈ24.3.31(213日間）の合計。</t>
    <rPh sb="28" eb="29">
      <t>ニチ</t>
    </rPh>
    <rPh sb="29" eb="30">
      <t>カン</t>
    </rPh>
    <rPh sb="32" eb="34">
      <t>ゴウケイ</t>
    </rPh>
    <rPh sb="60" eb="61">
      <t>ニチ</t>
    </rPh>
    <rPh sb="61" eb="62">
      <t>カン</t>
    </rPh>
    <rPh sb="64" eb="66">
      <t>ゴウケイ</t>
    </rPh>
    <phoneticPr fontId="2"/>
  </si>
  <si>
    <t>62　上下水道</t>
    <rPh sb="4" eb="7">
      <t>ゲスイドウ</t>
    </rPh>
    <phoneticPr fontId="2"/>
  </si>
  <si>
    <t>上下水道　63</t>
  </si>
  <si>
    <t>◆ 用途別有収水量</t>
    <rPh sb="2" eb="4">
      <t>ヨウト</t>
    </rPh>
    <rPh sb="4" eb="5">
      <t>ベツ</t>
    </rPh>
    <rPh sb="5" eb="7">
      <t>ユウシュウ</t>
    </rPh>
    <rPh sb="7" eb="9">
      <t>スイリョウ</t>
    </rPh>
    <phoneticPr fontId="2"/>
  </si>
  <si>
    <t>各年3月31日現在</t>
  </si>
  <si>
    <t>８．上下水道</t>
    <rPh sb="3" eb="6">
      <t>ゲスイドウ</t>
    </rPh>
    <phoneticPr fontId="2"/>
  </si>
  <si>
    <t>*8,115</t>
  </si>
  <si>
    <t>*8,131</t>
  </si>
  <si>
    <t>*8,105</t>
  </si>
  <si>
    <t>*8,146</t>
  </si>
  <si>
    <t>*8,196</t>
  </si>
  <si>
    <t>…</t>
  </si>
  <si>
    <t>*7,458</t>
  </si>
  <si>
    <t xml:space="preserve"> 　 ※人口:H15～H23が住民基本台帳及び外国人登録者数の合計、Ｈ24～Ｈ29が住民基本台帳登録者数（外国人含む）。　</t>
    <rPh sb="4" eb="6">
      <t>ジンコウ</t>
    </rPh>
    <rPh sb="48" eb="50">
      <t>トウロク</t>
    </rPh>
    <rPh sb="50" eb="51">
      <t>シャ</t>
    </rPh>
    <rPh sb="51" eb="52">
      <t>スウ</t>
    </rPh>
    <phoneticPr fontId="2"/>
  </si>
  <si>
    <t>普及人口
（普及人口＝水洗化人口）</t>
    <rPh sb="0" eb="2">
      <t>フキュウ</t>
    </rPh>
    <rPh sb="2" eb="4">
      <t>ジンコウ</t>
    </rPh>
    <rPh sb="6" eb="8">
      <t>フキュウ</t>
    </rPh>
    <rPh sb="8" eb="10">
      <t>ジンコウ</t>
    </rPh>
    <rPh sb="11" eb="14">
      <t>スイセンカ</t>
    </rPh>
    <rPh sb="14" eb="16">
      <t>ジンコウ</t>
    </rPh>
    <phoneticPr fontId="2"/>
  </si>
  <si>
    <t>令</t>
    <rPh sb="0" eb="1">
      <t>レイ</t>
    </rPh>
    <phoneticPr fontId="2"/>
  </si>
  <si>
    <t>元</t>
    <rPh sb="0" eb="1">
      <t>ガン</t>
    </rPh>
    <phoneticPr fontId="2"/>
  </si>
  <si>
    <t>令和元</t>
    <rPh sb="0" eb="2">
      <t>レイワ</t>
    </rPh>
    <rPh sb="2" eb="3">
      <t>ガン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</si>
</sst>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.0_);[Red]\(#,##0.0\)"/>
    <numFmt numFmtId="176" formatCode="#,##0_);[Red]\(#,##0\)"/>
    <numFmt numFmtId="177" formatCode="0.0%"/>
  </numFmts>
  <fonts count="16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color auto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8"/>
      <color theme="0"/>
      <name val="ＭＳ Ｐゴシック"/>
      <family val="3"/>
      <scheme val="minor"/>
    </font>
    <font>
      <b/>
      <sz val="12"/>
      <color theme="1"/>
      <name val="ＭＳ 明朝"/>
      <family val="1"/>
    </font>
    <font>
      <sz val="12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7" fillId="0" borderId="1" xfId="0" applyFont="1" applyFill="1" applyBorder="1" applyAlignment="1">
      <alignment horizontal="distributed" justifyLastLine="1"/>
    </xf>
    <xf numFmtId="0" fontId="7" fillId="0" borderId="2" xfId="0" applyFont="1" applyFill="1" applyBorder="1" applyAlignment="1">
      <alignment horizontal="distributed" justifyLastLine="1"/>
    </xf>
    <xf numFmtId="0" fontId="7" fillId="0" borderId="3" xfId="0" applyFont="1" applyFill="1" applyBorder="1"/>
    <xf numFmtId="0" fontId="7" fillId="0" borderId="0" xfId="0" applyFont="1" applyFill="1"/>
    <xf numFmtId="0" fontId="7" fillId="0" borderId="1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8" fillId="0" borderId="0" xfId="0" applyFont="1" applyFill="1"/>
    <xf numFmtId="0" fontId="7" fillId="0" borderId="4" xfId="0" applyFont="1" applyFill="1" applyBorder="1" applyAlignment="1">
      <alignment horizontal="distributed" justifyLastLine="1"/>
    </xf>
    <xf numFmtId="0" fontId="7" fillId="0" borderId="5" xfId="0" applyFont="1" applyFill="1" applyBorder="1" applyAlignment="1">
      <alignment horizontal="distributed" justifyLastLine="1"/>
    </xf>
    <xf numFmtId="0" fontId="7" fillId="0" borderId="4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center" shrinkToFit="1"/>
    </xf>
    <xf numFmtId="0" fontId="7" fillId="0" borderId="7" xfId="0" applyFont="1" applyFill="1" applyBorder="1" applyAlignment="1">
      <alignment horizontal="center" shrinkToFit="1"/>
    </xf>
    <xf numFmtId="38" fontId="7" fillId="0" borderId="8" xfId="2" applyFont="1" applyFill="1" applyBorder="1" applyAlignment="1"/>
    <xf numFmtId="38" fontId="10" fillId="0" borderId="9" xfId="2" applyFont="1" applyFill="1" applyBorder="1" applyAlignment="1">
      <alignment horizontal="right"/>
    </xf>
    <xf numFmtId="38" fontId="11" fillId="0" borderId="9" xfId="2" applyFont="1" applyFill="1" applyBorder="1" applyAlignment="1">
      <alignment horizontal="right"/>
    </xf>
    <xf numFmtId="38" fontId="7" fillId="0" borderId="10" xfId="2" applyFont="1" applyFill="1" applyBorder="1" applyAlignment="1"/>
    <xf numFmtId="0" fontId="6" fillId="0" borderId="0" xfId="0" applyFont="1" applyFill="1"/>
    <xf numFmtId="0" fontId="7" fillId="0" borderId="6" xfId="0" applyFont="1" applyFill="1" applyBorder="1" applyAlignment="1">
      <alignment horizontal="center" vertical="center" justifyLastLine="1"/>
    </xf>
    <xf numFmtId="0" fontId="7" fillId="0" borderId="11" xfId="0" applyFont="1" applyFill="1" applyBorder="1" applyAlignment="1">
      <alignment horizontal="center" vertical="center"/>
    </xf>
    <xf numFmtId="38" fontId="7" fillId="0" borderId="9" xfId="2" applyFont="1" applyFill="1" applyBorder="1" applyAlignment="1"/>
    <xf numFmtId="38" fontId="11" fillId="0" borderId="9" xfId="2" applyFont="1" applyFill="1" applyBorder="1" applyAlignment="1">
      <alignment horizontal="right" shrinkToFit="1"/>
    </xf>
    <xf numFmtId="38" fontId="11" fillId="0" borderId="9" xfId="2" applyFont="1" applyFill="1" applyBorder="1" applyAlignment="1">
      <alignment shrinkToFit="1"/>
    </xf>
    <xf numFmtId="0" fontId="7" fillId="0" borderId="12" xfId="0" applyFont="1" applyFill="1" applyBorder="1" applyAlignment="1">
      <alignment horizontal="center" shrinkToFit="1"/>
    </xf>
    <xf numFmtId="0" fontId="7" fillId="0" borderId="11" xfId="0" applyFont="1" applyFill="1" applyBorder="1" applyAlignment="1">
      <alignment horizontal="center" shrinkToFit="1"/>
    </xf>
    <xf numFmtId="38" fontId="7" fillId="0" borderId="13" xfId="2" applyFont="1" applyFill="1" applyBorder="1" applyAlignment="1"/>
    <xf numFmtId="38" fontId="10" fillId="0" borderId="0" xfId="2" applyFont="1" applyFill="1" applyBorder="1" applyAlignment="1">
      <alignment horizontal="right"/>
    </xf>
    <xf numFmtId="38" fontId="11" fillId="0" borderId="0" xfId="2" applyFont="1" applyFill="1" applyBorder="1" applyAlignment="1">
      <alignment horizontal="right"/>
    </xf>
    <xf numFmtId="38" fontId="11" fillId="0" borderId="0" xfId="2" applyFont="1" applyFill="1" applyAlignment="1">
      <alignment horizontal="right"/>
    </xf>
    <xf numFmtId="38" fontId="7" fillId="0" borderId="3" xfId="2" applyFont="1" applyFill="1" applyBorder="1" applyAlignment="1"/>
    <xf numFmtId="0" fontId="7" fillId="0" borderId="14" xfId="0" applyFont="1" applyFill="1" applyBorder="1" applyAlignment="1">
      <alignment horizontal="center" vertical="center" justifyLastLine="1"/>
    </xf>
    <xf numFmtId="38" fontId="7" fillId="0" borderId="0" xfId="2" applyFont="1" applyFill="1" applyAlignment="1"/>
    <xf numFmtId="38" fontId="11" fillId="0" borderId="0" xfId="2" applyFont="1" applyFill="1" applyBorder="1" applyAlignment="1">
      <alignment horizontal="right" shrinkToFit="1"/>
    </xf>
    <xf numFmtId="38" fontId="11" fillId="0" borderId="0" xfId="2" applyFont="1" applyFill="1" applyBorder="1" applyAlignment="1">
      <alignment shrinkToFit="1"/>
    </xf>
    <xf numFmtId="38" fontId="11" fillId="0" borderId="0" xfId="2" applyFont="1" applyFill="1" applyAlignment="1">
      <alignment shrinkToFit="1"/>
    </xf>
    <xf numFmtId="0" fontId="7" fillId="0" borderId="15" xfId="0" applyFont="1" applyFill="1" applyBorder="1" applyAlignment="1">
      <alignment horizontal="center" shrinkToFit="1"/>
    </xf>
    <xf numFmtId="0" fontId="12" fillId="0" borderId="0" xfId="0" applyFont="1" applyFill="1"/>
    <xf numFmtId="0" fontId="7" fillId="0" borderId="7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1" xfId="0" applyFill="1" applyBorder="1" applyAlignment="1">
      <alignment horizontal="center" shrinkToFit="1"/>
    </xf>
    <xf numFmtId="0" fontId="7" fillId="0" borderId="16" xfId="0" applyFont="1" applyFill="1" applyBorder="1" applyAlignment="1">
      <alignment horizontal="center" shrinkToFit="1"/>
    </xf>
    <xf numFmtId="38" fontId="11" fillId="0" borderId="0" xfId="2" applyFont="1" applyFill="1" applyAlignment="1">
      <alignment horizontal="right" shrinkToFit="1"/>
    </xf>
    <xf numFmtId="0" fontId="13" fillId="0" borderId="0" xfId="0" applyFont="1" applyFill="1" applyBorder="1"/>
    <xf numFmtId="0" fontId="0" fillId="0" borderId="4" xfId="0" applyFill="1" applyBorder="1" applyAlignment="1">
      <alignment horizontal="center" shrinkToFit="1"/>
    </xf>
    <xf numFmtId="0" fontId="7" fillId="0" borderId="17" xfId="0" applyFont="1" applyFill="1" applyBorder="1" applyAlignment="1">
      <alignment horizontal="center" shrinkToFit="1"/>
    </xf>
    <xf numFmtId="0" fontId="11" fillId="0" borderId="1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176" fontId="11" fillId="0" borderId="0" xfId="2" applyNumberFormat="1" applyFont="1" applyFill="1" applyBorder="1" applyAlignment="1">
      <alignment horizontal="right"/>
    </xf>
    <xf numFmtId="176" fontId="11" fillId="0" borderId="0" xfId="2" applyNumberFormat="1" applyFont="1" applyFill="1" applyAlignment="1">
      <alignment horizontal="right"/>
    </xf>
    <xf numFmtId="0" fontId="0" fillId="0" borderId="3" xfId="0" applyFill="1" applyBorder="1" applyAlignment="1">
      <alignment horizontal="right"/>
    </xf>
    <xf numFmtId="0" fontId="7" fillId="0" borderId="9" xfId="0" applyFont="1" applyFill="1" applyBorder="1" applyAlignment="1">
      <alignment horizontal="center" shrinkToFit="1"/>
    </xf>
    <xf numFmtId="0" fontId="7" fillId="0" borderId="19" xfId="0" applyFont="1" applyFill="1" applyBorder="1" applyAlignment="1">
      <alignment horizontal="right" shrinkToFit="1"/>
    </xf>
    <xf numFmtId="177" fontId="11" fillId="0" borderId="0" xfId="2" applyNumberFormat="1" applyFont="1" applyFill="1" applyBorder="1" applyAlignment="1">
      <alignment horizontal="right"/>
    </xf>
    <xf numFmtId="176" fontId="11" fillId="0" borderId="0" xfId="2" applyNumberFormat="1" applyFont="1" applyFill="1" applyBorder="1" applyAlignment="1">
      <alignment horizontal="right" shrinkToFi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7" fillId="0" borderId="18" xfId="0" applyFont="1" applyFill="1" applyBorder="1" applyAlignment="1">
      <alignment horizontal="center" shrinkToFit="1"/>
    </xf>
    <xf numFmtId="0" fontId="7" fillId="0" borderId="19" xfId="0" applyFont="1" applyFill="1" applyBorder="1" applyAlignment="1">
      <alignment horizontal="center" shrinkToFit="1"/>
    </xf>
    <xf numFmtId="176" fontId="7" fillId="0" borderId="13" xfId="2" applyNumberFormat="1" applyFont="1" applyFill="1" applyBorder="1" applyAlignment="1">
      <alignment shrinkToFit="1"/>
    </xf>
    <xf numFmtId="176" fontId="11" fillId="0" borderId="0" xfId="2" applyNumberFormat="1" applyFont="1" applyFill="1" applyAlignment="1">
      <alignment horizontal="right" shrinkToFit="1"/>
    </xf>
    <xf numFmtId="176" fontId="7" fillId="0" borderId="3" xfId="2" applyNumberFormat="1" applyFont="1" applyFill="1" applyBorder="1" applyAlignment="1">
      <alignment shrinkToFit="1"/>
    </xf>
    <xf numFmtId="0" fontId="7" fillId="0" borderId="0" xfId="0" applyFont="1" applyFill="1" applyBorder="1" applyAlignment="1"/>
    <xf numFmtId="176" fontId="12" fillId="0" borderId="0" xfId="2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right"/>
    </xf>
    <xf numFmtId="0" fontId="7" fillId="0" borderId="12" xfId="0" applyFont="1" applyFill="1" applyBorder="1" applyAlignment="1">
      <alignment horizontal="center" vertical="center" justifyLastLine="1"/>
    </xf>
    <xf numFmtId="0" fontId="7" fillId="0" borderId="4" xfId="0" applyFont="1" applyFill="1" applyBorder="1" applyAlignment="1">
      <alignment horizont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center" shrinkToFit="1"/>
    </xf>
    <xf numFmtId="0" fontId="7" fillId="0" borderId="20" xfId="0" applyFont="1" applyFill="1" applyBorder="1" applyAlignment="1">
      <alignment horizontal="center" wrapText="1"/>
    </xf>
    <xf numFmtId="178" fontId="11" fillId="0" borderId="0" xfId="2" applyNumberFormat="1" applyFont="1" applyFill="1" applyBorder="1" applyAlignment="1">
      <alignment horizontal="right" shrinkToFit="1"/>
    </xf>
    <xf numFmtId="178" fontId="11" fillId="0" borderId="0" xfId="2" applyNumberFormat="1" applyFont="1" applyFill="1" applyBorder="1" applyAlignment="1">
      <alignment shrinkToFit="1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horizontal="distributed" justifyLastLine="1"/>
    </xf>
    <xf numFmtId="38" fontId="7" fillId="0" borderId="0" xfId="2" applyFont="1" applyFill="1" applyBorder="1" applyAlignment="1"/>
    <xf numFmtId="0" fontId="7" fillId="0" borderId="0" xfId="0" applyFont="1" applyFill="1" applyBorder="1" applyAlignment="1">
      <alignment horizontal="distributed" vertical="center" justifyLastLine="1"/>
    </xf>
    <xf numFmtId="38" fontId="11" fillId="0" borderId="0" xfId="2" applyFont="1" applyFill="1" applyBorder="1" applyAlignment="1"/>
    <xf numFmtId="38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wrapText="1" justifyLastLine="1"/>
    </xf>
    <xf numFmtId="0" fontId="5" fillId="0" borderId="0" xfId="0" applyFont="1" applyFill="1" applyBorder="1" applyAlignment="1"/>
    <xf numFmtId="0" fontId="14" fillId="0" borderId="0" xfId="0" applyFont="1" applyFill="1" applyBorder="1"/>
    <xf numFmtId="0" fontId="7" fillId="0" borderId="14" xfId="0" applyFont="1" applyFill="1" applyBorder="1" applyAlignment="1">
      <alignment horizontal="distributed" justifyLastLine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 wrapText="1"/>
    </xf>
    <xf numFmtId="0" fontId="0" fillId="0" borderId="0" xfId="0" applyFont="1" applyFill="1" applyAlignment="1"/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distributed"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distributed" vertical="top"/>
    </xf>
    <xf numFmtId="0" fontId="7" fillId="0" borderId="12" xfId="0" applyFont="1" applyFill="1" applyBorder="1" applyAlignment="1">
      <alignment horizontal="distributed" justifyLastLine="1"/>
    </xf>
    <xf numFmtId="0" fontId="7" fillId="0" borderId="21" xfId="0" applyFont="1" applyFill="1" applyBorder="1"/>
    <xf numFmtId="0" fontId="7" fillId="0" borderId="21" xfId="0" applyFont="1" applyFill="1" applyBorder="1" applyAlignment="1">
      <alignment horizontal="distributed"/>
    </xf>
    <xf numFmtId="0" fontId="7" fillId="0" borderId="21" xfId="0" applyFont="1" applyFill="1" applyBorder="1" applyAlignment="1">
      <alignment vertical="top" wrapText="1"/>
    </xf>
    <xf numFmtId="0" fontId="7" fillId="0" borderId="21" xfId="0" applyFont="1" applyFill="1" applyBorder="1" applyAlignment="1">
      <alignment horizontal="distributed" wrapText="1"/>
    </xf>
    <xf numFmtId="0" fontId="7" fillId="0" borderId="21" xfId="0" applyFont="1" applyFill="1" applyBorder="1" applyAlignment="1">
      <alignment vertical="top"/>
    </xf>
    <xf numFmtId="0" fontId="7" fillId="0" borderId="21" xfId="0" applyFont="1" applyFill="1" applyBorder="1" applyAlignment="1">
      <alignment horizontal="distributed" vertical="top"/>
    </xf>
    <xf numFmtId="0" fontId="7" fillId="0" borderId="22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8" fontId="11" fillId="0" borderId="0" xfId="2" applyFont="1" applyFill="1" applyAlignment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Alignment="1"/>
    <xf numFmtId="0" fontId="15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38" fontId="11" fillId="2" borderId="0" xfId="2" applyFont="1" applyFill="1" applyBorder="1" applyAlignment="1"/>
    <xf numFmtId="38" fontId="11" fillId="3" borderId="0" xfId="2" applyFont="1" applyFill="1" applyAlignment="1"/>
    <xf numFmtId="38" fontId="11" fillId="3" borderId="0" xfId="2" applyFont="1" applyFill="1" applyBorder="1" applyAlignment="1"/>
    <xf numFmtId="38" fontId="7" fillId="2" borderId="0" xfId="2" applyFont="1" applyFill="1" applyBorder="1" applyAlignment="1"/>
    <xf numFmtId="38" fontId="7" fillId="3" borderId="0" xfId="2" applyFont="1" applyFill="1" applyAlignment="1"/>
    <xf numFmtId="38" fontId="7" fillId="3" borderId="0" xfId="2" applyFont="1" applyFill="1" applyBorder="1" applyAlignment="1"/>
    <xf numFmtId="0" fontId="11" fillId="3" borderId="0" xfId="0" applyFont="1" applyFill="1"/>
    <xf numFmtId="0" fontId="11" fillId="0" borderId="0" xfId="0" applyFont="1"/>
    <xf numFmtId="0" fontId="7" fillId="3" borderId="0" xfId="0" applyFont="1" applyFill="1"/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A60"/>
  <sheetViews>
    <sheetView tabSelected="1" view="pageBreakPreview" zoomScale="85" zoomScaleSheetLayoutView="85" workbookViewId="0">
      <selection activeCell="N57" sqref="N57"/>
    </sheetView>
  </sheetViews>
  <sheetFormatPr defaultRowHeight="13.5"/>
  <cols>
    <col min="1" max="1" width="2.25" style="1" customWidth="1"/>
    <col min="2" max="2" width="3.25" style="1" customWidth="1"/>
    <col min="3" max="14" width="8.75" style="1" customWidth="1"/>
    <col min="15" max="15" width="7.5" style="1" customWidth="1"/>
    <col min="16" max="16384" width="9" style="1" customWidth="1"/>
  </cols>
  <sheetData>
    <row r="1" spans="1:17" ht="17.25">
      <c r="A1" s="2" t="s">
        <v>99</v>
      </c>
    </row>
    <row r="3" spans="1:17" ht="17.25">
      <c r="A3" s="3" t="s">
        <v>103</v>
      </c>
      <c r="B3" s="13"/>
      <c r="C3" s="13"/>
      <c r="F3" s="1"/>
      <c r="G3" s="1"/>
      <c r="H3" s="1"/>
      <c r="I3" s="1"/>
      <c r="J3" s="1"/>
      <c r="K3" s="1"/>
      <c r="L3" s="1"/>
    </row>
    <row r="4" spans="1:17" ht="14.25">
      <c r="A4" s="4"/>
      <c r="B4" s="13"/>
      <c r="C4" s="13"/>
      <c r="F4" s="1"/>
      <c r="G4" s="1"/>
      <c r="H4" s="1"/>
      <c r="I4" s="1"/>
      <c r="J4" s="1"/>
      <c r="K4" s="1"/>
      <c r="L4" s="1"/>
    </row>
    <row r="5" spans="1:17" ht="17.25">
      <c r="A5" s="5" t="s">
        <v>94</v>
      </c>
      <c r="B5" s="1"/>
      <c r="C5" s="1"/>
      <c r="D5" s="1"/>
      <c r="E5" s="1"/>
      <c r="F5" s="1"/>
      <c r="G5" s="1"/>
      <c r="H5" s="49" t="s">
        <v>65</v>
      </c>
      <c r="I5" s="1"/>
      <c r="K5" s="63"/>
      <c r="L5" s="69"/>
      <c r="M5" s="69"/>
      <c r="N5" s="75" t="s">
        <v>102</v>
      </c>
    </row>
    <row r="6" spans="1:17" ht="6.75" customHeight="1">
      <c r="A6" s="6"/>
      <c r="B6" s="1"/>
      <c r="C6" s="1"/>
      <c r="D6" s="1"/>
      <c r="E6" s="1"/>
      <c r="F6" s="45"/>
      <c r="G6" s="45"/>
      <c r="H6" s="45"/>
      <c r="I6" s="45"/>
      <c r="J6" s="57"/>
      <c r="K6" s="57"/>
      <c r="L6" s="57"/>
      <c r="M6" s="45"/>
      <c r="N6" s="45"/>
    </row>
    <row r="7" spans="1:17" ht="14.25" customHeight="1">
      <c r="A7" s="7" t="s">
        <v>1</v>
      </c>
      <c r="B7" s="14"/>
      <c r="C7" s="18" t="s">
        <v>66</v>
      </c>
      <c r="D7" s="30"/>
      <c r="E7" s="42" t="s">
        <v>56</v>
      </c>
      <c r="F7" s="46"/>
      <c r="G7" s="46"/>
      <c r="H7" s="50"/>
      <c r="I7" s="53" t="s">
        <v>2</v>
      </c>
      <c r="J7" s="58" t="s">
        <v>11</v>
      </c>
      <c r="K7" s="64" t="s">
        <v>57</v>
      </c>
      <c r="L7" s="53" t="s">
        <v>67</v>
      </c>
      <c r="M7" s="53" t="s">
        <v>68</v>
      </c>
      <c r="N7" s="76" t="s">
        <v>60</v>
      </c>
      <c r="P7" s="82"/>
      <c r="Q7" s="82"/>
    </row>
    <row r="8" spans="1:17" ht="13.5" customHeight="1">
      <c r="A8" s="8"/>
      <c r="B8" s="15"/>
      <c r="C8" s="19" t="s">
        <v>69</v>
      </c>
      <c r="D8" s="31" t="s">
        <v>70</v>
      </c>
      <c r="E8" s="19" t="s">
        <v>71</v>
      </c>
      <c r="F8" s="47" t="s">
        <v>73</v>
      </c>
      <c r="G8" s="47" t="s">
        <v>74</v>
      </c>
      <c r="H8" s="51" t="s">
        <v>75</v>
      </c>
      <c r="I8" s="54"/>
      <c r="J8" s="59" t="s">
        <v>76</v>
      </c>
      <c r="K8" s="65" t="s">
        <v>77</v>
      </c>
      <c r="L8" s="65" t="s">
        <v>78</v>
      </c>
      <c r="M8" s="59" t="s">
        <v>79</v>
      </c>
      <c r="N8" s="77" t="s">
        <v>80</v>
      </c>
      <c r="P8" s="82"/>
      <c r="Q8" s="69"/>
    </row>
    <row r="9" spans="1:17" ht="6.75" customHeight="1">
      <c r="A9" s="10"/>
      <c r="B9" s="10"/>
      <c r="C9" s="20"/>
      <c r="D9" s="32"/>
      <c r="E9" s="32"/>
      <c r="F9" s="32"/>
      <c r="G9" s="32"/>
      <c r="H9" s="32"/>
      <c r="I9" s="32"/>
      <c r="J9" s="32"/>
      <c r="K9" s="66"/>
      <c r="L9" s="66"/>
      <c r="M9" s="32"/>
      <c r="N9" s="32"/>
      <c r="P9" s="83"/>
      <c r="Q9" s="83"/>
    </row>
    <row r="10" spans="1:17" ht="18" customHeight="1">
      <c r="A10" s="10" t="s">
        <v>3</v>
      </c>
      <c r="B10" s="10">
        <v>17</v>
      </c>
      <c r="C10" s="21">
        <v>25589</v>
      </c>
      <c r="D10" s="33" t="s">
        <v>104</v>
      </c>
      <c r="E10" s="34">
        <v>22032</v>
      </c>
      <c r="F10" s="34">
        <v>1961</v>
      </c>
      <c r="G10" s="34">
        <v>98</v>
      </c>
      <c r="H10" s="34">
        <v>24091</v>
      </c>
      <c r="I10" s="55">
        <v>7698</v>
      </c>
      <c r="J10" s="60">
        <f>H10/C10</f>
        <v>0.94145922075891986</v>
      </c>
      <c r="K10" s="61">
        <v>2425666</v>
      </c>
      <c r="L10" s="61">
        <v>1922243</v>
      </c>
      <c r="M10" s="60">
        <f>L10/K10</f>
        <v>0.79245988524388766</v>
      </c>
      <c r="N10" s="34">
        <f>L10/365</f>
        <v>5266.419178082192</v>
      </c>
      <c r="P10" s="34"/>
      <c r="Q10" s="34"/>
    </row>
    <row r="11" spans="1:17" ht="18" customHeight="1">
      <c r="A11" s="10"/>
      <c r="B11" s="10">
        <v>18</v>
      </c>
      <c r="C11" s="21">
        <v>25274</v>
      </c>
      <c r="D11" s="33" t="s">
        <v>105</v>
      </c>
      <c r="E11" s="34">
        <v>21812</v>
      </c>
      <c r="F11" s="34">
        <v>1918</v>
      </c>
      <c r="G11" s="34">
        <v>98</v>
      </c>
      <c r="H11" s="34">
        <v>23828</v>
      </c>
      <c r="I11" s="55">
        <v>7738</v>
      </c>
      <c r="J11" s="60">
        <v>0.94199999999999995</v>
      </c>
      <c r="K11" s="61">
        <v>2390846</v>
      </c>
      <c r="L11" s="61">
        <v>1907291</v>
      </c>
      <c r="M11" s="60">
        <v>0.79300000000000004</v>
      </c>
      <c r="N11" s="34">
        <f>L11/365</f>
        <v>5225.4547945205477</v>
      </c>
      <c r="P11" s="34"/>
      <c r="Q11" s="34"/>
    </row>
    <row r="12" spans="1:17" ht="18" customHeight="1">
      <c r="A12" s="10"/>
      <c r="B12" s="10">
        <v>19</v>
      </c>
      <c r="C12" s="21">
        <v>24859</v>
      </c>
      <c r="D12" s="33" t="s">
        <v>106</v>
      </c>
      <c r="E12" s="34">
        <v>21443</v>
      </c>
      <c r="F12" s="34">
        <v>1900</v>
      </c>
      <c r="G12" s="34">
        <v>94</v>
      </c>
      <c r="H12" s="34">
        <v>23437</v>
      </c>
      <c r="I12" s="55">
        <v>7723</v>
      </c>
      <c r="J12" s="60">
        <f>H12/C12</f>
        <v>0.94279737720744994</v>
      </c>
      <c r="K12" s="61">
        <v>2483756</v>
      </c>
      <c r="L12" s="61">
        <v>1919440</v>
      </c>
      <c r="M12" s="60">
        <f>L12/K12</f>
        <v>0.77279732791787925</v>
      </c>
      <c r="N12" s="34">
        <f>L12/366</f>
        <v>5244.3715846994537</v>
      </c>
      <c r="P12" s="34"/>
      <c r="Q12" s="34"/>
    </row>
    <row r="13" spans="1:17" ht="18" customHeight="1">
      <c r="A13" s="10"/>
      <c r="B13" s="10">
        <v>20</v>
      </c>
      <c r="C13" s="21">
        <v>24582</v>
      </c>
      <c r="D13" s="33" t="s">
        <v>107</v>
      </c>
      <c r="E13" s="34">
        <v>21232</v>
      </c>
      <c r="F13" s="34">
        <v>1861</v>
      </c>
      <c r="G13" s="34">
        <v>89</v>
      </c>
      <c r="H13" s="34">
        <v>23182</v>
      </c>
      <c r="I13" s="55">
        <v>7779</v>
      </c>
      <c r="J13" s="60">
        <f>H13/C13</f>
        <v>0.943047758522496</v>
      </c>
      <c r="K13" s="61">
        <v>2365961</v>
      </c>
      <c r="L13" s="61">
        <v>1879163</v>
      </c>
      <c r="M13" s="60">
        <f>L13/K13</f>
        <v>0.79424935575861133</v>
      </c>
      <c r="N13" s="34">
        <f>L13/365</f>
        <v>5148.3917808219176</v>
      </c>
      <c r="P13" s="34"/>
      <c r="Q13" s="34"/>
    </row>
    <row r="14" spans="1:17" ht="18" customHeight="1">
      <c r="A14" s="10"/>
      <c r="B14" s="10">
        <v>21</v>
      </c>
      <c r="C14" s="21">
        <v>24392</v>
      </c>
      <c r="D14" s="33" t="s">
        <v>34</v>
      </c>
      <c r="E14" s="34">
        <v>21093</v>
      </c>
      <c r="F14" s="34">
        <v>1819</v>
      </c>
      <c r="G14" s="34">
        <v>90</v>
      </c>
      <c r="H14" s="34">
        <v>23002</v>
      </c>
      <c r="I14" s="55">
        <v>7779</v>
      </c>
      <c r="J14" s="60">
        <f>H14/C14</f>
        <v>0.94301410298458532</v>
      </c>
      <c r="K14" s="61">
        <v>2434689</v>
      </c>
      <c r="L14" s="61">
        <v>1924817</v>
      </c>
      <c r="M14" s="60">
        <f>L14/K14</f>
        <v>0.79058023427222113</v>
      </c>
      <c r="N14" s="34">
        <f>L14/365</f>
        <v>5273.4712328767127</v>
      </c>
      <c r="P14" s="34"/>
      <c r="Q14" s="34"/>
    </row>
    <row r="15" spans="1:17" ht="18" customHeight="1">
      <c r="A15" s="10"/>
      <c r="B15" s="10">
        <v>22</v>
      </c>
      <c r="C15" s="22">
        <v>24246</v>
      </c>
      <c r="D15" s="33" t="s">
        <v>108</v>
      </c>
      <c r="E15" s="34" t="s">
        <v>109</v>
      </c>
      <c r="F15" s="34" t="s">
        <v>109</v>
      </c>
      <c r="G15" s="34" t="s">
        <v>109</v>
      </c>
      <c r="H15" s="34" t="s">
        <v>109</v>
      </c>
      <c r="I15" s="55" t="s">
        <v>109</v>
      </c>
      <c r="J15" s="61" t="s">
        <v>109</v>
      </c>
      <c r="K15" s="61" t="s">
        <v>109</v>
      </c>
      <c r="L15" s="61">
        <v>1634531</v>
      </c>
      <c r="M15" s="61" t="s">
        <v>109</v>
      </c>
      <c r="N15" s="34">
        <f>L15/365</f>
        <v>4478.1671232876715</v>
      </c>
      <c r="P15" s="34"/>
      <c r="Q15" s="34"/>
    </row>
    <row r="16" spans="1:17" ht="18" customHeight="1">
      <c r="A16" s="10"/>
      <c r="B16" s="10">
        <v>23</v>
      </c>
      <c r="C16" s="22">
        <v>20813</v>
      </c>
      <c r="D16" s="33" t="s">
        <v>110</v>
      </c>
      <c r="E16" s="34">
        <v>13563</v>
      </c>
      <c r="F16" s="34">
        <v>2147</v>
      </c>
      <c r="G16" s="34">
        <v>54</v>
      </c>
      <c r="H16" s="34">
        <v>15764</v>
      </c>
      <c r="I16" s="55">
        <v>5409</v>
      </c>
      <c r="J16" s="60">
        <f t="shared" ref="J16:J24" si="0">H16/C16</f>
        <v>0.75741123336376304</v>
      </c>
      <c r="K16" s="61">
        <v>1535756</v>
      </c>
      <c r="L16" s="61">
        <v>626027</v>
      </c>
      <c r="M16" s="60">
        <f t="shared" ref="M16:M24" si="1">L16/K16</f>
        <v>0.40763441588377319</v>
      </c>
      <c r="N16" s="34">
        <f>L16/366</f>
        <v>1710.4562841530055</v>
      </c>
      <c r="P16" s="34"/>
      <c r="Q16" s="34"/>
    </row>
    <row r="17" spans="1:17" ht="18" customHeight="1">
      <c r="A17" s="10"/>
      <c r="B17" s="10">
        <v>24</v>
      </c>
      <c r="C17" s="22">
        <v>20631</v>
      </c>
      <c r="D17" s="34">
        <v>7474</v>
      </c>
      <c r="E17" s="34">
        <v>13458</v>
      </c>
      <c r="F17" s="34">
        <v>2084</v>
      </c>
      <c r="G17" s="34">
        <v>49</v>
      </c>
      <c r="H17" s="34">
        <v>15591</v>
      </c>
      <c r="I17" s="55">
        <v>5428</v>
      </c>
      <c r="J17" s="60">
        <f t="shared" si="0"/>
        <v>0.75570743056565359</v>
      </c>
      <c r="K17" s="61">
        <v>1755925</v>
      </c>
      <c r="L17" s="70">
        <v>1199700</v>
      </c>
      <c r="M17" s="60">
        <f t="shared" si="1"/>
        <v>0.68322963680111626</v>
      </c>
      <c r="N17" s="34">
        <f>L17/365</f>
        <v>3286.8493150684931</v>
      </c>
      <c r="P17" s="34"/>
      <c r="Q17" s="34"/>
    </row>
    <row r="18" spans="1:17" ht="18" customHeight="1">
      <c r="A18" s="10"/>
      <c r="B18" s="10">
        <v>25</v>
      </c>
      <c r="C18" s="22">
        <v>20466</v>
      </c>
      <c r="D18" s="34">
        <v>7556</v>
      </c>
      <c r="E18" s="34">
        <v>14035</v>
      </c>
      <c r="F18" s="34">
        <v>1928</v>
      </c>
      <c r="G18" s="34">
        <v>50</v>
      </c>
      <c r="H18" s="34">
        <v>16013</v>
      </c>
      <c r="I18" s="55">
        <v>5830</v>
      </c>
      <c r="J18" s="60">
        <f t="shared" si="0"/>
        <v>0.782419622789016</v>
      </c>
      <c r="K18" s="61">
        <v>2194904</v>
      </c>
      <c r="L18" s="61">
        <v>1614265</v>
      </c>
      <c r="M18" s="60">
        <f t="shared" si="1"/>
        <v>0.73546041193601153</v>
      </c>
      <c r="N18" s="34">
        <f>L18/365</f>
        <v>4422.6438356164381</v>
      </c>
      <c r="P18" s="34"/>
      <c r="Q18" s="34"/>
    </row>
    <row r="19" spans="1:17" ht="18" customHeight="1">
      <c r="A19" s="10"/>
      <c r="B19" s="10">
        <v>26</v>
      </c>
      <c r="C19" s="22">
        <v>20262</v>
      </c>
      <c r="D19" s="34">
        <v>7605</v>
      </c>
      <c r="E19" s="34">
        <v>14391</v>
      </c>
      <c r="F19" s="34">
        <v>1886</v>
      </c>
      <c r="G19" s="34">
        <v>51</v>
      </c>
      <c r="H19" s="34">
        <v>16328</v>
      </c>
      <c r="I19" s="55">
        <v>5926</v>
      </c>
      <c r="J19" s="60">
        <f t="shared" si="0"/>
        <v>0.80584345079459074</v>
      </c>
      <c r="K19" s="61">
        <v>2178228</v>
      </c>
      <c r="L19" s="61">
        <v>1738510</v>
      </c>
      <c r="M19" s="60">
        <f t="shared" si="1"/>
        <v>0.79813040691791681</v>
      </c>
      <c r="N19" s="34">
        <f>L19/365</f>
        <v>4763.0410958904113</v>
      </c>
      <c r="P19" s="34"/>
      <c r="Q19" s="34"/>
    </row>
    <row r="20" spans="1:17" ht="18" customHeight="1">
      <c r="A20" s="10"/>
      <c r="B20" s="10">
        <v>27</v>
      </c>
      <c r="C20" s="22">
        <v>20039</v>
      </c>
      <c r="D20" s="34">
        <v>7609</v>
      </c>
      <c r="E20" s="33">
        <v>13588</v>
      </c>
      <c r="F20" s="33">
        <v>1868</v>
      </c>
      <c r="G20" s="33">
        <v>52</v>
      </c>
      <c r="H20" s="34">
        <v>15508</v>
      </c>
      <c r="I20" s="55">
        <v>5942</v>
      </c>
      <c r="J20" s="60">
        <f t="shared" si="0"/>
        <v>0.7738909127201955</v>
      </c>
      <c r="K20" s="61">
        <v>1876834</v>
      </c>
      <c r="L20" s="61">
        <v>1516262</v>
      </c>
      <c r="M20" s="60">
        <f t="shared" si="1"/>
        <v>0.80788284952212064</v>
      </c>
      <c r="N20" s="34">
        <f>L20/366</f>
        <v>4142.7923497267757</v>
      </c>
      <c r="P20" s="34"/>
      <c r="Q20" s="34"/>
    </row>
    <row r="21" spans="1:17" ht="18" customHeight="1">
      <c r="A21" s="10"/>
      <c r="B21" s="10">
        <v>28</v>
      </c>
      <c r="C21" s="22">
        <v>19673</v>
      </c>
      <c r="D21" s="34">
        <v>7573</v>
      </c>
      <c r="E21" s="34">
        <v>15421</v>
      </c>
      <c r="F21" s="34">
        <v>1706</v>
      </c>
      <c r="G21" s="34">
        <v>46</v>
      </c>
      <c r="H21" s="34">
        <v>17173</v>
      </c>
      <c r="I21" s="55">
        <v>6461</v>
      </c>
      <c r="J21" s="60">
        <f t="shared" si="0"/>
        <v>0.87292227926599908</v>
      </c>
      <c r="K21" s="61">
        <v>2000704</v>
      </c>
      <c r="L21" s="61">
        <v>1566748</v>
      </c>
      <c r="M21" s="60">
        <f t="shared" si="1"/>
        <v>0.78309834938101774</v>
      </c>
      <c r="N21" s="34">
        <f>L21/365</f>
        <v>4292.4602739726024</v>
      </c>
      <c r="P21" s="34"/>
      <c r="Q21" s="34"/>
    </row>
    <row r="22" spans="1:17" ht="18" customHeight="1">
      <c r="A22" s="10"/>
      <c r="B22" s="10">
        <v>29</v>
      </c>
      <c r="C22" s="22">
        <v>19338</v>
      </c>
      <c r="D22" s="34">
        <v>7572</v>
      </c>
      <c r="E22" s="34">
        <v>15564</v>
      </c>
      <c r="F22" s="34">
        <v>1619</v>
      </c>
      <c r="G22" s="34">
        <v>45</v>
      </c>
      <c r="H22" s="34">
        <v>17228</v>
      </c>
      <c r="I22" s="55">
        <v>6612</v>
      </c>
      <c r="J22" s="60">
        <f t="shared" si="0"/>
        <v>0.89088840624676802</v>
      </c>
      <c r="K22" s="61">
        <v>2041687</v>
      </c>
      <c r="L22" s="61">
        <v>1575017</v>
      </c>
      <c r="M22" s="60">
        <f t="shared" si="1"/>
        <v>0.77142921515393892</v>
      </c>
      <c r="N22" s="34">
        <f>L22/365</f>
        <v>4315.1150684931508</v>
      </c>
      <c r="P22" s="34"/>
      <c r="Q22" s="34"/>
    </row>
    <row r="23" spans="1:17" ht="18" customHeight="1">
      <c r="A23" s="10"/>
      <c r="B23" s="10">
        <v>30</v>
      </c>
      <c r="C23" s="22">
        <v>19062</v>
      </c>
      <c r="D23" s="34">
        <v>7593</v>
      </c>
      <c r="E23" s="34">
        <v>15695</v>
      </c>
      <c r="F23" s="34">
        <v>1533</v>
      </c>
      <c r="G23" s="34">
        <v>43</v>
      </c>
      <c r="H23" s="34">
        <v>17271</v>
      </c>
      <c r="I23" s="55">
        <v>6762</v>
      </c>
      <c r="J23" s="60">
        <f t="shared" si="0"/>
        <v>0.90604343720491043</v>
      </c>
      <c r="K23" s="61">
        <v>2065613</v>
      </c>
      <c r="L23" s="61">
        <v>1567439</v>
      </c>
      <c r="M23" s="60">
        <f t="shared" si="1"/>
        <v>0.75882510421845717</v>
      </c>
      <c r="N23" s="34">
        <f>L23/365</f>
        <v>4294.3534246575346</v>
      </c>
      <c r="P23" s="34"/>
      <c r="Q23" s="34"/>
    </row>
    <row r="24" spans="1:17" ht="18" customHeight="1">
      <c r="A24" s="10" t="s">
        <v>113</v>
      </c>
      <c r="B24" s="10" t="s">
        <v>114</v>
      </c>
      <c r="C24" s="22">
        <v>18766</v>
      </c>
      <c r="D24" s="35">
        <v>7612</v>
      </c>
      <c r="E24" s="35">
        <v>15657</v>
      </c>
      <c r="F24" s="35">
        <v>1808</v>
      </c>
      <c r="G24" s="35">
        <v>42</v>
      </c>
      <c r="H24" s="35">
        <v>17507</v>
      </c>
      <c r="I24" s="56">
        <v>6981</v>
      </c>
      <c r="J24" s="60">
        <f t="shared" si="0"/>
        <v>0.9329105829691996</v>
      </c>
      <c r="K24" s="67">
        <v>2126588.2999999998</v>
      </c>
      <c r="L24" s="67">
        <v>1588919</v>
      </c>
      <c r="M24" s="60">
        <f t="shared" si="1"/>
        <v>0.74716812840548419</v>
      </c>
      <c r="N24" s="34">
        <f>L24/366</f>
        <v>4341.3087431693993</v>
      </c>
      <c r="P24" s="35"/>
      <c r="Q24" s="35"/>
    </row>
    <row r="25" spans="1:17" ht="6" customHeight="1">
      <c r="A25" s="9"/>
      <c r="B25" s="9"/>
      <c r="C25" s="23"/>
      <c r="D25" s="36"/>
      <c r="E25" s="36"/>
      <c r="F25" s="36"/>
      <c r="G25" s="36"/>
      <c r="H25" s="36"/>
      <c r="I25" s="36"/>
      <c r="J25" s="36"/>
      <c r="K25" s="68"/>
      <c r="L25" s="68"/>
      <c r="M25" s="36"/>
      <c r="N25" s="36"/>
      <c r="P25" s="83"/>
      <c r="Q25" s="83"/>
    </row>
    <row r="26" spans="1:17" ht="7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7" ht="18" customHeight="1">
      <c r="A27" s="10" t="s">
        <v>6</v>
      </c>
      <c r="B27" s="10"/>
      <c r="C27" s="10"/>
      <c r="D27" s="10"/>
      <c r="E27" s="43" t="s">
        <v>19</v>
      </c>
      <c r="F27" s="10"/>
      <c r="G27" s="10"/>
      <c r="H27" s="10"/>
      <c r="I27" s="10"/>
      <c r="J27" s="10"/>
      <c r="K27" s="10"/>
      <c r="L27" s="10"/>
      <c r="M27" s="10"/>
      <c r="N27" s="10"/>
    </row>
    <row r="28" spans="1:17" ht="18" customHeight="1">
      <c r="A28" s="10"/>
      <c r="B28" s="10"/>
      <c r="C28" s="10"/>
      <c r="D28" s="10"/>
      <c r="E28" s="43" t="s">
        <v>81</v>
      </c>
      <c r="F28" s="10"/>
      <c r="G28" s="10"/>
      <c r="H28" s="10"/>
      <c r="I28" s="10"/>
      <c r="J28" s="10"/>
      <c r="K28" s="10"/>
      <c r="L28" s="10"/>
      <c r="M28" s="10"/>
      <c r="N28" s="10"/>
    </row>
    <row r="29" spans="1:17" ht="18" customHeight="1">
      <c r="A29" s="10"/>
      <c r="B29" s="10"/>
      <c r="C29" s="10"/>
      <c r="D29" s="10"/>
      <c r="E29" s="43" t="s">
        <v>111</v>
      </c>
      <c r="F29" s="10"/>
      <c r="G29" s="10"/>
      <c r="H29" s="10"/>
      <c r="I29" s="10"/>
      <c r="J29" s="10"/>
      <c r="K29" s="10"/>
      <c r="L29" s="10"/>
      <c r="M29" s="10"/>
      <c r="N29" s="10"/>
    </row>
    <row r="30" spans="1:17" ht="18" customHeight="1">
      <c r="A30" s="10"/>
      <c r="B30" s="10"/>
      <c r="C30" s="10"/>
      <c r="D30" s="10"/>
      <c r="E30" s="43" t="s">
        <v>37</v>
      </c>
      <c r="F30" s="10"/>
      <c r="G30" s="10"/>
      <c r="H30" s="10"/>
      <c r="I30" s="10"/>
      <c r="J30" s="10"/>
      <c r="K30" s="10"/>
      <c r="L30" s="10"/>
      <c r="M30" s="10"/>
      <c r="N30" s="10"/>
    </row>
    <row r="31" spans="1:17" ht="18" customHeight="1">
      <c r="A31" s="10"/>
      <c r="B31" s="10"/>
      <c r="C31" s="10"/>
      <c r="D31" s="10"/>
      <c r="E31" s="43" t="s">
        <v>10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1:17" ht="18" customHeight="1">
      <c r="A32" s="10"/>
      <c r="B32" s="10"/>
      <c r="C32" s="10"/>
      <c r="D32" s="10"/>
      <c r="E32" s="43" t="s">
        <v>82</v>
      </c>
      <c r="F32" s="10"/>
      <c r="G32" s="10"/>
      <c r="H32" s="10"/>
      <c r="I32" s="10"/>
      <c r="J32" s="10"/>
      <c r="K32" s="10"/>
      <c r="L32" s="10"/>
      <c r="M32" s="10"/>
      <c r="N32" s="10"/>
    </row>
    <row r="33" spans="1:27" ht="18" customHeight="1">
      <c r="A33" s="10"/>
      <c r="B33" s="10"/>
      <c r="C33" s="10"/>
      <c r="D33" s="10"/>
      <c r="E33" s="43" t="s">
        <v>83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27" ht="18" customHeight="1">
      <c r="A34" s="10"/>
      <c r="B34" s="10"/>
      <c r="C34" s="10"/>
      <c r="D34" s="10"/>
      <c r="E34" s="43"/>
      <c r="F34" s="10"/>
      <c r="G34" s="10"/>
      <c r="H34" s="10"/>
      <c r="I34" s="10"/>
      <c r="J34" s="10"/>
      <c r="K34" s="10"/>
      <c r="L34" s="10"/>
      <c r="M34" s="10"/>
      <c r="N34" s="10"/>
    </row>
    <row r="35" spans="1:27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27" ht="17.25">
      <c r="A36" s="5" t="s">
        <v>101</v>
      </c>
      <c r="B36" s="6"/>
      <c r="C36" s="6"/>
      <c r="D36" s="1"/>
      <c r="E36" s="1"/>
      <c r="F36" s="1"/>
      <c r="G36" s="1"/>
      <c r="H36" s="1"/>
      <c r="I36" s="1"/>
      <c r="J36" s="1"/>
      <c r="K36" s="69"/>
      <c r="L36" s="69"/>
      <c r="M36" s="69"/>
      <c r="N36" s="75" t="s">
        <v>102</v>
      </c>
      <c r="O36" s="63"/>
    </row>
    <row r="37" spans="1:27" ht="6" customHeight="1">
      <c r="A37" s="6"/>
      <c r="B37" s="6"/>
      <c r="C37" s="24"/>
      <c r="D37" s="1"/>
      <c r="E37" s="1"/>
      <c r="F37" s="1"/>
      <c r="G37" s="1"/>
      <c r="H37" s="1"/>
      <c r="I37" s="1"/>
      <c r="J37" s="1"/>
      <c r="K37" s="1"/>
      <c r="L37" s="71"/>
      <c r="M37" s="71"/>
      <c r="N37" s="71"/>
      <c r="O37" s="71"/>
    </row>
    <row r="38" spans="1:27" ht="14.25" customHeight="1">
      <c r="A38" s="11" t="s">
        <v>1</v>
      </c>
      <c r="B38" s="16"/>
      <c r="C38" s="25" t="s">
        <v>84</v>
      </c>
      <c r="D38" s="37"/>
      <c r="E38" s="37"/>
      <c r="F38" s="37"/>
      <c r="G38" s="37"/>
      <c r="H38" s="37"/>
      <c r="I38" s="37"/>
      <c r="J38" s="37"/>
      <c r="K38" s="37"/>
      <c r="L38" s="72"/>
      <c r="M38" s="73" t="s">
        <v>85</v>
      </c>
      <c r="N38" s="42" t="s">
        <v>86</v>
      </c>
      <c r="O38" s="81"/>
      <c r="P38" s="84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91"/>
    </row>
    <row r="39" spans="1:27" ht="27" customHeight="1">
      <c r="A39" s="12"/>
      <c r="B39" s="17"/>
      <c r="C39" s="26" t="s">
        <v>87</v>
      </c>
      <c r="D39" s="26" t="s">
        <v>88</v>
      </c>
      <c r="E39" s="44" t="s">
        <v>89</v>
      </c>
      <c r="F39" s="44" t="s">
        <v>90</v>
      </c>
      <c r="G39" s="26" t="s">
        <v>91</v>
      </c>
      <c r="H39" s="52" t="s">
        <v>12</v>
      </c>
      <c r="I39" s="26" t="s">
        <v>92</v>
      </c>
      <c r="J39" s="62" t="s">
        <v>93</v>
      </c>
      <c r="K39" s="26" t="s">
        <v>5</v>
      </c>
      <c r="L39" s="62" t="s">
        <v>72</v>
      </c>
      <c r="M39" s="74" t="s">
        <v>43</v>
      </c>
      <c r="N39" s="78" t="s">
        <v>95</v>
      </c>
      <c r="O39" s="1"/>
      <c r="P39" s="84"/>
      <c r="Q39" s="84"/>
      <c r="R39" s="84"/>
      <c r="S39" s="84"/>
      <c r="T39" s="84"/>
      <c r="U39" s="87"/>
      <c r="V39" s="84"/>
      <c r="W39" s="88"/>
      <c r="X39" s="89"/>
      <c r="Y39" s="88"/>
      <c r="Z39" s="90"/>
      <c r="AA39" s="91"/>
    </row>
    <row r="40" spans="1:27" ht="6" customHeight="1">
      <c r="A40" s="10"/>
      <c r="B40" s="10"/>
      <c r="C40" s="2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ht="18" customHeight="1">
      <c r="A41" s="10" t="s">
        <v>3</v>
      </c>
      <c r="B41" s="10">
        <v>17</v>
      </c>
      <c r="C41" s="28">
        <v>1341751</v>
      </c>
      <c r="D41" s="39">
        <v>180029</v>
      </c>
      <c r="E41" s="39">
        <v>246448</v>
      </c>
      <c r="F41" s="39">
        <v>129421</v>
      </c>
      <c r="G41" s="39">
        <v>4356</v>
      </c>
      <c r="H41" s="40">
        <v>5</v>
      </c>
      <c r="I41" s="40">
        <v>19977</v>
      </c>
      <c r="J41" s="39" t="s">
        <v>96</v>
      </c>
      <c r="K41" s="40">
        <v>256</v>
      </c>
      <c r="L41" s="40">
        <f t="shared" ref="L41:L55" si="2">SUM(C41:K41)</f>
        <v>1922243</v>
      </c>
      <c r="M41" s="40">
        <v>109039</v>
      </c>
      <c r="N41" s="79">
        <f t="shared" ref="N41:N55" si="3">L41/M41</f>
        <v>17.628949275030035</v>
      </c>
      <c r="P41" s="85"/>
      <c r="Q41" s="85"/>
      <c r="R41" s="85"/>
      <c r="S41" s="86"/>
      <c r="T41" s="86"/>
      <c r="U41" s="85"/>
      <c r="V41" s="85"/>
      <c r="W41" s="85"/>
      <c r="X41" s="85"/>
      <c r="Y41" s="85"/>
      <c r="Z41" s="85"/>
      <c r="AA41" s="34"/>
    </row>
    <row r="42" spans="1:27" ht="18" customHeight="1">
      <c r="A42" s="10"/>
      <c r="B42" s="10">
        <v>18</v>
      </c>
      <c r="C42" s="28">
        <v>1326332</v>
      </c>
      <c r="D42" s="39">
        <v>197426</v>
      </c>
      <c r="E42" s="39">
        <v>217355</v>
      </c>
      <c r="F42" s="39">
        <v>145136</v>
      </c>
      <c r="G42" s="39">
        <v>4616</v>
      </c>
      <c r="H42" s="40">
        <v>4</v>
      </c>
      <c r="I42" s="40">
        <v>16099</v>
      </c>
      <c r="J42" s="39" t="s">
        <v>96</v>
      </c>
      <c r="K42" s="40">
        <v>323</v>
      </c>
      <c r="L42" s="40">
        <f t="shared" si="2"/>
        <v>1907291</v>
      </c>
      <c r="M42" s="40">
        <v>109277</v>
      </c>
      <c r="N42" s="79">
        <f t="shared" si="3"/>
        <v>17.453727682860986</v>
      </c>
      <c r="P42" s="85"/>
      <c r="Q42" s="85"/>
      <c r="R42" s="85"/>
      <c r="S42" s="86"/>
      <c r="T42" s="86"/>
      <c r="U42" s="85"/>
      <c r="V42" s="85"/>
      <c r="W42" s="85"/>
      <c r="X42" s="85"/>
      <c r="Y42" s="34"/>
      <c r="Z42" s="85"/>
      <c r="AA42" s="34"/>
    </row>
    <row r="43" spans="1:27" ht="18" customHeight="1">
      <c r="A43" s="10"/>
      <c r="B43" s="10">
        <v>19</v>
      </c>
      <c r="C43" s="28">
        <v>1325269</v>
      </c>
      <c r="D43" s="39">
        <v>227149</v>
      </c>
      <c r="E43" s="39">
        <v>184093</v>
      </c>
      <c r="F43" s="39">
        <v>160194</v>
      </c>
      <c r="G43" s="39">
        <v>4946</v>
      </c>
      <c r="H43" s="40">
        <v>3</v>
      </c>
      <c r="I43" s="40">
        <v>17109</v>
      </c>
      <c r="J43" s="39" t="s">
        <v>96</v>
      </c>
      <c r="K43" s="40">
        <v>677</v>
      </c>
      <c r="L43" s="40">
        <f t="shared" si="2"/>
        <v>1919440</v>
      </c>
      <c r="M43" s="40">
        <v>109949</v>
      </c>
      <c r="N43" s="79">
        <f t="shared" si="3"/>
        <v>17.457548499758978</v>
      </c>
      <c r="P43" s="85"/>
      <c r="Q43" s="85"/>
      <c r="R43" s="85"/>
      <c r="S43" s="86"/>
      <c r="T43" s="86"/>
      <c r="U43" s="85"/>
      <c r="V43" s="85"/>
      <c r="W43" s="85"/>
      <c r="X43" s="85"/>
      <c r="Y43" s="34"/>
      <c r="Z43" s="85"/>
      <c r="AA43" s="34"/>
    </row>
    <row r="44" spans="1:27" ht="18" customHeight="1">
      <c r="A44" s="10"/>
      <c r="B44" s="10">
        <v>20</v>
      </c>
      <c r="C44" s="28">
        <v>1305770</v>
      </c>
      <c r="D44" s="39">
        <v>260710</v>
      </c>
      <c r="E44" s="39">
        <v>143140</v>
      </c>
      <c r="F44" s="39">
        <v>145653</v>
      </c>
      <c r="G44" s="39">
        <v>4843</v>
      </c>
      <c r="H44" s="40">
        <v>0</v>
      </c>
      <c r="I44" s="40">
        <v>18710</v>
      </c>
      <c r="J44" s="39" t="s">
        <v>96</v>
      </c>
      <c r="K44" s="40">
        <v>337</v>
      </c>
      <c r="L44" s="40">
        <f t="shared" si="2"/>
        <v>1879163</v>
      </c>
      <c r="M44" s="40">
        <v>110179</v>
      </c>
      <c r="N44" s="79">
        <f t="shared" si="3"/>
        <v>17.055545975185833</v>
      </c>
      <c r="P44" s="85"/>
      <c r="Q44" s="85"/>
      <c r="R44" s="85"/>
      <c r="S44" s="86"/>
      <c r="T44" s="86"/>
      <c r="U44" s="85"/>
      <c r="V44" s="85"/>
      <c r="W44" s="85"/>
      <c r="X44" s="85"/>
      <c r="Y44" s="34"/>
      <c r="Z44" s="85"/>
      <c r="AA44" s="34"/>
    </row>
    <row r="45" spans="1:27" ht="18" customHeight="1">
      <c r="A45" s="10"/>
      <c r="B45" s="10">
        <v>21</v>
      </c>
      <c r="C45" s="28">
        <v>1325667</v>
      </c>
      <c r="D45" s="39">
        <v>279749</v>
      </c>
      <c r="E45" s="39">
        <v>147788</v>
      </c>
      <c r="F45" s="39">
        <v>149704</v>
      </c>
      <c r="G45" s="39">
        <v>4492</v>
      </c>
      <c r="H45" s="40">
        <v>0</v>
      </c>
      <c r="I45" s="40">
        <v>16534</v>
      </c>
      <c r="J45" s="39">
        <v>0</v>
      </c>
      <c r="K45" s="40">
        <v>883</v>
      </c>
      <c r="L45" s="40">
        <f t="shared" si="2"/>
        <v>1924817</v>
      </c>
      <c r="M45" s="40">
        <v>106946</v>
      </c>
      <c r="N45" s="79">
        <f t="shared" si="3"/>
        <v>17.998027041684587</v>
      </c>
      <c r="P45" s="85"/>
      <c r="Q45" s="85"/>
      <c r="R45" s="85"/>
      <c r="S45" s="86"/>
      <c r="T45" s="86"/>
      <c r="U45" s="85"/>
      <c r="V45" s="85"/>
      <c r="W45" s="85"/>
      <c r="X45" s="85"/>
      <c r="Y45" s="34"/>
      <c r="Z45" s="85"/>
      <c r="AA45" s="34"/>
    </row>
    <row r="46" spans="1:27" ht="18" customHeight="1">
      <c r="A46" s="10"/>
      <c r="B46" s="10">
        <v>22</v>
      </c>
      <c r="C46" s="29">
        <v>1140827</v>
      </c>
      <c r="D46" s="40">
        <v>225240</v>
      </c>
      <c r="E46" s="40">
        <v>125282</v>
      </c>
      <c r="F46" s="39">
        <v>121557</v>
      </c>
      <c r="G46" s="39">
        <v>3406</v>
      </c>
      <c r="H46" s="40">
        <v>0</v>
      </c>
      <c r="I46" s="40">
        <v>17759</v>
      </c>
      <c r="J46" s="40">
        <v>0</v>
      </c>
      <c r="K46" s="40">
        <v>460</v>
      </c>
      <c r="L46" s="40">
        <f t="shared" si="2"/>
        <v>1634531</v>
      </c>
      <c r="M46" s="40">
        <v>87525</v>
      </c>
      <c r="N46" s="80">
        <f t="shared" si="3"/>
        <v>18.675018566123963</v>
      </c>
    </row>
    <row r="47" spans="1:27" ht="18" customHeight="1">
      <c r="A47" s="10"/>
      <c r="B47" s="10">
        <v>23</v>
      </c>
      <c r="C47" s="29">
        <v>499886</v>
      </c>
      <c r="D47" s="40">
        <v>43591</v>
      </c>
      <c r="E47" s="40">
        <v>62348</v>
      </c>
      <c r="F47" s="39">
        <v>7417</v>
      </c>
      <c r="G47" s="39">
        <v>1635</v>
      </c>
      <c r="H47" s="40">
        <v>0</v>
      </c>
      <c r="I47" s="40">
        <v>11138</v>
      </c>
      <c r="J47" s="40">
        <v>0</v>
      </c>
      <c r="K47" s="40">
        <v>12</v>
      </c>
      <c r="L47" s="40">
        <f t="shared" si="2"/>
        <v>626027</v>
      </c>
      <c r="M47" s="40">
        <v>39321</v>
      </c>
      <c r="N47" s="80">
        <f t="shared" si="3"/>
        <v>15.920932834871952</v>
      </c>
    </row>
    <row r="48" spans="1:27" ht="18" customHeight="1">
      <c r="A48" s="10"/>
      <c r="B48" s="10">
        <v>24</v>
      </c>
      <c r="C48" s="29">
        <v>937695</v>
      </c>
      <c r="D48" s="40">
        <v>116373</v>
      </c>
      <c r="E48" s="40">
        <v>102245</v>
      </c>
      <c r="F48" s="39">
        <v>27420</v>
      </c>
      <c r="G48" s="39">
        <v>2941</v>
      </c>
      <c r="H48" s="40">
        <v>0</v>
      </c>
      <c r="I48" s="40">
        <v>12393</v>
      </c>
      <c r="J48" s="40">
        <v>0</v>
      </c>
      <c r="K48" s="40">
        <v>633</v>
      </c>
      <c r="L48" s="40">
        <f t="shared" si="2"/>
        <v>1199700</v>
      </c>
      <c r="M48" s="40">
        <v>73913</v>
      </c>
      <c r="N48" s="80">
        <f t="shared" si="3"/>
        <v>16.23124484190873</v>
      </c>
    </row>
    <row r="49" spans="1:14" ht="18" customHeight="1">
      <c r="A49" s="10"/>
      <c r="B49" s="10">
        <v>25</v>
      </c>
      <c r="C49" s="29">
        <v>1002238</v>
      </c>
      <c r="D49" s="40">
        <v>452727</v>
      </c>
      <c r="E49" s="40">
        <v>106266</v>
      </c>
      <c r="F49" s="39">
        <v>37162</v>
      </c>
      <c r="G49" s="39">
        <v>3129</v>
      </c>
      <c r="H49" s="40">
        <v>0</v>
      </c>
      <c r="I49" s="40">
        <v>12569</v>
      </c>
      <c r="J49" s="40">
        <v>0</v>
      </c>
      <c r="K49" s="40">
        <v>174</v>
      </c>
      <c r="L49" s="40">
        <f t="shared" si="2"/>
        <v>1614265</v>
      </c>
      <c r="M49" s="40">
        <v>80867</v>
      </c>
      <c r="N49" s="80">
        <f t="shared" si="3"/>
        <v>19.961974600269578</v>
      </c>
    </row>
    <row r="50" spans="1:14" ht="18" customHeight="1">
      <c r="A50" s="10"/>
      <c r="B50" s="10">
        <v>26</v>
      </c>
      <c r="C50" s="29">
        <v>1041878</v>
      </c>
      <c r="D50" s="40">
        <v>554543</v>
      </c>
      <c r="E50" s="40">
        <v>98323</v>
      </c>
      <c r="F50" s="39">
        <v>29206</v>
      </c>
      <c r="G50" s="39">
        <v>3026</v>
      </c>
      <c r="H50" s="40">
        <v>0</v>
      </c>
      <c r="I50" s="40">
        <v>11534</v>
      </c>
      <c r="J50" s="40">
        <v>0</v>
      </c>
      <c r="K50" s="40">
        <v>0</v>
      </c>
      <c r="L50" s="40">
        <f t="shared" si="2"/>
        <v>1738510</v>
      </c>
      <c r="M50" s="40">
        <v>86101</v>
      </c>
      <c r="N50" s="80">
        <f t="shared" si="3"/>
        <v>20.191519262261764</v>
      </c>
    </row>
    <row r="51" spans="1:14" ht="18" customHeight="1">
      <c r="A51" s="10"/>
      <c r="B51" s="10">
        <v>27</v>
      </c>
      <c r="C51" s="29">
        <v>1095633</v>
      </c>
      <c r="D51" s="40">
        <v>272546</v>
      </c>
      <c r="E51" s="40">
        <v>108055</v>
      </c>
      <c r="F51" s="39">
        <v>28071</v>
      </c>
      <c r="G51" s="39">
        <v>2840</v>
      </c>
      <c r="H51" s="40">
        <v>0</v>
      </c>
      <c r="I51" s="40">
        <v>9079</v>
      </c>
      <c r="J51" s="40">
        <v>0</v>
      </c>
      <c r="K51" s="40">
        <v>38</v>
      </c>
      <c r="L51" s="40">
        <f t="shared" si="2"/>
        <v>1516262</v>
      </c>
      <c r="M51" s="40">
        <v>89992</v>
      </c>
      <c r="N51" s="80">
        <f t="shared" si="3"/>
        <v>16.848853231398348</v>
      </c>
    </row>
    <row r="52" spans="1:14" ht="18" customHeight="1">
      <c r="A52" s="10"/>
      <c r="B52" s="10">
        <v>28</v>
      </c>
      <c r="C52" s="29">
        <v>1150785</v>
      </c>
      <c r="D52" s="40">
        <v>256669</v>
      </c>
      <c r="E52" s="40">
        <v>104877</v>
      </c>
      <c r="F52" s="39">
        <v>43211</v>
      </c>
      <c r="G52" s="39">
        <v>2881</v>
      </c>
      <c r="H52" s="40">
        <v>0</v>
      </c>
      <c r="I52" s="40">
        <v>8313</v>
      </c>
      <c r="J52" s="40">
        <v>0</v>
      </c>
      <c r="K52" s="40">
        <v>12</v>
      </c>
      <c r="L52" s="40">
        <f t="shared" si="2"/>
        <v>1566748</v>
      </c>
      <c r="M52" s="40">
        <v>94576</v>
      </c>
      <c r="N52" s="80">
        <f t="shared" si="3"/>
        <v>16.56602097783793</v>
      </c>
    </row>
    <row r="53" spans="1:14" ht="18" customHeight="1">
      <c r="A53" s="10"/>
      <c r="B53" s="10">
        <v>29</v>
      </c>
      <c r="C53" s="29">
        <v>1173832</v>
      </c>
      <c r="D53" s="40">
        <v>248555</v>
      </c>
      <c r="E53" s="40">
        <v>103499</v>
      </c>
      <c r="F53" s="39">
        <v>36878</v>
      </c>
      <c r="G53" s="39">
        <v>2743</v>
      </c>
      <c r="H53" s="40">
        <v>0</v>
      </c>
      <c r="I53" s="40">
        <v>9403</v>
      </c>
      <c r="J53" s="40">
        <v>0</v>
      </c>
      <c r="K53" s="40">
        <v>107</v>
      </c>
      <c r="L53" s="40">
        <f t="shared" si="2"/>
        <v>1575017</v>
      </c>
      <c r="M53" s="40">
        <v>95685</v>
      </c>
      <c r="N53" s="80">
        <f t="shared" si="3"/>
        <v>16.460437895176881</v>
      </c>
    </row>
    <row r="54" spans="1:14" ht="18" customHeight="1">
      <c r="A54" s="10"/>
      <c r="B54" s="10">
        <v>30</v>
      </c>
      <c r="C54" s="29">
        <v>1177573</v>
      </c>
      <c r="D54" s="40">
        <v>230392</v>
      </c>
      <c r="E54" s="40">
        <v>102425</v>
      </c>
      <c r="F54" s="39">
        <v>39561</v>
      </c>
      <c r="G54" s="39">
        <v>2900</v>
      </c>
      <c r="H54" s="40">
        <v>0</v>
      </c>
      <c r="I54" s="40">
        <v>14478</v>
      </c>
      <c r="J54" s="40">
        <v>0</v>
      </c>
      <c r="K54" s="40">
        <v>110</v>
      </c>
      <c r="L54" s="40">
        <f t="shared" si="2"/>
        <v>1567439</v>
      </c>
      <c r="M54" s="40">
        <v>96905</v>
      </c>
      <c r="N54" s="80">
        <f t="shared" si="3"/>
        <v>16.175006449615601</v>
      </c>
    </row>
    <row r="55" spans="1:14" ht="18" customHeight="1">
      <c r="A55" s="10" t="s">
        <v>113</v>
      </c>
      <c r="B55" s="10" t="s">
        <v>114</v>
      </c>
      <c r="C55" s="29">
        <v>1194072</v>
      </c>
      <c r="D55" s="41">
        <v>231296</v>
      </c>
      <c r="E55" s="41">
        <v>106565</v>
      </c>
      <c r="F55" s="48">
        <v>41223</v>
      </c>
      <c r="G55" s="48">
        <v>3084</v>
      </c>
      <c r="H55" s="41">
        <v>0</v>
      </c>
      <c r="I55" s="41">
        <v>12573</v>
      </c>
      <c r="J55" s="41">
        <v>0</v>
      </c>
      <c r="K55" s="41">
        <v>106</v>
      </c>
      <c r="L55" s="40">
        <f t="shared" si="2"/>
        <v>1588919</v>
      </c>
      <c r="M55" s="41">
        <v>97136</v>
      </c>
      <c r="N55" s="80">
        <f t="shared" si="3"/>
        <v>16.357673776972494</v>
      </c>
    </row>
    <row r="56" spans="1:14" ht="6" customHeight="1">
      <c r="A56" s="9"/>
      <c r="B56" s="9"/>
      <c r="C56" s="23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ht="7.5" customHeight="1"/>
    <row r="58" spans="1:14" ht="18" customHeight="1">
      <c r="A58" s="10" t="s">
        <v>6</v>
      </c>
      <c r="B58" s="10"/>
      <c r="C58" s="10"/>
      <c r="D58" s="10"/>
      <c r="E58" s="43" t="s">
        <v>61</v>
      </c>
      <c r="F58" s="10"/>
      <c r="G58" s="10"/>
      <c r="H58" s="10"/>
      <c r="I58" s="10"/>
      <c r="J58" s="10"/>
      <c r="K58" s="10"/>
      <c r="L58" s="10"/>
      <c r="M58" s="10"/>
    </row>
    <row r="59" spans="1:14" ht="18" customHeight="1">
      <c r="E59" s="43" t="s">
        <v>97</v>
      </c>
    </row>
    <row r="60" spans="1:14" ht="18" customHeight="1">
      <c r="E60" s="43" t="s">
        <v>98</v>
      </c>
    </row>
  </sheetData>
  <mergeCells count="10">
    <mergeCell ref="C7:D7"/>
    <mergeCell ref="E7:H7"/>
    <mergeCell ref="P7:Q7"/>
    <mergeCell ref="C38:L38"/>
    <mergeCell ref="Q38:Z38"/>
    <mergeCell ref="A7:B8"/>
    <mergeCell ref="I7:I8"/>
    <mergeCell ref="A38:B39"/>
    <mergeCell ref="P38:P39"/>
    <mergeCell ref="AA38:AA39"/>
  </mergeCells>
  <phoneticPr fontId="2"/>
  <pageMargins left="0.70866141732283472" right="0.70866141732283472" top="0.74803149606299213" bottom="0.74803149606299213" header="0.31496062992125984" footer="0.31496062992125984"/>
  <pageSetup paperSize="9" scale="80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38"/>
  <sheetViews>
    <sheetView tabSelected="1" view="pageBreakPreview" topLeftCell="A22" zoomScale="85" zoomScaleSheetLayoutView="85" workbookViewId="0">
      <selection activeCell="N57" sqref="N57"/>
    </sheetView>
  </sheetViews>
  <sheetFormatPr defaultRowHeight="13.5"/>
  <cols>
    <col min="1" max="2" width="2" style="1" customWidth="1"/>
    <col min="3" max="3" width="4.625" style="1" customWidth="1"/>
    <col min="4" max="4" width="27.625" style="1" customWidth="1"/>
    <col min="5" max="5" width="4.875" style="1" customWidth="1"/>
    <col min="6" max="12" width="10.625" style="1" customWidth="1"/>
    <col min="13" max="16384" width="9" style="1" customWidth="1"/>
  </cols>
  <sheetData>
    <row r="1" spans="1:12" ht="14.25">
      <c r="A1" s="10"/>
      <c r="B1" s="10"/>
      <c r="C1" s="10"/>
      <c r="D1" s="10"/>
      <c r="E1" s="10"/>
      <c r="F1" s="10"/>
      <c r="G1" s="10"/>
      <c r="H1" s="10"/>
      <c r="I1" s="115"/>
      <c r="J1" s="116"/>
      <c r="K1" s="116" t="s">
        <v>100</v>
      </c>
      <c r="L1" s="116"/>
    </row>
    <row r="2" spans="1:1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5" customHeight="1">
      <c r="A3" s="92" t="s">
        <v>33</v>
      </c>
      <c r="B3" s="98"/>
      <c r="C3" s="98"/>
      <c r="D3" s="98"/>
      <c r="E3" s="98"/>
      <c r="F3" s="98"/>
      <c r="G3" s="98"/>
      <c r="H3" s="69"/>
      <c r="I3" s="69"/>
      <c r="J3" s="75"/>
      <c r="K3" s="75" t="s">
        <v>49</v>
      </c>
      <c r="L3" s="117"/>
    </row>
    <row r="4" spans="1:12" ht="7.5" customHeight="1">
      <c r="A4" s="93"/>
      <c r="B4" s="95"/>
      <c r="C4" s="95"/>
      <c r="D4" s="95"/>
      <c r="E4" s="95"/>
      <c r="F4" s="95"/>
      <c r="G4" s="95"/>
      <c r="H4" s="75"/>
      <c r="I4" s="75"/>
      <c r="J4" s="75"/>
      <c r="K4" s="75"/>
      <c r="L4" s="117"/>
    </row>
    <row r="5" spans="1:12" ht="16.5" customHeight="1">
      <c r="A5" s="94"/>
      <c r="B5" s="94"/>
      <c r="C5" s="94"/>
      <c r="D5" s="94"/>
      <c r="E5" s="103"/>
      <c r="F5" s="111" t="s">
        <v>14</v>
      </c>
      <c r="G5" s="114">
        <v>27</v>
      </c>
      <c r="H5" s="114">
        <v>28</v>
      </c>
      <c r="I5" s="114">
        <v>29</v>
      </c>
      <c r="J5" s="114">
        <v>30</v>
      </c>
      <c r="K5" s="114" t="s">
        <v>115</v>
      </c>
      <c r="L5" s="112"/>
    </row>
    <row r="6" spans="1:12" ht="3.75" customHeight="1">
      <c r="A6" s="95"/>
      <c r="B6" s="95"/>
      <c r="C6" s="95"/>
      <c r="D6" s="95"/>
      <c r="E6" s="104"/>
      <c r="F6" s="112"/>
      <c r="G6" s="112"/>
      <c r="H6" s="112"/>
      <c r="I6" s="112"/>
      <c r="J6" s="112"/>
      <c r="K6" s="112"/>
      <c r="L6" s="112"/>
    </row>
    <row r="7" spans="1:12" ht="18" customHeight="1">
      <c r="A7" s="96" t="s">
        <v>50</v>
      </c>
      <c r="B7" s="96"/>
      <c r="C7" s="96"/>
      <c r="D7" s="96"/>
      <c r="E7" s="105"/>
      <c r="F7" s="85">
        <f t="shared" ref="F7:K7" si="0">SUBTOTAL(9,F12,F17,F22,F28,F29,F30,F34)</f>
        <v>13115</v>
      </c>
      <c r="G7" s="85">
        <f t="shared" si="0"/>
        <v>13240</v>
      </c>
      <c r="H7" s="85">
        <f t="shared" si="0"/>
        <v>12994</v>
      </c>
      <c r="I7" s="85">
        <f t="shared" si="0"/>
        <v>12972</v>
      </c>
      <c r="J7" s="85">
        <f t="shared" si="0"/>
        <v>13376</v>
      </c>
      <c r="K7" s="85">
        <f t="shared" si="0"/>
        <v>13136</v>
      </c>
      <c r="L7" s="113"/>
    </row>
    <row r="8" spans="1:12" ht="18" customHeight="1">
      <c r="A8" s="96" t="s">
        <v>53</v>
      </c>
      <c r="B8" s="96"/>
      <c r="C8" s="96"/>
      <c r="D8" s="96"/>
      <c r="E8" s="105"/>
      <c r="F8" s="113"/>
      <c r="G8" s="113"/>
      <c r="H8" s="113"/>
      <c r="I8" s="113"/>
      <c r="J8" s="113"/>
      <c r="K8" s="113"/>
      <c r="L8" s="113"/>
    </row>
    <row r="9" spans="1:12" ht="30" customHeight="1">
      <c r="A9" s="95"/>
      <c r="B9" s="99" t="s">
        <v>51</v>
      </c>
      <c r="C9" s="99"/>
      <c r="D9" s="99"/>
      <c r="E9" s="106"/>
      <c r="F9" s="85">
        <f>SUBTOTAL(9,F14,F19,F24,F32,F34)</f>
        <v>9918</v>
      </c>
      <c r="G9" s="85">
        <f>SUBTOTAL(9,G14,G19,G24,G32,G34)</f>
        <v>10384</v>
      </c>
      <c r="H9" s="85">
        <f>SUBTOTAL(9,H14,H19,H24,H32,H34)</f>
        <v>10304</v>
      </c>
      <c r="I9" s="85">
        <v>10321</v>
      </c>
      <c r="J9" s="85">
        <v>11107</v>
      </c>
      <c r="K9" s="85">
        <v>11362</v>
      </c>
      <c r="L9" s="113"/>
    </row>
    <row r="10" spans="1:12" ht="30" customHeight="1">
      <c r="A10" s="95"/>
      <c r="B10" s="99" t="s">
        <v>35</v>
      </c>
      <c r="C10" s="99"/>
      <c r="D10" s="99"/>
      <c r="E10" s="106"/>
      <c r="F10" s="85">
        <f>SUBTOTAL(9,F15,F20,F25,F32,F34)</f>
        <v>9918</v>
      </c>
      <c r="G10" s="85">
        <f>SUBTOTAL(9,G15,G20,G25,G32,G34)</f>
        <v>10384</v>
      </c>
      <c r="H10" s="85">
        <f>SUBTOTAL(9,H15,H20,H25,H32,H34)</f>
        <v>10304</v>
      </c>
      <c r="I10" s="85">
        <v>10321</v>
      </c>
      <c r="J10" s="85">
        <v>11107</v>
      </c>
      <c r="K10" s="85">
        <v>11362</v>
      </c>
      <c r="L10" s="113"/>
    </row>
    <row r="11" spans="1:12" ht="18" customHeight="1">
      <c r="A11" s="96" t="s">
        <v>0</v>
      </c>
      <c r="B11" s="96"/>
      <c r="C11" s="96"/>
      <c r="D11" s="96"/>
      <c r="E11" s="105"/>
      <c r="F11" s="113"/>
      <c r="G11" s="113"/>
      <c r="H11" s="113"/>
      <c r="I11" s="113"/>
      <c r="J11" s="113"/>
      <c r="K11" s="113"/>
      <c r="L11" s="113"/>
    </row>
    <row r="12" spans="1:12" ht="18" customHeight="1">
      <c r="A12" s="95"/>
      <c r="B12" s="97" t="s">
        <v>54</v>
      </c>
      <c r="C12" s="97"/>
      <c r="D12" s="97"/>
      <c r="E12" s="107"/>
      <c r="F12" s="113">
        <v>3979</v>
      </c>
      <c r="G12" s="113">
        <v>4122</v>
      </c>
      <c r="H12" s="113">
        <v>4282</v>
      </c>
      <c r="I12" s="113">
        <v>5014</v>
      </c>
      <c r="J12" s="113">
        <v>5137</v>
      </c>
      <c r="K12" s="113">
        <v>5185</v>
      </c>
      <c r="L12" s="113"/>
    </row>
    <row r="13" spans="1:12" ht="18" customHeight="1">
      <c r="A13" s="95"/>
      <c r="B13" s="97" t="s">
        <v>53</v>
      </c>
      <c r="C13" s="97"/>
      <c r="D13" s="97"/>
      <c r="E13" s="107"/>
      <c r="F13" s="113"/>
      <c r="G13" s="113"/>
      <c r="H13" s="113"/>
      <c r="I13" s="113"/>
      <c r="J13" s="113"/>
      <c r="K13" s="113"/>
      <c r="L13" s="113"/>
    </row>
    <row r="14" spans="1:12" ht="30" customHeight="1">
      <c r="A14" s="95"/>
      <c r="B14" s="96"/>
      <c r="C14" s="99" t="s">
        <v>30</v>
      </c>
      <c r="D14" s="101"/>
      <c r="E14" s="108"/>
      <c r="F14" s="113">
        <v>1598</v>
      </c>
      <c r="G14" s="113">
        <v>1936</v>
      </c>
      <c r="H14" s="113">
        <v>2228</v>
      </c>
      <c r="I14" s="113">
        <v>2874</v>
      </c>
      <c r="J14" s="113">
        <v>3317</v>
      </c>
      <c r="K14" s="113">
        <v>3744</v>
      </c>
      <c r="L14" s="113"/>
    </row>
    <row r="15" spans="1:12" ht="30" customHeight="1">
      <c r="A15" s="95"/>
      <c r="B15" s="96"/>
      <c r="C15" s="99" t="s">
        <v>55</v>
      </c>
      <c r="D15" s="101"/>
      <c r="E15" s="108"/>
      <c r="F15" s="113">
        <v>1598</v>
      </c>
      <c r="G15" s="113">
        <v>1936</v>
      </c>
      <c r="H15" s="113">
        <v>2228</v>
      </c>
      <c r="I15" s="113">
        <v>2874</v>
      </c>
      <c r="J15" s="113">
        <v>3317</v>
      </c>
      <c r="K15" s="113">
        <v>3744</v>
      </c>
      <c r="L15" s="113"/>
    </row>
    <row r="16" spans="1:12" ht="18" customHeight="1">
      <c r="A16" s="96" t="s">
        <v>52</v>
      </c>
      <c r="B16" s="96"/>
      <c r="C16" s="96"/>
      <c r="D16" s="96"/>
      <c r="E16" s="105"/>
      <c r="F16" s="113"/>
      <c r="G16" s="113"/>
      <c r="H16" s="113"/>
      <c r="I16" s="113"/>
      <c r="J16" s="113"/>
      <c r="K16" s="113"/>
      <c r="L16" s="113"/>
    </row>
    <row r="17" spans="1:12" ht="18" customHeight="1">
      <c r="A17" s="95"/>
      <c r="B17" s="97" t="s">
        <v>54</v>
      </c>
      <c r="C17" s="97"/>
      <c r="D17" s="97"/>
      <c r="E17" s="107"/>
      <c r="F17" s="113">
        <v>911</v>
      </c>
      <c r="G17" s="113">
        <v>829</v>
      </c>
      <c r="H17" s="113">
        <v>798</v>
      </c>
      <c r="I17" s="113">
        <v>733</v>
      </c>
      <c r="J17" s="113">
        <v>721</v>
      </c>
      <c r="K17" s="113">
        <v>659</v>
      </c>
      <c r="L17" s="113"/>
    </row>
    <row r="18" spans="1:12" ht="18" customHeight="1">
      <c r="A18" s="95"/>
      <c r="B18" s="97" t="s">
        <v>53</v>
      </c>
      <c r="C18" s="97"/>
      <c r="D18" s="97"/>
      <c r="E18" s="107"/>
      <c r="F18" s="113"/>
      <c r="G18" s="113"/>
      <c r="H18" s="113"/>
      <c r="I18" s="113"/>
      <c r="J18" s="113"/>
      <c r="K18" s="113"/>
      <c r="L18" s="113"/>
    </row>
    <row r="19" spans="1:12" ht="30" customHeight="1">
      <c r="A19" s="95"/>
      <c r="B19" s="96"/>
      <c r="C19" s="99" t="s">
        <v>30</v>
      </c>
      <c r="D19" s="101"/>
      <c r="E19" s="108"/>
      <c r="F19" s="113">
        <v>665</v>
      </c>
      <c r="G19" s="113">
        <v>667</v>
      </c>
      <c r="H19" s="113">
        <v>654</v>
      </c>
      <c r="I19" s="113">
        <v>643</v>
      </c>
      <c r="J19" s="113">
        <v>650</v>
      </c>
      <c r="K19" s="113">
        <v>630</v>
      </c>
      <c r="L19" s="113"/>
    </row>
    <row r="20" spans="1:12" ht="30" customHeight="1">
      <c r="A20" s="95"/>
      <c r="B20" s="96"/>
      <c r="C20" s="99" t="s">
        <v>55</v>
      </c>
      <c r="D20" s="101"/>
      <c r="E20" s="108"/>
      <c r="F20" s="113">
        <v>665</v>
      </c>
      <c r="G20" s="113">
        <v>667</v>
      </c>
      <c r="H20" s="113">
        <v>654</v>
      </c>
      <c r="I20" s="113">
        <v>643</v>
      </c>
      <c r="J20" s="113">
        <v>650</v>
      </c>
      <c r="K20" s="113">
        <v>630</v>
      </c>
      <c r="L20" s="113"/>
    </row>
    <row r="21" spans="1:12" ht="18" customHeight="1">
      <c r="A21" s="96" t="s">
        <v>58</v>
      </c>
      <c r="B21" s="96"/>
      <c r="C21" s="96"/>
      <c r="D21" s="96"/>
      <c r="E21" s="105"/>
      <c r="F21" s="113"/>
      <c r="G21" s="113"/>
      <c r="H21" s="113"/>
      <c r="I21" s="113"/>
      <c r="J21" s="113"/>
      <c r="K21" s="113"/>
      <c r="L21" s="113"/>
    </row>
    <row r="22" spans="1:12" ht="18" customHeight="1">
      <c r="A22" s="95"/>
      <c r="B22" s="97" t="s">
        <v>54</v>
      </c>
      <c r="C22" s="97"/>
      <c r="D22" s="97"/>
      <c r="E22" s="107"/>
      <c r="F22" s="113">
        <v>1138</v>
      </c>
      <c r="G22" s="113">
        <v>1135</v>
      </c>
      <c r="H22" s="113">
        <v>1126</v>
      </c>
      <c r="I22" s="113">
        <v>1102</v>
      </c>
      <c r="J22" s="113">
        <v>1081</v>
      </c>
      <c r="K22" s="113">
        <v>1053</v>
      </c>
      <c r="L22" s="113"/>
    </row>
    <row r="23" spans="1:12" ht="18" customHeight="1">
      <c r="A23" s="95"/>
      <c r="B23" s="97" t="s">
        <v>53</v>
      </c>
      <c r="C23" s="97"/>
      <c r="D23" s="97"/>
      <c r="E23" s="107"/>
      <c r="F23" s="113"/>
      <c r="G23" s="113"/>
      <c r="H23" s="113"/>
      <c r="I23" s="113"/>
      <c r="J23" s="113"/>
      <c r="K23" s="113"/>
      <c r="L23" s="113"/>
    </row>
    <row r="24" spans="1:12" ht="30" customHeight="1">
      <c r="A24" s="95"/>
      <c r="B24" s="96"/>
      <c r="C24" s="99" t="s">
        <v>30</v>
      </c>
      <c r="D24" s="101"/>
      <c r="E24" s="108"/>
      <c r="F24" s="113">
        <v>568</v>
      </c>
      <c r="G24" s="113">
        <v>627</v>
      </c>
      <c r="H24" s="113">
        <v>634</v>
      </c>
      <c r="I24" s="113">
        <v>681</v>
      </c>
      <c r="J24" s="113">
        <v>703</v>
      </c>
      <c r="K24" s="113">
        <v>749</v>
      </c>
      <c r="L24" s="113"/>
    </row>
    <row r="25" spans="1:12" ht="30" customHeight="1">
      <c r="A25" s="95"/>
      <c r="B25" s="96"/>
      <c r="C25" s="99" t="s">
        <v>55</v>
      </c>
      <c r="D25" s="101"/>
      <c r="E25" s="108"/>
      <c r="F25" s="113">
        <v>568</v>
      </c>
      <c r="G25" s="113">
        <v>627</v>
      </c>
      <c r="H25" s="113">
        <v>634</v>
      </c>
      <c r="I25" s="113">
        <v>681</v>
      </c>
      <c r="J25" s="113">
        <v>703</v>
      </c>
      <c r="K25" s="113">
        <v>749</v>
      </c>
      <c r="L25" s="113"/>
    </row>
    <row r="26" spans="1:12" ht="18" customHeight="1">
      <c r="A26" s="97" t="s">
        <v>4</v>
      </c>
      <c r="B26" s="96"/>
      <c r="C26" s="96"/>
      <c r="D26" s="96"/>
      <c r="E26" s="105"/>
      <c r="F26" s="113"/>
      <c r="G26" s="113"/>
      <c r="H26" s="113"/>
      <c r="I26" s="113"/>
      <c r="J26" s="113"/>
      <c r="K26" s="113"/>
      <c r="L26" s="113"/>
    </row>
    <row r="27" spans="1:12" ht="18" customHeight="1">
      <c r="A27" s="95"/>
      <c r="B27" s="97" t="s">
        <v>7</v>
      </c>
      <c r="C27" s="97"/>
      <c r="D27" s="97"/>
      <c r="E27" s="107"/>
      <c r="F27" s="113"/>
      <c r="G27" s="113"/>
      <c r="H27" s="113"/>
      <c r="I27" s="113"/>
      <c r="J27" s="113"/>
      <c r="K27" s="113"/>
      <c r="L27" s="113"/>
    </row>
    <row r="28" spans="1:12" ht="18" customHeight="1">
      <c r="A28" s="95"/>
      <c r="B28" s="96"/>
      <c r="C28" s="100" t="s">
        <v>59</v>
      </c>
      <c r="D28" s="102"/>
      <c r="E28" s="109"/>
      <c r="F28" s="113"/>
      <c r="G28" s="113"/>
      <c r="H28" s="113"/>
      <c r="I28" s="113"/>
      <c r="J28" s="113"/>
      <c r="K28" s="113"/>
      <c r="L28" s="113"/>
    </row>
    <row r="29" spans="1:12" ht="18" customHeight="1">
      <c r="A29" s="95"/>
      <c r="B29" s="96"/>
      <c r="C29" s="100" t="s">
        <v>27</v>
      </c>
      <c r="D29" s="102"/>
      <c r="E29" s="109"/>
      <c r="F29" s="113">
        <v>4848</v>
      </c>
      <c r="G29" s="113">
        <v>5512</v>
      </c>
      <c r="H29" s="113">
        <v>5627</v>
      </c>
      <c r="I29" s="113">
        <v>4986</v>
      </c>
      <c r="J29" s="113">
        <v>5801</v>
      </c>
      <c r="K29" s="113">
        <v>5265</v>
      </c>
      <c r="L29" s="113"/>
    </row>
    <row r="30" spans="1:12" ht="18" customHeight="1">
      <c r="A30" s="95"/>
      <c r="B30" s="96"/>
      <c r="C30" s="100" t="s">
        <v>62</v>
      </c>
      <c r="D30" s="102"/>
      <c r="E30" s="109"/>
      <c r="F30" s="113">
        <v>2239</v>
      </c>
      <c r="G30" s="113">
        <v>1642</v>
      </c>
      <c r="H30" s="113">
        <v>1161</v>
      </c>
      <c r="I30" s="113">
        <v>1137</v>
      </c>
      <c r="J30" s="113">
        <v>636</v>
      </c>
      <c r="K30" s="113">
        <v>974</v>
      </c>
      <c r="L30" s="113"/>
    </row>
    <row r="31" spans="1:12" ht="18" customHeight="1">
      <c r="A31" s="97" t="s">
        <v>4</v>
      </c>
      <c r="B31" s="96"/>
      <c r="C31" s="96"/>
      <c r="D31" s="96"/>
      <c r="E31" s="105"/>
      <c r="F31" s="113"/>
      <c r="G31" s="113"/>
      <c r="H31" s="113"/>
      <c r="I31" s="113"/>
      <c r="J31" s="113"/>
      <c r="K31" s="113"/>
      <c r="L31" s="113"/>
    </row>
    <row r="32" spans="1:12" ht="30" customHeight="1">
      <c r="A32" s="95"/>
      <c r="B32" s="97" t="s">
        <v>63</v>
      </c>
      <c r="C32" s="97"/>
      <c r="D32" s="97"/>
      <c r="E32" s="107"/>
      <c r="F32" s="113">
        <v>7087</v>
      </c>
      <c r="G32" s="113">
        <v>7154</v>
      </c>
      <c r="H32" s="113">
        <v>6788</v>
      </c>
      <c r="I32" s="113">
        <v>6123</v>
      </c>
      <c r="J32" s="113">
        <v>6437</v>
      </c>
      <c r="K32" s="113">
        <v>6239</v>
      </c>
      <c r="L32" s="113"/>
    </row>
    <row r="33" spans="1:12" ht="18" customHeight="1">
      <c r="A33" s="97" t="s">
        <v>64</v>
      </c>
      <c r="B33" s="96"/>
      <c r="C33" s="96"/>
      <c r="D33" s="96"/>
      <c r="E33" s="105"/>
      <c r="F33" s="113"/>
      <c r="G33" s="113"/>
      <c r="H33" s="113"/>
      <c r="I33" s="113"/>
      <c r="J33" s="113"/>
      <c r="K33" s="113"/>
      <c r="L33" s="113"/>
    </row>
    <row r="34" spans="1:12" ht="30" customHeight="1">
      <c r="A34" s="95"/>
      <c r="B34" s="97" t="s">
        <v>112</v>
      </c>
      <c r="C34" s="97"/>
      <c r="D34" s="97"/>
      <c r="E34" s="107"/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/>
    </row>
    <row r="35" spans="1:12" ht="6.75" customHeight="1">
      <c r="A35" s="9"/>
      <c r="B35" s="9"/>
      <c r="C35" s="9"/>
      <c r="D35" s="9"/>
      <c r="E35" s="110"/>
      <c r="F35" s="9"/>
      <c r="G35" s="9"/>
      <c r="H35" s="9"/>
      <c r="I35" s="9"/>
      <c r="J35" s="9"/>
      <c r="K35" s="9"/>
      <c r="L35" s="10"/>
    </row>
    <row r="36" spans="1:12" ht="6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>
      <c r="A37" s="10" t="s">
        <v>41</v>
      </c>
      <c r="B37" s="10"/>
      <c r="C37" s="10"/>
      <c r="D37" s="10"/>
      <c r="G37" s="10"/>
      <c r="H37" s="10"/>
      <c r="I37" s="10"/>
      <c r="J37" s="10"/>
      <c r="K37" s="10"/>
      <c r="L37" s="10"/>
    </row>
    <row r="38" spans="1:12">
      <c r="B38" s="10" t="s">
        <v>13</v>
      </c>
    </row>
  </sheetData>
  <mergeCells count="29">
    <mergeCell ref="A5:E5"/>
    <mergeCell ref="A7:E7"/>
    <mergeCell ref="A8:E8"/>
    <mergeCell ref="B9:E9"/>
    <mergeCell ref="B10:E10"/>
    <mergeCell ref="A11:E11"/>
    <mergeCell ref="B12:E12"/>
    <mergeCell ref="B13:E13"/>
    <mergeCell ref="C14:E14"/>
    <mergeCell ref="C15:E15"/>
    <mergeCell ref="A16:E16"/>
    <mergeCell ref="B17:E17"/>
    <mergeCell ref="B18:E18"/>
    <mergeCell ref="C19:E19"/>
    <mergeCell ref="C20:E20"/>
    <mergeCell ref="A21:E21"/>
    <mergeCell ref="B22:E22"/>
    <mergeCell ref="B23:E23"/>
    <mergeCell ref="C24:E24"/>
    <mergeCell ref="C25:E25"/>
    <mergeCell ref="A26:E26"/>
    <mergeCell ref="B27:E27"/>
    <mergeCell ref="C28:E28"/>
    <mergeCell ref="C29:E29"/>
    <mergeCell ref="C30:E30"/>
    <mergeCell ref="A31:E31"/>
    <mergeCell ref="B32:E32"/>
    <mergeCell ref="A33:E33"/>
    <mergeCell ref="B34:E34"/>
  </mergeCells>
  <phoneticPr fontId="2"/>
  <pageMargins left="0.70866141732283472" right="0.70866141732283472" top="0.74803149606299213" bottom="0.74803149606299213" header="0.31496062992125984" footer="0.31496062992125984"/>
  <pageSetup paperSize="9" scale="84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53"/>
  <sheetViews>
    <sheetView topLeftCell="A41" workbookViewId="0">
      <selection activeCell="A46" sqref="A46"/>
    </sheetView>
  </sheetViews>
  <sheetFormatPr defaultRowHeight="13.5"/>
  <cols>
    <col min="1" max="1" width="2" customWidth="1"/>
    <col min="2" max="2" width="4.625" customWidth="1"/>
    <col min="3" max="3" width="5.75" customWidth="1"/>
    <col min="4" max="13" width="7.5" customWidth="1"/>
  </cols>
  <sheetData>
    <row r="1" spans="1:1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15"/>
      <c r="M1" s="117" t="s">
        <v>45</v>
      </c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" customHeight="1">
      <c r="A3" s="92" t="s">
        <v>48</v>
      </c>
      <c r="B3" s="98"/>
      <c r="C3" s="98"/>
      <c r="D3" s="98"/>
      <c r="E3" s="98"/>
      <c r="F3" s="95"/>
      <c r="G3" s="95"/>
      <c r="H3" s="95"/>
      <c r="I3" s="95"/>
      <c r="J3" s="10"/>
      <c r="K3" s="69"/>
      <c r="L3" s="69"/>
      <c r="M3" s="75" t="s">
        <v>46</v>
      </c>
    </row>
    <row r="4" spans="1:13" ht="7.5" customHeight="1">
      <c r="A4" s="93"/>
      <c r="B4" s="95"/>
      <c r="C4" s="95"/>
      <c r="D4" s="95"/>
      <c r="E4" s="95"/>
      <c r="F4" s="95"/>
      <c r="G4" s="95"/>
      <c r="H4" s="95"/>
      <c r="I4" s="95"/>
      <c r="J4" s="75"/>
      <c r="K4" s="75"/>
      <c r="L4" s="75"/>
      <c r="M4" s="75"/>
    </row>
    <row r="5" spans="1:13" ht="16.5" customHeight="1">
      <c r="A5" s="94" t="s">
        <v>9</v>
      </c>
      <c r="B5" s="94"/>
      <c r="C5" s="103"/>
      <c r="D5" s="111" t="s">
        <v>47</v>
      </c>
      <c r="E5" s="114">
        <v>20</v>
      </c>
      <c r="F5" s="114">
        <v>21</v>
      </c>
      <c r="G5" s="114">
        <v>22</v>
      </c>
      <c r="H5" s="114">
        <v>23</v>
      </c>
      <c r="I5" s="114">
        <v>24</v>
      </c>
      <c r="J5" s="114">
        <v>25</v>
      </c>
      <c r="K5" s="114">
        <v>26</v>
      </c>
      <c r="L5" s="114">
        <v>27</v>
      </c>
      <c r="M5" s="114">
        <v>28</v>
      </c>
    </row>
    <row r="6" spans="1:13" ht="3.75" customHeight="1">
      <c r="A6" s="95"/>
      <c r="B6" s="95"/>
      <c r="C6" s="104"/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7" spans="1:13" ht="18" customHeight="1">
      <c r="A7" s="96" t="s">
        <v>8</v>
      </c>
      <c r="B7" s="96"/>
      <c r="C7" s="105"/>
      <c r="D7" s="85">
        <f>SUM(D8:D13)+92</f>
        <v>156129</v>
      </c>
      <c r="E7" s="85">
        <f t="shared" ref="E7:M7" si="0">SUM(E8:E13)</f>
        <v>155721</v>
      </c>
      <c r="F7" s="120">
        <f t="shared" si="0"/>
        <v>0</v>
      </c>
      <c r="G7" s="120">
        <f t="shared" si="0"/>
        <v>0</v>
      </c>
      <c r="H7" s="120">
        <f t="shared" si="0"/>
        <v>0</v>
      </c>
      <c r="I7" s="120">
        <f t="shared" si="0"/>
        <v>0</v>
      </c>
      <c r="J7" s="120">
        <f t="shared" si="0"/>
        <v>0</v>
      </c>
      <c r="K7" s="120">
        <f t="shared" si="0"/>
        <v>0</v>
      </c>
      <c r="L7" s="120">
        <f t="shared" si="0"/>
        <v>0</v>
      </c>
      <c r="M7" s="120">
        <f t="shared" si="0"/>
        <v>0</v>
      </c>
    </row>
    <row r="8" spans="1:13" ht="18" customHeight="1">
      <c r="A8" s="95"/>
      <c r="B8" s="96" t="s">
        <v>15</v>
      </c>
      <c r="C8" s="105"/>
      <c r="D8" s="113">
        <v>5242</v>
      </c>
      <c r="E8" s="113">
        <v>4887</v>
      </c>
      <c r="F8" s="121"/>
      <c r="G8" s="121"/>
      <c r="H8" s="121"/>
      <c r="I8" s="121"/>
      <c r="J8" s="121"/>
      <c r="K8" s="121"/>
      <c r="L8" s="121"/>
      <c r="M8" s="126"/>
    </row>
    <row r="9" spans="1:13" ht="18" customHeight="1">
      <c r="A9" s="95"/>
      <c r="B9" s="118" t="s">
        <v>17</v>
      </c>
      <c r="C9" s="119"/>
      <c r="D9" s="113">
        <v>119720</v>
      </c>
      <c r="E9" s="113">
        <v>118781</v>
      </c>
      <c r="F9" s="121"/>
      <c r="G9" s="121"/>
      <c r="H9" s="121"/>
      <c r="I9" s="121"/>
      <c r="J9" s="121"/>
      <c r="K9" s="121"/>
      <c r="L9" s="121"/>
      <c r="M9" s="126"/>
    </row>
    <row r="10" spans="1:13" ht="18" customHeight="1">
      <c r="A10" s="95"/>
      <c r="B10" s="96" t="s">
        <v>18</v>
      </c>
      <c r="C10" s="105"/>
      <c r="D10" s="113">
        <v>4335</v>
      </c>
      <c r="E10" s="113">
        <v>4268</v>
      </c>
      <c r="F10" s="121"/>
      <c r="G10" s="121"/>
      <c r="H10" s="121"/>
      <c r="I10" s="121"/>
      <c r="J10" s="121"/>
      <c r="K10" s="121"/>
      <c r="L10" s="121"/>
      <c r="M10" s="126"/>
    </row>
    <row r="11" spans="1:13" ht="18" customHeight="1">
      <c r="A11" s="95"/>
      <c r="B11" s="96" t="s">
        <v>21</v>
      </c>
      <c r="C11" s="105"/>
      <c r="D11" s="113">
        <v>3113</v>
      </c>
      <c r="E11" s="113">
        <v>3885</v>
      </c>
      <c r="F11" s="121"/>
      <c r="G11" s="121"/>
      <c r="H11" s="121"/>
      <c r="I11" s="121"/>
      <c r="J11" s="121"/>
      <c r="K11" s="121"/>
      <c r="L11" s="121"/>
      <c r="M11" s="126"/>
    </row>
    <row r="12" spans="1:13" ht="18" customHeight="1">
      <c r="A12" s="95"/>
      <c r="B12" s="118" t="s">
        <v>23</v>
      </c>
      <c r="C12" s="119"/>
      <c r="D12" s="113">
        <v>23038</v>
      </c>
      <c r="E12" s="113">
        <v>23319</v>
      </c>
      <c r="F12" s="121"/>
      <c r="G12" s="121"/>
      <c r="H12" s="121"/>
      <c r="I12" s="121"/>
      <c r="J12" s="121"/>
      <c r="K12" s="121"/>
      <c r="L12" s="121"/>
      <c r="M12" s="126"/>
    </row>
    <row r="13" spans="1:13" ht="18" customHeight="1">
      <c r="A13" s="95"/>
      <c r="B13" s="96" t="s">
        <v>25</v>
      </c>
      <c r="C13" s="105"/>
      <c r="D13" s="113">
        <v>589</v>
      </c>
      <c r="E13" s="113">
        <v>581</v>
      </c>
      <c r="F13" s="121"/>
      <c r="G13" s="121"/>
      <c r="H13" s="121"/>
      <c r="I13" s="121"/>
      <c r="J13" s="121"/>
      <c r="K13" s="121"/>
      <c r="L13" s="121"/>
      <c r="M13" s="126"/>
    </row>
    <row r="14" spans="1:13" ht="9" customHeight="1">
      <c r="A14" s="95"/>
      <c r="B14" s="95"/>
      <c r="C14" s="104"/>
      <c r="D14" s="113"/>
      <c r="E14" s="113"/>
      <c r="F14" s="113"/>
      <c r="G14" s="113"/>
      <c r="H14" s="113"/>
      <c r="I14" s="113"/>
      <c r="J14" s="113"/>
      <c r="K14" s="113"/>
      <c r="L14" s="113"/>
      <c r="M14" s="127"/>
    </row>
    <row r="15" spans="1:13" ht="18" customHeight="1">
      <c r="A15" s="96" t="s">
        <v>26</v>
      </c>
      <c r="B15" s="96"/>
      <c r="C15" s="105"/>
      <c r="D15" s="85">
        <f t="shared" ref="D15:M15" si="1">SUM(D16:D23)</f>
        <v>23307</v>
      </c>
      <c r="E15" s="85">
        <f t="shared" si="1"/>
        <v>22753</v>
      </c>
      <c r="F15" s="120">
        <f t="shared" si="1"/>
        <v>0</v>
      </c>
      <c r="G15" s="120">
        <f t="shared" si="1"/>
        <v>0</v>
      </c>
      <c r="H15" s="120">
        <f t="shared" si="1"/>
        <v>0</v>
      </c>
      <c r="I15" s="120">
        <f t="shared" si="1"/>
        <v>0</v>
      </c>
      <c r="J15" s="120">
        <f t="shared" si="1"/>
        <v>0</v>
      </c>
      <c r="K15" s="120">
        <f t="shared" si="1"/>
        <v>0</v>
      </c>
      <c r="L15" s="120">
        <f t="shared" si="1"/>
        <v>0</v>
      </c>
      <c r="M15" s="120">
        <f t="shared" si="1"/>
        <v>0</v>
      </c>
    </row>
    <row r="16" spans="1:13" ht="18" customHeight="1">
      <c r="A16" s="95"/>
      <c r="B16" s="96" t="s">
        <v>28</v>
      </c>
      <c r="C16" s="105"/>
      <c r="D16" s="113">
        <v>767</v>
      </c>
      <c r="E16" s="113">
        <v>775</v>
      </c>
      <c r="F16" s="121"/>
      <c r="G16" s="121"/>
      <c r="H16" s="121"/>
      <c r="I16" s="121"/>
      <c r="J16" s="121"/>
      <c r="K16" s="121"/>
      <c r="L16" s="121"/>
      <c r="M16" s="126"/>
    </row>
    <row r="17" spans="1:13" ht="18" customHeight="1">
      <c r="A17" s="95"/>
      <c r="B17" s="95" t="s">
        <v>29</v>
      </c>
      <c r="C17" s="105" t="s">
        <v>31</v>
      </c>
      <c r="D17" s="113">
        <v>16780</v>
      </c>
      <c r="E17" s="113">
        <v>16419</v>
      </c>
      <c r="F17" s="121"/>
      <c r="G17" s="121"/>
      <c r="H17" s="121"/>
      <c r="I17" s="121"/>
      <c r="J17" s="121"/>
      <c r="K17" s="121"/>
      <c r="L17" s="121"/>
      <c r="M17" s="126"/>
    </row>
    <row r="18" spans="1:13" ht="18" customHeight="1">
      <c r="A18" s="95"/>
      <c r="B18" s="95"/>
      <c r="C18" s="105" t="s">
        <v>32</v>
      </c>
      <c r="D18" s="113">
        <v>689</v>
      </c>
      <c r="E18" s="113">
        <v>688</v>
      </c>
      <c r="F18" s="121"/>
      <c r="G18" s="121"/>
      <c r="H18" s="121"/>
      <c r="I18" s="121"/>
      <c r="J18" s="121"/>
      <c r="K18" s="121"/>
      <c r="L18" s="121"/>
      <c r="M18" s="126"/>
    </row>
    <row r="19" spans="1:13" ht="18" customHeight="1">
      <c r="A19" s="95"/>
      <c r="B19" s="96" t="s">
        <v>36</v>
      </c>
      <c r="C19" s="105"/>
      <c r="D19" s="113">
        <v>16</v>
      </c>
      <c r="E19" s="113">
        <v>12</v>
      </c>
      <c r="F19" s="121"/>
      <c r="G19" s="121"/>
      <c r="H19" s="121"/>
      <c r="I19" s="121"/>
      <c r="J19" s="121"/>
      <c r="K19" s="121"/>
      <c r="L19" s="121"/>
      <c r="M19" s="126"/>
    </row>
    <row r="20" spans="1:13" ht="18" customHeight="1">
      <c r="A20" s="95"/>
      <c r="B20" s="96" t="s">
        <v>20</v>
      </c>
      <c r="C20" s="105"/>
      <c r="D20" s="113">
        <v>37</v>
      </c>
      <c r="E20" s="113">
        <v>7</v>
      </c>
      <c r="F20" s="121"/>
      <c r="G20" s="121"/>
      <c r="H20" s="121"/>
      <c r="I20" s="121"/>
      <c r="J20" s="121"/>
      <c r="K20" s="121"/>
      <c r="L20" s="121"/>
      <c r="M20" s="126"/>
    </row>
    <row r="21" spans="1:13" ht="18" customHeight="1">
      <c r="A21" s="95"/>
      <c r="B21" s="96" t="s">
        <v>39</v>
      </c>
      <c r="C21" s="105"/>
      <c r="D21" s="113">
        <v>981</v>
      </c>
      <c r="E21" s="113">
        <v>986</v>
      </c>
      <c r="F21" s="121"/>
      <c r="G21" s="121"/>
      <c r="H21" s="121"/>
      <c r="I21" s="121"/>
      <c r="J21" s="121"/>
      <c r="K21" s="121"/>
      <c r="L21" s="121"/>
      <c r="M21" s="126"/>
    </row>
    <row r="22" spans="1:13" ht="18" customHeight="1">
      <c r="A22" s="95"/>
      <c r="B22" s="96" t="s">
        <v>16</v>
      </c>
      <c r="C22" s="105"/>
      <c r="D22" s="85">
        <v>0</v>
      </c>
      <c r="E22" s="85">
        <v>0</v>
      </c>
      <c r="F22" s="122"/>
      <c r="G22" s="122"/>
      <c r="H22" s="122"/>
      <c r="I22" s="122"/>
      <c r="J22" s="122"/>
      <c r="K22" s="122"/>
      <c r="L22" s="122"/>
      <c r="M22" s="126"/>
    </row>
    <row r="23" spans="1:13" ht="18" customHeight="1">
      <c r="A23" s="95"/>
      <c r="B23" s="96" t="s">
        <v>40</v>
      </c>
      <c r="C23" s="105"/>
      <c r="D23" s="113">
        <v>4037</v>
      </c>
      <c r="E23" s="113">
        <v>3866</v>
      </c>
      <c r="F23" s="121"/>
      <c r="G23" s="121"/>
      <c r="H23" s="121"/>
      <c r="I23" s="121"/>
      <c r="J23" s="121"/>
      <c r="K23" s="121"/>
      <c r="L23" s="121"/>
      <c r="M23" s="126"/>
    </row>
    <row r="24" spans="1:13" ht="6.75" customHeight="1">
      <c r="A24" s="9"/>
      <c r="B24" s="9"/>
      <c r="C24" s="110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6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 t="s">
        <v>38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5.75" customHeight="1">
      <c r="A29" s="92" t="s">
        <v>44</v>
      </c>
      <c r="B29" s="92"/>
      <c r="C29" s="92"/>
      <c r="D29" s="92"/>
      <c r="E29" s="92"/>
      <c r="F29" s="95"/>
      <c r="G29" s="95"/>
      <c r="H29" s="95"/>
      <c r="I29" s="95"/>
      <c r="J29" s="69"/>
      <c r="K29" s="69"/>
      <c r="L29" s="69"/>
      <c r="M29" s="75" t="s">
        <v>22</v>
      </c>
    </row>
    <row r="30" spans="1:13" ht="7.5" customHeight="1">
      <c r="A30" s="93"/>
      <c r="B30" s="95"/>
      <c r="C30" s="95"/>
      <c r="D30" s="95"/>
      <c r="E30" s="95"/>
      <c r="F30" s="95"/>
      <c r="G30" s="95"/>
      <c r="H30" s="95"/>
      <c r="I30" s="95"/>
      <c r="J30" s="75"/>
      <c r="K30" s="75"/>
      <c r="L30" s="75"/>
      <c r="M30" s="75"/>
    </row>
    <row r="31" spans="1:13" ht="15.75" customHeight="1">
      <c r="A31" s="94" t="s">
        <v>9</v>
      </c>
      <c r="B31" s="94"/>
      <c r="C31" s="103"/>
      <c r="D31" s="111" t="s">
        <v>47</v>
      </c>
      <c r="E31" s="114">
        <v>20</v>
      </c>
      <c r="F31" s="114">
        <v>21</v>
      </c>
      <c r="G31" s="114">
        <v>22</v>
      </c>
      <c r="H31" s="114">
        <v>23</v>
      </c>
      <c r="I31" s="114">
        <v>24</v>
      </c>
      <c r="J31" s="114">
        <v>25</v>
      </c>
      <c r="K31" s="114">
        <v>26</v>
      </c>
      <c r="L31" s="114">
        <v>27</v>
      </c>
      <c r="M31" s="114">
        <v>28</v>
      </c>
    </row>
    <row r="32" spans="1:13" ht="4.5" customHeight="1">
      <c r="A32" s="95"/>
      <c r="B32" s="95"/>
      <c r="C32" s="104"/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1:13" ht="18" customHeight="1">
      <c r="A33" s="96" t="s">
        <v>8</v>
      </c>
      <c r="B33" s="96"/>
      <c r="C33" s="105"/>
      <c r="D33" s="83">
        <f t="shared" ref="D33:M33" si="2">SUM(D34:D39)</f>
        <v>47073</v>
      </c>
      <c r="E33" s="83">
        <f t="shared" si="2"/>
        <v>44625</v>
      </c>
      <c r="F33" s="123">
        <f t="shared" si="2"/>
        <v>0</v>
      </c>
      <c r="G33" s="123">
        <f t="shared" si="2"/>
        <v>0</v>
      </c>
      <c r="H33" s="123">
        <f t="shared" si="2"/>
        <v>0</v>
      </c>
      <c r="I33" s="123">
        <f t="shared" si="2"/>
        <v>0</v>
      </c>
      <c r="J33" s="123">
        <f t="shared" si="2"/>
        <v>0</v>
      </c>
      <c r="K33" s="123">
        <f t="shared" si="2"/>
        <v>0</v>
      </c>
      <c r="L33" s="123">
        <f t="shared" si="2"/>
        <v>0</v>
      </c>
      <c r="M33" s="123">
        <f t="shared" si="2"/>
        <v>0</v>
      </c>
    </row>
    <row r="34" spans="1:13" ht="18" customHeight="1">
      <c r="A34" s="95"/>
      <c r="B34" s="96" t="s">
        <v>15</v>
      </c>
      <c r="C34" s="105"/>
      <c r="D34" s="38">
        <v>187</v>
      </c>
      <c r="E34" s="38">
        <v>182</v>
      </c>
      <c r="F34" s="124"/>
      <c r="G34" s="124"/>
      <c r="H34" s="124"/>
      <c r="I34" s="124"/>
      <c r="J34" s="124"/>
      <c r="K34" s="124"/>
      <c r="L34" s="124"/>
      <c r="M34" s="128"/>
    </row>
    <row r="35" spans="1:13" ht="18" customHeight="1">
      <c r="A35" s="95"/>
      <c r="B35" s="118" t="s">
        <v>17</v>
      </c>
      <c r="C35" s="119"/>
      <c r="D35" s="38">
        <v>35142</v>
      </c>
      <c r="E35" s="38">
        <v>33735</v>
      </c>
      <c r="F35" s="124"/>
      <c r="G35" s="124"/>
      <c r="H35" s="124"/>
      <c r="I35" s="124"/>
      <c r="J35" s="124"/>
      <c r="K35" s="124"/>
      <c r="L35" s="124"/>
      <c r="M35" s="128"/>
    </row>
    <row r="36" spans="1:13" ht="18" customHeight="1">
      <c r="A36" s="95"/>
      <c r="B36" s="96" t="s">
        <v>18</v>
      </c>
      <c r="C36" s="105"/>
      <c r="D36" s="38">
        <v>6687</v>
      </c>
      <c r="E36" s="38">
        <v>5116</v>
      </c>
      <c r="F36" s="124"/>
      <c r="G36" s="124"/>
      <c r="H36" s="124"/>
      <c r="I36" s="124"/>
      <c r="J36" s="124"/>
      <c r="K36" s="124"/>
      <c r="L36" s="124"/>
      <c r="M36" s="128"/>
    </row>
    <row r="37" spans="1:13" ht="18" customHeight="1">
      <c r="A37" s="95"/>
      <c r="B37" s="96" t="s">
        <v>21</v>
      </c>
      <c r="C37" s="105"/>
      <c r="D37" s="38">
        <v>3559</v>
      </c>
      <c r="E37" s="38">
        <v>4117</v>
      </c>
      <c r="F37" s="124"/>
      <c r="G37" s="124"/>
      <c r="H37" s="124"/>
      <c r="I37" s="124"/>
      <c r="J37" s="124"/>
      <c r="K37" s="124"/>
      <c r="L37" s="124"/>
      <c r="M37" s="128"/>
    </row>
    <row r="38" spans="1:13" ht="18" customHeight="1">
      <c r="A38" s="95"/>
      <c r="B38" s="118" t="s">
        <v>23</v>
      </c>
      <c r="C38" s="119"/>
      <c r="D38" s="38">
        <v>1327</v>
      </c>
      <c r="E38" s="38">
        <v>1310</v>
      </c>
      <c r="F38" s="124"/>
      <c r="G38" s="124"/>
      <c r="H38" s="124"/>
      <c r="I38" s="124"/>
      <c r="J38" s="124"/>
      <c r="K38" s="124"/>
      <c r="L38" s="124"/>
      <c r="M38" s="128"/>
    </row>
    <row r="39" spans="1:13" ht="18" customHeight="1">
      <c r="A39" s="95"/>
      <c r="B39" s="96" t="s">
        <v>25</v>
      </c>
      <c r="C39" s="105"/>
      <c r="D39" s="38">
        <v>171</v>
      </c>
      <c r="E39" s="38">
        <v>165</v>
      </c>
      <c r="F39" s="124"/>
      <c r="G39" s="124"/>
      <c r="H39" s="124"/>
      <c r="I39" s="124"/>
      <c r="J39" s="124"/>
      <c r="K39" s="124"/>
      <c r="L39" s="124"/>
      <c r="M39" s="128"/>
    </row>
    <row r="40" spans="1:13">
      <c r="A40" s="95"/>
      <c r="B40" s="95"/>
      <c r="C40" s="104"/>
      <c r="D40" s="38"/>
      <c r="E40" s="38"/>
      <c r="F40" s="38"/>
      <c r="G40" s="38"/>
      <c r="H40" s="38"/>
      <c r="I40" s="38"/>
      <c r="J40" s="38"/>
      <c r="K40" s="38"/>
      <c r="L40" s="38"/>
      <c r="M40" s="10"/>
    </row>
    <row r="41" spans="1:13" ht="18" customHeight="1">
      <c r="A41" s="96" t="s">
        <v>26</v>
      </c>
      <c r="B41" s="96"/>
      <c r="C41" s="105"/>
      <c r="D41" s="83">
        <f t="shared" ref="D41:M41" si="3">SUM(D42:D49)</f>
        <v>47927</v>
      </c>
      <c r="E41" s="83">
        <f t="shared" si="3"/>
        <v>46424</v>
      </c>
      <c r="F41" s="123">
        <f t="shared" si="3"/>
        <v>0</v>
      </c>
      <c r="G41" s="123">
        <f t="shared" si="3"/>
        <v>0</v>
      </c>
      <c r="H41" s="123">
        <f t="shared" si="3"/>
        <v>0</v>
      </c>
      <c r="I41" s="123">
        <f t="shared" si="3"/>
        <v>0</v>
      </c>
      <c r="J41" s="123">
        <f t="shared" si="3"/>
        <v>0</v>
      </c>
      <c r="K41" s="123">
        <f t="shared" si="3"/>
        <v>0</v>
      </c>
      <c r="L41" s="123">
        <f t="shared" si="3"/>
        <v>0</v>
      </c>
      <c r="M41" s="123">
        <f t="shared" si="3"/>
        <v>0</v>
      </c>
    </row>
    <row r="42" spans="1:13" ht="18" customHeight="1">
      <c r="A42" s="95"/>
      <c r="B42" s="96" t="s">
        <v>28</v>
      </c>
      <c r="C42" s="105"/>
      <c r="D42" s="38">
        <v>15170</v>
      </c>
      <c r="E42" s="38">
        <v>15867</v>
      </c>
      <c r="F42" s="124"/>
      <c r="G42" s="124"/>
      <c r="H42" s="124"/>
      <c r="I42" s="124"/>
      <c r="J42" s="124"/>
      <c r="K42" s="124"/>
      <c r="L42" s="124"/>
      <c r="M42" s="128"/>
    </row>
    <row r="43" spans="1:13" ht="18" customHeight="1">
      <c r="A43" s="95"/>
      <c r="B43" s="95" t="s">
        <v>29</v>
      </c>
      <c r="C43" s="105" t="s">
        <v>31</v>
      </c>
      <c r="D43" s="38">
        <v>7112</v>
      </c>
      <c r="E43" s="38">
        <v>6526</v>
      </c>
      <c r="F43" s="124"/>
      <c r="G43" s="124"/>
      <c r="H43" s="124"/>
      <c r="I43" s="124"/>
      <c r="J43" s="124"/>
      <c r="K43" s="124"/>
      <c r="L43" s="124"/>
      <c r="M43" s="128"/>
    </row>
    <row r="44" spans="1:13" ht="18" customHeight="1">
      <c r="A44" s="95"/>
      <c r="B44" s="95"/>
      <c r="C44" s="105" t="s">
        <v>32</v>
      </c>
      <c r="D44" s="38">
        <v>19615</v>
      </c>
      <c r="E44" s="38">
        <v>18234</v>
      </c>
      <c r="F44" s="124"/>
      <c r="G44" s="124"/>
      <c r="H44" s="124"/>
      <c r="I44" s="124"/>
      <c r="J44" s="124"/>
      <c r="K44" s="124"/>
      <c r="L44" s="124"/>
      <c r="M44" s="128"/>
    </row>
    <row r="45" spans="1:13" ht="18" customHeight="1">
      <c r="A45" s="95"/>
      <c r="B45" s="96" t="s">
        <v>36</v>
      </c>
      <c r="C45" s="105"/>
      <c r="D45" s="38">
        <v>2798</v>
      </c>
      <c r="E45" s="38">
        <v>2378</v>
      </c>
      <c r="F45" s="124"/>
      <c r="G45" s="124"/>
      <c r="H45" s="124"/>
      <c r="I45" s="124"/>
      <c r="J45" s="124"/>
      <c r="K45" s="124"/>
      <c r="L45" s="124"/>
      <c r="M45" s="128"/>
    </row>
    <row r="46" spans="1:13" ht="18" customHeight="1">
      <c r="A46" s="95"/>
      <c r="B46" s="96" t="s">
        <v>20</v>
      </c>
      <c r="C46" s="105"/>
      <c r="D46" s="38">
        <v>71</v>
      </c>
      <c r="E46" s="38">
        <v>15</v>
      </c>
      <c r="F46" s="124"/>
      <c r="G46" s="124"/>
      <c r="H46" s="124"/>
      <c r="I46" s="124"/>
      <c r="J46" s="124"/>
      <c r="K46" s="124"/>
      <c r="L46" s="124"/>
      <c r="M46" s="128"/>
    </row>
    <row r="47" spans="1:13" ht="18" customHeight="1">
      <c r="A47" s="95"/>
      <c r="B47" s="96" t="s">
        <v>39</v>
      </c>
      <c r="C47" s="105"/>
      <c r="D47" s="38">
        <v>423</v>
      </c>
      <c r="E47" s="38">
        <v>451</v>
      </c>
      <c r="F47" s="124"/>
      <c r="G47" s="124"/>
      <c r="H47" s="124"/>
      <c r="I47" s="124"/>
      <c r="J47" s="124"/>
      <c r="K47" s="124"/>
      <c r="L47" s="124"/>
      <c r="M47" s="128"/>
    </row>
    <row r="48" spans="1:13" ht="18" customHeight="1">
      <c r="A48" s="95"/>
      <c r="B48" s="96" t="s">
        <v>16</v>
      </c>
      <c r="C48" s="105"/>
      <c r="D48" s="83">
        <v>0</v>
      </c>
      <c r="E48" s="83">
        <v>0</v>
      </c>
      <c r="F48" s="125"/>
      <c r="G48" s="125"/>
      <c r="H48" s="125"/>
      <c r="I48" s="125"/>
      <c r="J48" s="125"/>
      <c r="K48" s="125"/>
      <c r="L48" s="125"/>
      <c r="M48" s="128"/>
    </row>
    <row r="49" spans="1:13" ht="18" customHeight="1">
      <c r="A49" s="95"/>
      <c r="B49" s="96" t="s">
        <v>40</v>
      </c>
      <c r="C49" s="105"/>
      <c r="D49" s="38">
        <v>2738</v>
      </c>
      <c r="E49" s="38">
        <v>2953</v>
      </c>
      <c r="F49" s="124"/>
      <c r="G49" s="124"/>
      <c r="H49" s="124"/>
      <c r="I49" s="124"/>
      <c r="J49" s="124"/>
      <c r="K49" s="124"/>
      <c r="L49" s="124"/>
      <c r="M49" s="128"/>
    </row>
    <row r="50" spans="1:13" ht="6.75" customHeight="1">
      <c r="A50" s="9"/>
      <c r="B50" s="9"/>
      <c r="C50" s="110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6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13.5" customHeight="1">
      <c r="A52" s="10" t="s">
        <v>42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>
      <c r="A53" s="10" t="s">
        <v>24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</sheetData>
  <mergeCells count="30">
    <mergeCell ref="A5:C5"/>
    <mergeCell ref="A7:C7"/>
    <mergeCell ref="B8:C8"/>
    <mergeCell ref="B9:C9"/>
    <mergeCell ref="B10:C10"/>
    <mergeCell ref="B11:C11"/>
    <mergeCell ref="B12:C12"/>
    <mergeCell ref="B13:C13"/>
    <mergeCell ref="A15:C15"/>
    <mergeCell ref="B16:C16"/>
    <mergeCell ref="B19:C19"/>
    <mergeCell ref="B20:C20"/>
    <mergeCell ref="B21:C21"/>
    <mergeCell ref="B22:C22"/>
    <mergeCell ref="B23:C23"/>
    <mergeCell ref="A31:C31"/>
    <mergeCell ref="A33:C33"/>
    <mergeCell ref="B34:C34"/>
    <mergeCell ref="B35:C35"/>
    <mergeCell ref="B36:C36"/>
    <mergeCell ref="B37:C37"/>
    <mergeCell ref="B38:C38"/>
    <mergeCell ref="B39:C39"/>
    <mergeCell ref="A41:C41"/>
    <mergeCell ref="B42:C42"/>
    <mergeCell ref="B45:C45"/>
    <mergeCell ref="B46:C46"/>
    <mergeCell ref="B47:C47"/>
    <mergeCell ref="B48:C48"/>
    <mergeCell ref="B49:C49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P62【水道普及状況、上水道用途別給水状況】(様式) </vt:lpstr>
      <vt:lpstr>P63【下水道普及人口及び水洗化人口】（様式）</vt:lpstr>
      <vt:lpstr>P63【電灯・電力契約口数、電灯・電力消費量】（様式）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2021-03-03T00:56:53Z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2021-03-03T00:56:53Z</vt:filetime>
  </property>
</Properties>
</file>