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520" windowHeight="12780" tabRatio="871"/>
  </bookViews>
  <sheets>
    <sheet name="P66【幼稚園・小学校・中学校児童生徒教職員数】（様式）" sheetId="16" r:id="rId1"/>
    <sheet name="前P66【幼稚園・小学校・中学校児童生徒教職員数】（様式）" sheetId="4" state="hidden" r:id="rId2"/>
    <sheet name="P67【高校生徒教職員数、学校施設の状況】（様式震災前）" sheetId="5" state="hidden" r:id="rId3"/>
    <sheet name="P67【高校生徒教職員数、学校施設の状況】 (様式)" sheetId="17" r:id="rId4"/>
    <sheet name="P68【中学校卒業後の状況】（様式）" sheetId="18" r:id="rId5"/>
    <sheet name="p69【高等学校卒業後の状況】様式" sheetId="19" r:id="rId6"/>
    <sheet name="P70【図書館蔵書・閲覧者数、博物館入館状況等】 (様式）" sheetId="15" r:id="rId7"/>
    <sheet name="P71【地区別コミセン入館状況】" sheetId="14" state="hidden" r:id="rId8"/>
    <sheet name="P71【地区別コミセン入館状況】 " sheetId="20" r:id="rId9"/>
    <sheet name="P70【コミセン入館状況等】 (様式）" sheetId="12" state="hidden" r:id="rId10"/>
    <sheet name="P71【コミセン入館状況等】 (様式）" sheetId="13" state="hidden" r:id="rId11"/>
    <sheet name="P71【ﾐｭｰｼﾞｱﾑ・ﾌﾟｰﾙ･公民館等利用状況】 (様式）" sheetId="10" state="hidden" r:id="rId12"/>
  </sheets>
  <definedNames>
    <definedName name="_xlnm.Print_Area" localSheetId="0">'P66【幼稚園・小学校・中学校児童生徒教職員数】（様式）'!$A$1:$M$52</definedName>
    <definedName name="_xlnm.Print_Area" localSheetId="3">'P67【高校生徒教職員数、学校施設の状況】 (様式)'!$A$1:$M$50</definedName>
    <definedName name="_xlnm.Print_Area" localSheetId="2">'P67【高校生徒教職員数、学校施設の状況】（様式震災前）'!$A$1:$M$58</definedName>
    <definedName name="_xlnm.Print_Area" localSheetId="4">'P68【中学校卒業後の状況】（様式）'!$A$1:$O$51</definedName>
    <definedName name="_xlnm.Print_Area" localSheetId="9">'P70【コミセン入館状況等】 (様式）'!$A$1:$H$63</definedName>
    <definedName name="_xlnm.Print_Area" localSheetId="6">'P70【図書館蔵書・閲覧者数、博物館入館状況等】 (様式）'!$A$1:$G$66</definedName>
    <definedName name="_xlnm.Print_Area" localSheetId="10">'P71【コミセン入館状況等】 (様式）'!$A$1:$H$62</definedName>
    <definedName name="_xlnm.Print_Area" localSheetId="7">'P71【地区別コミセン入館状況】'!$A$1:$H$20</definedName>
    <definedName name="_xlnm.Print_Area" localSheetId="8">'P71【地区別コミセン入館状況】 '!$A$1:$I$60</definedName>
    <definedName name="_xlnm.Print_Area" localSheetId="1">'前P66【幼稚園・小学校・中学校児童生徒教職員数】（様式）'!$A$1:$M$65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<sst xmlns="http://schemas.openxmlformats.org/spreadsheetml/2006/main" xmlns:r="http://schemas.openxmlformats.org/officeDocument/2006/relationships" count="255" uniqueCount="255">
  <si>
    <t>66　教育・文化</t>
    <rPh sb="3" eb="5">
      <t>キョウイク</t>
    </rPh>
    <rPh sb="6" eb="8">
      <t>ブンカ</t>
    </rPh>
    <phoneticPr fontId="2"/>
  </si>
  <si>
    <t>学校</t>
    <rPh sb="0" eb="2">
      <t>ガッコウ</t>
    </rPh>
    <phoneticPr fontId="2"/>
  </si>
  <si>
    <t>◆幼稚園園児、職員、教員数の推移</t>
    <rPh sb="1" eb="4">
      <t>ヨウチエン</t>
    </rPh>
    <rPh sb="4" eb="6">
      <t>エンジ</t>
    </rPh>
    <rPh sb="7" eb="9">
      <t>ショクイン</t>
    </rPh>
    <rPh sb="10" eb="12">
      <t>キョウイン</t>
    </rPh>
    <rPh sb="12" eb="13">
      <t>スウ</t>
    </rPh>
    <rPh sb="14" eb="16">
      <t>スイイ</t>
    </rPh>
    <phoneticPr fontId="2"/>
  </si>
  <si>
    <t>幼稚園数</t>
    <rPh sb="0" eb="3">
      <t>ヨウチエン</t>
    </rPh>
    <rPh sb="3" eb="4">
      <t>スウ</t>
    </rPh>
    <phoneticPr fontId="2"/>
  </si>
  <si>
    <t>(単位：人)</t>
  </si>
  <si>
    <t>10教育・文化</t>
    <rPh sb="2" eb="4">
      <t>キョウイク</t>
    </rPh>
    <rPh sb="5" eb="7">
      <t>ブンカ</t>
    </rPh>
    <phoneticPr fontId="2"/>
  </si>
  <si>
    <t>各年5月1日現在</t>
    <rPh sb="0" eb="2">
      <t>カクネン</t>
    </rPh>
    <rPh sb="3" eb="4">
      <t>ガツ</t>
    </rPh>
    <rPh sb="5" eb="8">
      <t>ニチゲンザイ</t>
    </rPh>
    <phoneticPr fontId="2"/>
  </si>
  <si>
    <t>◆ 米崎地区コミュニティセンター（自然環境活用センター）入館状況</t>
    <rPh sb="2" eb="4">
      <t>ヨネサキ</t>
    </rPh>
    <rPh sb="4" eb="6">
      <t>チク</t>
    </rPh>
    <rPh sb="17" eb="19">
      <t>シゼン</t>
    </rPh>
    <rPh sb="19" eb="21">
      <t>カンキョウ</t>
    </rPh>
    <rPh sb="21" eb="23">
      <t>カツヨウ</t>
    </rPh>
    <phoneticPr fontId="2"/>
  </si>
  <si>
    <t>年次</t>
    <rPh sb="0" eb="2">
      <t>ネンジ</t>
    </rPh>
    <phoneticPr fontId="2"/>
  </si>
  <si>
    <t>下矢作地区コミュニティセンター
（下矢作多目的研修センター）</t>
  </si>
  <si>
    <t>…</t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</si>
  <si>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</si>
  <si>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31年</t>
    <rPh sb="2" eb="3">
      <t>ネン</t>
    </rPh>
    <phoneticPr fontId="2"/>
  </si>
  <si>
    <t>資料：まちづくり戦略室</t>
    <rPh sb="0" eb="2">
      <t>シリョウ</t>
    </rPh>
    <rPh sb="8" eb="11">
      <t>センリャクシツ</t>
    </rPh>
    <phoneticPr fontId="2"/>
  </si>
  <si>
    <t>資料：高田地区コミュニティセンター（陸前高田市コミュニティホール）</t>
    <rPh sb="0" eb="2">
      <t>シリョウ</t>
    </rPh>
    <rPh sb="3" eb="5">
      <t>タカタ</t>
    </rPh>
    <rPh sb="5" eb="7">
      <t>チク</t>
    </rPh>
    <rPh sb="18" eb="23">
      <t>リクゼンタカタシ</t>
    </rPh>
    <phoneticPr fontId="2"/>
  </si>
  <si>
    <t>職員数（人）</t>
    <rPh sb="0" eb="2">
      <t>ショクイン</t>
    </rPh>
    <rPh sb="2" eb="3">
      <t>スウ</t>
    </rPh>
    <rPh sb="4" eb="5">
      <t>ニン</t>
    </rPh>
    <phoneticPr fontId="2"/>
  </si>
  <si>
    <t>非木造</t>
    <rPh sb="0" eb="1">
      <t>ヒ</t>
    </rPh>
    <rPh sb="1" eb="3">
      <t>モクゾウ</t>
    </rPh>
    <phoneticPr fontId="2"/>
  </si>
  <si>
    <t>教員数（人）</t>
    <rPh sb="0" eb="2">
      <t>キョウイン</t>
    </rPh>
    <rPh sb="2" eb="3">
      <t>スウ</t>
    </rPh>
    <rPh sb="4" eb="5">
      <t>ニン</t>
    </rPh>
    <phoneticPr fontId="2"/>
  </si>
  <si>
    <t>付属施設（㎡）</t>
    <rPh sb="0" eb="2">
      <t>フゾク</t>
    </rPh>
    <rPh sb="2" eb="4">
      <t>シセツ</t>
    </rPh>
    <phoneticPr fontId="2"/>
  </si>
  <si>
    <t>気仙</t>
    <rPh sb="0" eb="2">
      <t>ケセン</t>
    </rPh>
    <phoneticPr fontId="2"/>
  </si>
  <si>
    <t>郷土資料</t>
    <rPh sb="0" eb="2">
      <t>キョウド</t>
    </rPh>
    <rPh sb="2" eb="4">
      <t>シリョウ</t>
    </rPh>
    <phoneticPr fontId="2"/>
  </si>
  <si>
    <t>年度</t>
    <rPh sb="0" eb="2">
      <t>ネンド</t>
    </rPh>
    <phoneticPr fontId="2"/>
  </si>
  <si>
    <t>左記以外の      もの</t>
    <rPh sb="0" eb="2">
      <t>サキ</t>
    </rPh>
    <rPh sb="2" eb="4">
      <t>イガイ</t>
    </rPh>
    <phoneticPr fontId="2"/>
  </si>
  <si>
    <t>学級数</t>
    <rPh sb="0" eb="2">
      <t>ガッキュウ</t>
    </rPh>
    <rPh sb="2" eb="3">
      <t>スウ</t>
    </rPh>
    <phoneticPr fontId="2"/>
  </si>
  <si>
    <t>竹駒</t>
    <rPh sb="0" eb="2">
      <t>タケコマ</t>
    </rPh>
    <phoneticPr fontId="2"/>
  </si>
  <si>
    <t>資料：市内高等学校、学校基本調査、教育委員会</t>
    <rPh sb="0" eb="2">
      <t>シリョウ</t>
    </rPh>
    <rPh sb="3" eb="5">
      <t>シナイ</t>
    </rPh>
    <rPh sb="5" eb="7">
      <t>コウトウ</t>
    </rPh>
    <rPh sb="7" eb="9">
      <t>ガッコウ</t>
    </rPh>
    <rPh sb="10" eb="12">
      <t>ガッコウ</t>
    </rPh>
    <rPh sb="12" eb="14">
      <t>キホン</t>
    </rPh>
    <rPh sb="14" eb="16">
      <t>チョウサ</t>
    </rPh>
    <rPh sb="17" eb="19">
      <t>キョウイク</t>
    </rPh>
    <rPh sb="19" eb="22">
      <t>イインカイ</t>
    </rPh>
    <phoneticPr fontId="2"/>
  </si>
  <si>
    <t>園児数（人）</t>
    <rPh sb="0" eb="2">
      <t>エンジ</t>
    </rPh>
    <rPh sb="2" eb="3">
      <t>スウ</t>
    </rPh>
    <rPh sb="4" eb="5">
      <t>ニン</t>
    </rPh>
    <phoneticPr fontId="2"/>
  </si>
  <si>
    <t>学校等の名称</t>
    <rPh sb="0" eb="2">
      <t>ガッコウ</t>
    </rPh>
    <rPh sb="2" eb="3">
      <t>トウ</t>
    </rPh>
    <rPh sb="4" eb="6">
      <t>メイショウ</t>
    </rPh>
    <phoneticPr fontId="2"/>
  </si>
  <si>
    <t>-</t>
  </si>
  <si>
    <t>◆ 矢作地区コミュニティセンター（矢作多目的研修センター）入館状況</t>
    <rPh sb="2" eb="4">
      <t>ヤハギ</t>
    </rPh>
    <rPh sb="4" eb="6">
      <t>チク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</si>
  <si>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</si>
  <si>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</si>
  <si>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</si>
  <si>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</si>
  <si>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芸術・体育</t>
    <rPh sb="0" eb="2">
      <t>ゲイジュツ</t>
    </rPh>
    <rPh sb="3" eb="5">
      <t>タイイク</t>
    </rPh>
    <phoneticPr fontId="2"/>
  </si>
  <si>
    <t>横田</t>
    <rPh sb="0" eb="2">
      <t>ヨコタ</t>
    </rPh>
    <phoneticPr fontId="2"/>
  </si>
  <si>
    <t>昭</t>
    <rPh sb="0" eb="1">
      <t>アキラ</t>
    </rPh>
    <phoneticPr fontId="2"/>
  </si>
  <si>
    <t>◆ 市民体育館の利用状況</t>
    <rPh sb="2" eb="4">
      <t>シミン</t>
    </rPh>
    <rPh sb="4" eb="7">
      <t>タイイクカン</t>
    </rPh>
    <rPh sb="8" eb="10">
      <t>リヨウ</t>
    </rPh>
    <rPh sb="10" eb="12">
      <t>ジョウキョウ</t>
    </rPh>
    <phoneticPr fontId="2"/>
  </si>
  <si>
    <t>平</t>
    <rPh sb="0" eb="1">
      <t>タイラ</t>
    </rPh>
    <phoneticPr fontId="2"/>
  </si>
  <si>
    <t>一般</t>
    <rPh sb="0" eb="2">
      <t>イッパン</t>
    </rPh>
    <phoneticPr fontId="2"/>
  </si>
  <si>
    <t>校地面積</t>
    <rPh sb="0" eb="2">
      <t>コウチ</t>
    </rPh>
    <rPh sb="2" eb="4">
      <t>メンセキ</t>
    </rPh>
    <phoneticPr fontId="2"/>
  </si>
  <si>
    <t>※東日本大震災の影響により平成23年度は休園</t>
    <rPh sb="1" eb="2">
      <t>ヒガシ</t>
    </rPh>
    <rPh sb="2" eb="4">
      <t>ニホン</t>
    </rPh>
    <rPh sb="4" eb="7">
      <t>ダイシンサイ</t>
    </rPh>
    <rPh sb="8" eb="10">
      <t>エイキョウ</t>
    </rPh>
    <rPh sb="13" eb="15">
      <t>ヘイセイ</t>
    </rPh>
    <rPh sb="17" eb="19">
      <t>ネンド</t>
    </rPh>
    <rPh sb="20" eb="22">
      <t>キュウエン</t>
    </rPh>
    <phoneticPr fontId="2"/>
  </si>
  <si>
    <t>◆ 小学校児童、職員、教員数の推移</t>
    <rPh sb="2" eb="5">
      <t>ショウガッコウ</t>
    </rPh>
    <rPh sb="5" eb="7">
      <t>ジドウ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</si>
  <si>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◆ 高等学校生徒、職員、教員数の推移</t>
    <rPh sb="2" eb="4">
      <t>コウトウ</t>
    </rPh>
    <rPh sb="4" eb="6">
      <t>ガッコウ</t>
    </rPh>
    <rPh sb="6" eb="8">
      <t>セイト</t>
    </rPh>
    <rPh sb="9" eb="11">
      <t>ショクイン</t>
    </rPh>
    <rPh sb="12" eb="14">
      <t>キョウイン</t>
    </rPh>
    <rPh sb="14" eb="15">
      <t>スウ</t>
    </rPh>
    <rPh sb="16" eb="18">
      <t>スイイ</t>
    </rPh>
    <phoneticPr fontId="2"/>
  </si>
  <si>
    <t>学校数</t>
    <rPh sb="0" eb="2">
      <t>ガッコウ</t>
    </rPh>
    <rPh sb="2" eb="3">
      <t>スウ</t>
    </rPh>
    <phoneticPr fontId="2"/>
  </si>
  <si>
    <t>広田</t>
    <rPh sb="0" eb="2">
      <t>ヒロタ</t>
    </rPh>
    <phoneticPr fontId="2"/>
  </si>
  <si>
    <t>30年</t>
    <rPh sb="2" eb="3">
      <t>ネン</t>
    </rPh>
    <phoneticPr fontId="2"/>
  </si>
  <si>
    <t>児童数（人）</t>
    <rPh sb="0" eb="2">
      <t>ジドウ</t>
    </rPh>
    <rPh sb="2" eb="3">
      <t>スウ</t>
    </rPh>
    <rPh sb="4" eb="5">
      <t>ニン</t>
    </rPh>
    <phoneticPr fontId="2"/>
  </si>
  <si>
    <t>電気・ｶﾞｽ・水道業</t>
    <rPh sb="0" eb="2">
      <t>デンキ</t>
    </rPh>
    <rPh sb="7" eb="10">
      <t>スイドウギョウ</t>
    </rPh>
    <phoneticPr fontId="2"/>
  </si>
  <si>
    <t>※平成23年4月1日に旧矢作小学校、旧生出小学校、旧下矢作小学校を統合し(新)矢作小学校を設置。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ショウ</t>
    </rPh>
    <rPh sb="15" eb="17">
      <t>ガッコウ</t>
    </rPh>
    <rPh sb="18" eb="19">
      <t>キュウ</t>
    </rPh>
    <rPh sb="19" eb="21">
      <t>オイデ</t>
    </rPh>
    <rPh sb="21" eb="22">
      <t>ショウ</t>
    </rPh>
    <rPh sb="22" eb="24">
      <t>ガッコウ</t>
    </rPh>
    <rPh sb="25" eb="26">
      <t>キュウ</t>
    </rPh>
    <rPh sb="26" eb="27">
      <t>シモ</t>
    </rPh>
    <rPh sb="27" eb="29">
      <t>ヤハギ</t>
    </rPh>
    <rPh sb="29" eb="30">
      <t>ショウ</t>
    </rPh>
    <rPh sb="30" eb="32">
      <t>ガッコウ</t>
    </rPh>
    <rPh sb="33" eb="35">
      <t>トウゴウ</t>
    </rPh>
    <rPh sb="37" eb="38">
      <t>シン</t>
    </rPh>
    <rPh sb="39" eb="41">
      <t>ヤハギ</t>
    </rPh>
    <rPh sb="41" eb="42">
      <t>ショウ</t>
    </rPh>
    <rPh sb="42" eb="44">
      <t>ガッコウ</t>
    </rPh>
    <rPh sb="45" eb="47">
      <t>セッチ</t>
    </rPh>
    <phoneticPr fontId="2"/>
  </si>
  <si>
    <t>各年5月1日現在</t>
  </si>
  <si>
    <t>◆ 中学校生徒、職員、教員数の推移</t>
    <rPh sb="2" eb="5">
      <t>チュウガッコウ</t>
    </rPh>
    <rPh sb="5" eb="7">
      <t>セイト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</si>
  <si>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教育・文化　69</t>
  </si>
  <si>
    <t>米崎</t>
    <rPh sb="0" eb="1">
      <t>ヨネ</t>
    </rPh>
    <rPh sb="1" eb="2">
      <t>サキ</t>
    </rPh>
    <phoneticPr fontId="2"/>
  </si>
  <si>
    <t>令和2年5月1日現在</t>
    <rPh sb="0" eb="1">
      <t>レイ</t>
    </rPh>
    <rPh sb="1" eb="2">
      <t>ワ</t>
    </rPh>
    <rPh sb="3" eb="4">
      <t>トシ</t>
    </rPh>
    <phoneticPr fontId="2"/>
  </si>
  <si>
    <t>第一</t>
    <rPh sb="0" eb="2">
      <t>ダイイチ</t>
    </rPh>
    <phoneticPr fontId="2"/>
  </si>
  <si>
    <t>教育訓練　　　　機関入学</t>
    <rPh sb="0" eb="2">
      <t>キョウイク</t>
    </rPh>
    <rPh sb="2" eb="4">
      <t>クンレン</t>
    </rPh>
    <rPh sb="8" eb="10">
      <t>キカン</t>
    </rPh>
    <rPh sb="10" eb="12">
      <t>ニュウガク</t>
    </rPh>
    <phoneticPr fontId="2"/>
  </si>
  <si>
    <t>生徒数（人）</t>
    <rPh sb="0" eb="2">
      <t>セイト</t>
    </rPh>
    <rPh sb="2" eb="3">
      <t>スウ</t>
    </rPh>
    <rPh sb="4" eb="5">
      <t>ニン</t>
    </rPh>
    <phoneticPr fontId="2"/>
  </si>
  <si>
    <t>小友</t>
    <rPh sb="0" eb="2">
      <t>オトモ</t>
    </rPh>
    <phoneticPr fontId="2"/>
  </si>
  <si>
    <t>※平成23年4月1日に旧矢作中学校を第一中学校に統合。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チュウ</t>
    </rPh>
    <rPh sb="15" eb="17">
      <t>ガッコウ</t>
    </rPh>
    <rPh sb="18" eb="20">
      <t>ダイイチ</t>
    </rPh>
    <rPh sb="20" eb="23">
      <t>チュウガッコウ</t>
    </rPh>
    <rPh sb="24" eb="26">
      <t>トウゴウ</t>
    </rPh>
    <phoneticPr fontId="2"/>
  </si>
  <si>
    <t>教育・文化　67</t>
    <rPh sb="0" eb="2">
      <t>キョウイク</t>
    </rPh>
    <rPh sb="3" eb="5">
      <t>ブンカ</t>
    </rPh>
    <phoneticPr fontId="2"/>
  </si>
  <si>
    <t>◆ 学校施設の状況</t>
    <rPh sb="2" eb="4">
      <t>ガッコウ</t>
    </rPh>
    <rPh sb="4" eb="6">
      <t>シセツ</t>
    </rPh>
    <rPh sb="7" eb="9">
      <t>ジョウキョウ</t>
    </rPh>
    <phoneticPr fontId="2"/>
  </si>
  <si>
    <t>高校・一般</t>
    <rPh sb="0" eb="2">
      <t>コウコウ</t>
    </rPh>
    <rPh sb="3" eb="5">
      <t>イッパン</t>
    </rPh>
    <phoneticPr fontId="2"/>
  </si>
  <si>
    <t>平成22年5月1日現在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</si>
  <si>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プール</t>
  </si>
  <si>
    <t>(単位：人)</t>
    <rPh sb="1" eb="3">
      <t>タンイ</t>
    </rPh>
    <rPh sb="4" eb="5">
      <t>ニン</t>
    </rPh>
    <phoneticPr fontId="2"/>
  </si>
  <si>
    <t>校舎延面積（㎡）</t>
    <rPh sb="0" eb="2">
      <t>コウシャ</t>
    </rPh>
    <rPh sb="2" eb="3">
      <t>ノベ</t>
    </rPh>
    <rPh sb="3" eb="5">
      <t>メンセキ</t>
    </rPh>
    <phoneticPr fontId="2"/>
  </si>
  <si>
    <t>資料：中央公民館</t>
    <rPh sb="0" eb="2">
      <t>シリョウ</t>
    </rPh>
    <rPh sb="3" eb="5">
      <t>チュウオウ</t>
    </rPh>
    <rPh sb="5" eb="8">
      <t>コウミンカン</t>
    </rPh>
    <phoneticPr fontId="2"/>
  </si>
  <si>
    <t>矢作</t>
    <rPh sb="0" eb="2">
      <t>ヤハギ</t>
    </rPh>
    <phoneticPr fontId="2"/>
  </si>
  <si>
    <t>幼児</t>
    <rPh sb="0" eb="2">
      <t>ヨウジ</t>
    </rPh>
    <phoneticPr fontId="2"/>
  </si>
  <si>
    <t>長部</t>
    <rPh sb="0" eb="2">
      <t>オサベ</t>
    </rPh>
    <phoneticPr fontId="2"/>
  </si>
  <si>
    <t>木造</t>
    <rPh sb="0" eb="2">
      <t>モクゾウ</t>
    </rPh>
    <phoneticPr fontId="2"/>
  </si>
  <si>
    <t>コミュニティ
活動</t>
    <rPh sb="7" eb="9">
      <t>カツドウ</t>
    </rPh>
    <phoneticPr fontId="2"/>
  </si>
  <si>
    <t>（㎡）</t>
  </si>
  <si>
    <t>講堂及び屋体</t>
    <rPh sb="0" eb="2">
      <t>コウドウ</t>
    </rPh>
    <rPh sb="2" eb="3">
      <t>オヨ</t>
    </rPh>
    <rPh sb="4" eb="5">
      <t>ヤ</t>
    </rPh>
    <phoneticPr fontId="2"/>
  </si>
  <si>
    <t>下矢作</t>
    <rPh sb="0" eb="1">
      <t>シモ</t>
    </rPh>
    <rPh sb="1" eb="3">
      <t>ヤハギ</t>
    </rPh>
    <phoneticPr fontId="2"/>
  </si>
  <si>
    <t>幼稚園</t>
    <rPh sb="0" eb="3">
      <t>ヨウチエン</t>
    </rPh>
    <phoneticPr fontId="2"/>
  </si>
  <si>
    <t>資料：横田地区コミュニティセンター（横田基幹集落センター）</t>
    <rPh sb="0" eb="2">
      <t>シリョウ</t>
    </rPh>
    <rPh sb="3" eb="5">
      <t>ヨコタ</t>
    </rPh>
    <rPh sb="5" eb="7">
      <t>チク</t>
    </rPh>
    <rPh sb="18" eb="20">
      <t>ヨコタ</t>
    </rPh>
    <rPh sb="20" eb="22">
      <t>キカン</t>
    </rPh>
    <rPh sb="22" eb="24">
      <t>シュウラク</t>
    </rPh>
    <phoneticPr fontId="2"/>
  </si>
  <si>
    <t>高田</t>
    <rPh sb="0" eb="2">
      <t>タカダ</t>
    </rPh>
    <phoneticPr fontId="2"/>
  </si>
  <si>
    <t>小学校</t>
    <rPh sb="0" eb="3">
      <t>ショウガッコウ</t>
    </rPh>
    <phoneticPr fontId="2"/>
  </si>
  <si>
    <t>生出</t>
    <rPh sb="0" eb="2">
      <t>オイデ</t>
    </rPh>
    <phoneticPr fontId="2"/>
  </si>
  <si>
    <t>受講者</t>
    <rPh sb="0" eb="3">
      <t>ジュコウシャ</t>
    </rPh>
    <phoneticPr fontId="2"/>
  </si>
  <si>
    <t>中学校</t>
    <rPh sb="0" eb="3">
      <t>チュウガッコウ</t>
    </rPh>
    <phoneticPr fontId="2"/>
  </si>
  <si>
    <t>卒業者数</t>
    <rPh sb="0" eb="1">
      <t>ソツ</t>
    </rPh>
    <rPh sb="1" eb="4">
      <t>ギョウシャスウ</t>
    </rPh>
    <phoneticPr fontId="2"/>
  </si>
  <si>
    <t>高等</t>
    <rPh sb="0" eb="2">
      <t>コウトウ</t>
    </rPh>
    <phoneticPr fontId="2"/>
  </si>
  <si>
    <t>68 教育・文化</t>
    <rPh sb="3" eb="5">
      <t>キョウイク</t>
    </rPh>
    <rPh sb="6" eb="8">
      <t>ブンカ</t>
    </rPh>
    <phoneticPr fontId="2"/>
  </si>
  <si>
    <t>◆ 中学校卒業後の状況</t>
    <rPh sb="2" eb="5">
      <t>チュウガッコウ</t>
    </rPh>
    <rPh sb="5" eb="8">
      <t>ソツギョウゴ</t>
    </rPh>
    <rPh sb="9" eb="11">
      <t>ジョウキョウ</t>
    </rPh>
    <phoneticPr fontId="2"/>
  </si>
  <si>
    <t>利用者住所</t>
    <rPh sb="0" eb="3">
      <t>リヨウシャ</t>
    </rPh>
    <rPh sb="3" eb="5">
      <t>ジュウショ</t>
    </rPh>
    <phoneticPr fontId="2"/>
  </si>
  <si>
    <t>産業</t>
    <rPh sb="0" eb="2">
      <t>サンギョウ</t>
    </rPh>
    <phoneticPr fontId="2"/>
  </si>
  <si>
    <t>進学者</t>
    <rPh sb="0" eb="3">
      <t>シンガクシャ</t>
    </rPh>
    <phoneticPr fontId="2"/>
  </si>
  <si>
    <t>就職者</t>
    <rPh sb="0" eb="2">
      <t>シュウショク</t>
    </rPh>
    <rPh sb="2" eb="3">
      <t>シャ</t>
    </rPh>
    <phoneticPr fontId="2"/>
  </si>
  <si>
    <t>就職しつつ      進学</t>
    <rPh sb="0" eb="2">
      <t>シュウショク</t>
    </rPh>
    <rPh sb="11" eb="13">
      <t>シンガク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</si>
  <si>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</si>
  <si>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</si>
  <si>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うち男</t>
    <rPh sb="2" eb="3">
      <t>オトコ</t>
    </rPh>
    <phoneticPr fontId="2"/>
  </si>
  <si>
    <t>市内</t>
    <rPh sb="0" eb="2">
      <t>シナイ</t>
    </rPh>
    <phoneticPr fontId="2"/>
  </si>
  <si>
    <t>文学</t>
    <rPh sb="0" eb="2">
      <t>ブンガク</t>
    </rPh>
    <phoneticPr fontId="2"/>
  </si>
  <si>
    <t>◆ 中学校卒業後の就職状況</t>
    <rPh sb="2" eb="5">
      <t>チュウガッコウ</t>
    </rPh>
    <rPh sb="5" eb="8">
      <t>ソツギョウゴ</t>
    </rPh>
    <rPh sb="9" eb="11">
      <t>シュウショク</t>
    </rPh>
    <rPh sb="11" eb="13">
      <t>ジョウキョウ</t>
    </rPh>
    <phoneticPr fontId="2"/>
  </si>
  <si>
    <t>産業分類等</t>
    <rPh sb="0" eb="1">
      <t>サン</t>
    </rPh>
    <rPh sb="1" eb="2">
      <t>ギョウ</t>
    </rPh>
    <rPh sb="2" eb="3">
      <t>ブン</t>
    </rPh>
    <rPh sb="3" eb="4">
      <t>タグイ</t>
    </rPh>
    <rPh sb="4" eb="5">
      <t>トウ</t>
    </rPh>
    <phoneticPr fontId="2"/>
  </si>
  <si>
    <t>資料：米崎地区コミュニティセンター（自然環境活用センター）</t>
    <rPh sb="0" eb="2">
      <t>シリョウ</t>
    </rPh>
    <rPh sb="3" eb="5">
      <t>ヨネサキ</t>
    </rPh>
    <rPh sb="5" eb="7">
      <t>チク</t>
    </rPh>
    <rPh sb="18" eb="20">
      <t>シゼン</t>
    </rPh>
    <rPh sb="20" eb="22">
      <t>カンキョウ</t>
    </rPh>
    <rPh sb="22" eb="24">
      <t>カツヨウ</t>
    </rPh>
    <phoneticPr fontId="2"/>
  </si>
  <si>
    <t>平成</t>
    <rPh sb="0" eb="2">
      <t>ヘイセイ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</si>
  <si>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</si>
  <si>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資料：市内高等学校</t>
    <rPh sb="0" eb="2">
      <t>シリョウ</t>
    </rPh>
    <rPh sb="3" eb="5">
      <t>シナイ</t>
    </rPh>
    <rPh sb="5" eb="7">
      <t>コウトウ</t>
    </rPh>
    <rPh sb="7" eb="9">
      <t>ガッコウ</t>
    </rPh>
    <phoneticPr fontId="2"/>
  </si>
  <si>
    <t>農業</t>
    <rPh sb="0" eb="2">
      <t>ノウギョウ</t>
    </rPh>
    <phoneticPr fontId="2"/>
  </si>
  <si>
    <t>採掘・建設
労務者</t>
    <rPh sb="0" eb="2">
      <t>サイクツ</t>
    </rPh>
    <rPh sb="3" eb="5">
      <t>ケンセツ</t>
    </rPh>
    <rPh sb="6" eb="8">
      <t>ロウム</t>
    </rPh>
    <rPh sb="8" eb="9">
      <t>シャ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</si>
  <si>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</si>
  <si>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</si>
  <si>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貸出(個人)（人）</t>
    <rPh sb="3" eb="5">
      <t>コジン</t>
    </rPh>
    <rPh sb="7" eb="8">
      <t>ニン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</si>
  <si>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</si>
  <si>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</si>
  <si>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</si>
  <si>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卸・小売業</t>
    <rPh sb="0" eb="1">
      <t>オロシ</t>
    </rPh>
    <rPh sb="2" eb="5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</si>
  <si>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</si>
  <si>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</si>
  <si>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運輸・通信業</t>
    <rPh sb="0" eb="2">
      <t>ウンユ</t>
    </rPh>
    <rPh sb="3" eb="6">
      <t>ツウシンギョウ</t>
    </rPh>
    <phoneticPr fontId="2"/>
  </si>
  <si>
    <t>長部地区コミュニティセンター
（漁村センター）</t>
  </si>
  <si>
    <t>サービス業</t>
    <rPh sb="4" eb="5">
      <t>ギョウ</t>
    </rPh>
    <phoneticPr fontId="2"/>
  </si>
  <si>
    <t>公務</t>
    <rPh sb="0" eb="2">
      <t>コウム</t>
    </rPh>
    <phoneticPr fontId="2"/>
  </si>
  <si>
    <t>◆ 利用者数等の推移</t>
    <rPh sb="2" eb="4">
      <t>リヨウ</t>
    </rPh>
    <rPh sb="4" eb="5">
      <t>シャ</t>
    </rPh>
    <rPh sb="5" eb="6">
      <t>スウ</t>
    </rPh>
    <rPh sb="6" eb="7">
      <t>ナド</t>
    </rPh>
    <rPh sb="8" eb="10">
      <t>スイイ</t>
    </rPh>
    <phoneticPr fontId="2"/>
  </si>
  <si>
    <t>その他</t>
    <rPh sb="2" eb="3">
      <t>タ</t>
    </rPh>
    <phoneticPr fontId="2"/>
  </si>
  <si>
    <t>就職先</t>
    <rPh sb="0" eb="2">
      <t>シュウショク</t>
    </rPh>
    <rPh sb="2" eb="3">
      <t>サキ</t>
    </rPh>
    <phoneticPr fontId="2"/>
  </si>
  <si>
    <t>県内</t>
    <rPh sb="0" eb="2">
      <t>ケンナイ</t>
    </rPh>
    <phoneticPr fontId="2"/>
  </si>
  <si>
    <t>市外</t>
    <rPh sb="0" eb="2">
      <t>シガイ</t>
    </rPh>
    <phoneticPr fontId="2"/>
  </si>
  <si>
    <t>県外</t>
    <rPh sb="0" eb="2">
      <t>ケンガイ</t>
    </rPh>
    <phoneticPr fontId="2"/>
  </si>
  <si>
    <t>◆ 高等学校卒業後の状況</t>
    <rPh sb="2" eb="4">
      <t>コウトウ</t>
    </rPh>
    <rPh sb="4" eb="6">
      <t>ガッコウ</t>
    </rPh>
    <rPh sb="6" eb="9">
      <t>ソツギョウゴ</t>
    </rPh>
    <rPh sb="10" eb="12">
      <t>ジョウキョウ</t>
    </rPh>
    <phoneticPr fontId="2"/>
  </si>
  <si>
    <t>資料：竹駒地区コミュニティセンター（定住促進センター）</t>
    <rPh sb="0" eb="2">
      <t>シリョウ</t>
    </rPh>
    <rPh sb="3" eb="5">
      <t>タケコマ</t>
    </rPh>
    <rPh sb="5" eb="7">
      <t>チク</t>
    </rPh>
    <rPh sb="18" eb="20">
      <t>テイジュウ</t>
    </rPh>
    <rPh sb="20" eb="22">
      <t>ソクシン</t>
    </rPh>
    <phoneticPr fontId="2"/>
  </si>
  <si>
    <t>就職しつつ　　　　進学</t>
    <rPh sb="0" eb="2">
      <t>シュウショク</t>
    </rPh>
    <rPh sb="9" eb="11">
      <t>シンガク</t>
    </rPh>
    <phoneticPr fontId="2"/>
  </si>
  <si>
    <t>教育訓練　　　機関入学</t>
    <rPh sb="0" eb="2">
      <t>キョウイク</t>
    </rPh>
    <rPh sb="2" eb="4">
      <t>クンレン</t>
    </rPh>
    <rPh sb="7" eb="9">
      <t>キカン</t>
    </rPh>
    <rPh sb="9" eb="11">
      <t>ニュウガク</t>
    </rPh>
    <phoneticPr fontId="2"/>
  </si>
  <si>
    <t>◆ 長部地区コミュニティセンター（漁村センター）入館状況</t>
    <rPh sb="2" eb="4">
      <t>オサベ</t>
    </rPh>
    <rPh sb="4" eb="6">
      <t>チク</t>
    </rPh>
    <rPh sb="17" eb="19">
      <t>ギョソン</t>
    </rPh>
    <phoneticPr fontId="2"/>
  </si>
  <si>
    <t>左記以外の　　　もの</t>
    <rPh sb="0" eb="2">
      <t>サキ</t>
    </rPh>
    <rPh sb="2" eb="4">
      <t>イガイ</t>
    </rPh>
    <phoneticPr fontId="2"/>
  </si>
  <si>
    <t>一般　参加</t>
    <rPh sb="0" eb="2">
      <t>イッパン</t>
    </rPh>
    <rPh sb="3" eb="5">
      <t>サンカ</t>
    </rPh>
    <phoneticPr fontId="2"/>
  </si>
  <si>
    <t>◆ 地区別コミュニティセンター利用状況</t>
    <rPh sb="2" eb="4">
      <t>チク</t>
    </rPh>
    <rPh sb="4" eb="5">
      <t>ベツ</t>
    </rPh>
    <rPh sb="15" eb="17">
      <t>リヨウ</t>
    </rPh>
    <phoneticPr fontId="2"/>
  </si>
  <si>
    <t>◆ 高等学校卒業後の就職状況</t>
    <rPh sb="2" eb="4">
      <t>コウトウ</t>
    </rPh>
    <rPh sb="4" eb="6">
      <t>ガッコウ</t>
    </rPh>
    <rPh sb="6" eb="9">
      <t>ソツギョウゴ</t>
    </rPh>
    <rPh sb="10" eb="12">
      <t>シュウショク</t>
    </rPh>
    <rPh sb="12" eb="14">
      <t>ジョウキョウ</t>
    </rPh>
    <phoneticPr fontId="2"/>
  </si>
  <si>
    <t>70  教育・文化</t>
    <rPh sb="4" eb="6">
      <t>キョウイク</t>
    </rPh>
    <rPh sb="7" eb="9">
      <t>ブンカ</t>
    </rPh>
    <phoneticPr fontId="2"/>
  </si>
  <si>
    <t>高田第一</t>
    <rPh sb="0" eb="2">
      <t>タカタ</t>
    </rPh>
    <rPh sb="2" eb="4">
      <t>ダイイチ</t>
    </rPh>
    <phoneticPr fontId="2"/>
  </si>
  <si>
    <t>◆ 図書館蔵書数</t>
    <rPh sb="2" eb="5">
      <t>トショカン</t>
    </rPh>
    <rPh sb="5" eb="7">
      <t>ゾウショ</t>
    </rPh>
    <rPh sb="7" eb="8">
      <t>スウ</t>
    </rPh>
    <phoneticPr fontId="2"/>
  </si>
  <si>
    <t>資料：市立図書館</t>
    <rPh sb="0" eb="2">
      <t>シリョウ</t>
    </rPh>
    <rPh sb="3" eb="5">
      <t>シリツ</t>
    </rPh>
    <rPh sb="5" eb="8">
      <t>トショカン</t>
    </rPh>
    <phoneticPr fontId="2"/>
  </si>
  <si>
    <t>小学生</t>
    <rPh sb="0" eb="3">
      <t>ショウガクセイ</t>
    </rPh>
    <phoneticPr fontId="2"/>
  </si>
  <si>
    <t>個人利用</t>
    <rPh sb="0" eb="2">
      <t>コジン</t>
    </rPh>
    <rPh sb="2" eb="4">
      <t>リヨウ</t>
    </rPh>
    <phoneticPr fontId="2"/>
  </si>
  <si>
    <t>団体利用</t>
    <rPh sb="0" eb="2">
      <t>ダンタイ</t>
    </rPh>
    <rPh sb="2" eb="4">
      <t>リヨウ</t>
    </rPh>
    <phoneticPr fontId="2"/>
  </si>
  <si>
    <t>免除</t>
    <rPh sb="0" eb="2">
      <t>メンジョ</t>
    </rPh>
    <phoneticPr fontId="2"/>
  </si>
  <si>
    <t>小人(小・中学生)</t>
    <rPh sb="0" eb="2">
      <t>コビト</t>
    </rPh>
    <rPh sb="3" eb="4">
      <t>ショウ</t>
    </rPh>
    <rPh sb="5" eb="8">
      <t>チュウガクセイ</t>
    </rPh>
    <phoneticPr fontId="2"/>
  </si>
  <si>
    <t>大人(高校生以上)</t>
    <rPh sb="0" eb="2">
      <t>オトナ</t>
    </rPh>
    <rPh sb="3" eb="6">
      <t>コウコウセイ</t>
    </rPh>
    <rPh sb="6" eb="8">
      <t>イジョウ</t>
    </rPh>
    <phoneticPr fontId="2"/>
  </si>
  <si>
    <t>◆ 海と貝のミュージアム入館状況</t>
    <rPh sb="2" eb="3">
      <t>ウミ</t>
    </rPh>
    <rPh sb="4" eb="5">
      <t>カイ</t>
    </rPh>
    <rPh sb="12" eb="14">
      <t>ニュウカン</t>
    </rPh>
    <rPh sb="14" eb="16">
      <t>ジョウキョウ</t>
    </rPh>
    <phoneticPr fontId="2"/>
  </si>
  <si>
    <t>開館</t>
    <rPh sb="0" eb="2">
      <t>カイカン</t>
    </rPh>
    <phoneticPr fontId="2"/>
  </si>
  <si>
    <t>日数</t>
    <rPh sb="0" eb="2">
      <t>ニッスウ</t>
    </rPh>
    <phoneticPr fontId="2"/>
  </si>
  <si>
    <t>資料：海と貝のミュージアム</t>
    <rPh sb="0" eb="2">
      <t>シリョウ</t>
    </rPh>
    <rPh sb="3" eb="4">
      <t>ウミ</t>
    </rPh>
    <rPh sb="5" eb="6">
      <t>カイ</t>
    </rPh>
    <phoneticPr fontId="2"/>
  </si>
  <si>
    <t>◆ 海洋センター利用状況</t>
    <rPh sb="2" eb="4">
      <t>カイヨウ</t>
    </rPh>
    <rPh sb="8" eb="10">
      <t>リヨウ</t>
    </rPh>
    <rPh sb="10" eb="12">
      <t>ジョウキョウ</t>
    </rPh>
    <phoneticPr fontId="2"/>
  </si>
  <si>
    <t>市・官公庁</t>
    <rPh sb="0" eb="1">
      <t>シ</t>
    </rPh>
    <rPh sb="2" eb="5">
      <t>カンコウチョウ</t>
    </rPh>
    <phoneticPr fontId="2"/>
  </si>
  <si>
    <t>利用形態</t>
    <rPh sb="0" eb="2">
      <t>リヨウ</t>
    </rPh>
    <rPh sb="2" eb="4">
      <t>ケイタイ</t>
    </rPh>
    <phoneticPr fontId="2"/>
  </si>
  <si>
    <t>件数</t>
    <rPh sb="0" eb="2">
      <t>ケンスウ</t>
    </rPh>
    <phoneticPr fontId="2"/>
  </si>
  <si>
    <t>平成27年</t>
    <rPh sb="0" eb="2">
      <t>ヘイセイ</t>
    </rPh>
    <rPh sb="4" eb="5">
      <t>ネン</t>
    </rPh>
    <phoneticPr fontId="2"/>
  </si>
  <si>
    <t>利用　者数</t>
    <rPh sb="0" eb="2">
      <t>リヨウ</t>
    </rPh>
    <rPh sb="3" eb="4">
      <t>シャ</t>
    </rPh>
    <rPh sb="4" eb="5">
      <t>スウ</t>
    </rPh>
    <phoneticPr fontId="2"/>
  </si>
  <si>
    <t>教室　参加</t>
    <rPh sb="0" eb="2">
      <t>キョウシツ</t>
    </rPh>
    <rPh sb="3" eb="5">
      <t>サンカ</t>
    </rPh>
    <phoneticPr fontId="2"/>
  </si>
  <si>
    <t>資料：Ｂ＆Ｇ海洋センター</t>
    <rPh sb="0" eb="2">
      <t>シリョウ</t>
    </rPh>
    <rPh sb="6" eb="8">
      <t>カイヨウ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</si>
  <si>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</si>
  <si>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</si>
  <si>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</si>
  <si>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資料：市民体育館</t>
    <rPh sb="0" eb="2">
      <t>シリョウ</t>
    </rPh>
    <rPh sb="3" eb="5">
      <t>シミン</t>
    </rPh>
    <rPh sb="5" eb="8">
      <t>タイイクカン</t>
    </rPh>
    <phoneticPr fontId="2"/>
  </si>
  <si>
    <t>◆ 中央公民館の利用状況</t>
    <rPh sb="2" eb="4">
      <t>チュウオウ</t>
    </rPh>
    <rPh sb="4" eb="7">
      <t>コウミンカン</t>
    </rPh>
    <rPh sb="8" eb="10">
      <t>リヨウ</t>
    </rPh>
    <rPh sb="10" eb="12">
      <t>ジョウキョウ</t>
    </rPh>
    <phoneticPr fontId="2"/>
  </si>
  <si>
    <t>中央公民館生涯学習事業</t>
    <rPh sb="0" eb="2">
      <t>チュウオウ</t>
    </rPh>
    <rPh sb="2" eb="5">
      <t>コウミンカン</t>
    </rPh>
    <rPh sb="5" eb="7">
      <t>ショウガイ</t>
    </rPh>
    <rPh sb="7" eb="9">
      <t>ガクシュウ</t>
    </rPh>
    <rPh sb="9" eb="11">
      <t>ジギョウ</t>
    </rPh>
    <phoneticPr fontId="2"/>
  </si>
  <si>
    <t>公民館</t>
    <rPh sb="0" eb="3">
      <t>コウミンカン</t>
    </rPh>
    <phoneticPr fontId="2"/>
  </si>
  <si>
    <t>国庫補助学級</t>
    <rPh sb="0" eb="2">
      <t>コッコ</t>
    </rPh>
    <rPh sb="2" eb="4">
      <t>ホジョ</t>
    </rPh>
    <rPh sb="4" eb="6">
      <t>ガッキュウ</t>
    </rPh>
    <phoneticPr fontId="2"/>
  </si>
  <si>
    <t>市単独学級</t>
    <rPh sb="0" eb="1">
      <t>シ</t>
    </rPh>
    <rPh sb="1" eb="3">
      <t>タンドク</t>
    </rPh>
    <rPh sb="3" eb="5">
      <t>ガッキュウ</t>
    </rPh>
    <phoneticPr fontId="2"/>
  </si>
  <si>
    <t>市民講座開設状況</t>
    <rPh sb="0" eb="2">
      <t>シミン</t>
    </rPh>
    <rPh sb="2" eb="4">
      <t>コウザ</t>
    </rPh>
    <rPh sb="4" eb="6">
      <t>カイセツ</t>
    </rPh>
    <rPh sb="6" eb="8">
      <t>ジョウキョウ</t>
    </rPh>
    <phoneticPr fontId="2"/>
  </si>
  <si>
    <t>人数</t>
    <rPh sb="0" eb="2">
      <t>ニンズウ</t>
    </rPh>
    <phoneticPr fontId="2"/>
  </si>
  <si>
    <t>元</t>
    <rPh sb="0" eb="1">
      <t>ゲン</t>
    </rPh>
    <phoneticPr fontId="2"/>
  </si>
  <si>
    <t>元</t>
  </si>
  <si>
    <t>高田東</t>
    <rPh sb="0" eb="2">
      <t>タカタ</t>
    </rPh>
    <rPh sb="2" eb="3">
      <t>ヒガシ</t>
    </rPh>
    <phoneticPr fontId="2"/>
  </si>
  <si>
    <t>教育・文化　71</t>
  </si>
  <si>
    <t>利用日数</t>
    <rPh sb="0" eb="2">
      <t>リヨウ</t>
    </rPh>
    <rPh sb="2" eb="4">
      <t>ニッスウ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</si>
  <si>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</si>
  <si>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3">
      <t>リヨウシャ</t>
    </rPh>
    <rPh sb="3" eb="4">
      <t>スウ</t>
    </rPh>
    <phoneticPr fontId="2"/>
  </si>
  <si>
    <r>
      <rPr>
        <sz val="9"/>
        <color theme="1"/>
        <rFont val="ＭＳ 明朝"/>
      </rPr>
      <t>コミュニティ</t>
    </r>
    <r>
      <rPr>
        <sz val="11"/>
        <color theme="1"/>
        <rFont val="ＭＳ 明朝"/>
      </rPr>
      <t xml:space="preserve">
活動</t>
    </r>
    <rPh sb="7" eb="9">
      <t>カツドウ</t>
    </rPh>
    <phoneticPr fontId="2"/>
  </si>
  <si>
    <t>年度</t>
    <rPh sb="0" eb="1">
      <t>ネン</t>
    </rPh>
    <rPh sb="1" eb="2">
      <t>ド</t>
    </rPh>
    <phoneticPr fontId="2"/>
  </si>
  <si>
    <t>資料：下矢作地区コミュニティセンター（下矢作多目的研修センター）</t>
    <rPh sb="0" eb="2">
      <t>シリョウ</t>
    </rPh>
    <rPh sb="3" eb="4">
      <t>シモ</t>
    </rPh>
    <rPh sb="4" eb="6">
      <t>ヤハギ</t>
    </rPh>
    <rPh sb="6" eb="8">
      <t>チク</t>
    </rPh>
    <rPh sb="19" eb="20">
      <t>シモ</t>
    </rPh>
    <rPh sb="20" eb="22">
      <t>ヤハギ</t>
    </rPh>
    <rPh sb="22" eb="25">
      <t>タモクテキ</t>
    </rPh>
    <rPh sb="25" eb="27">
      <t>ケンシュウ</t>
    </rPh>
    <phoneticPr fontId="2"/>
  </si>
  <si>
    <t>資料：矢作地区コミュニティセンター（矢作多目的研修センター）</t>
    <rPh sb="0" eb="2">
      <t>シリョウ</t>
    </rPh>
    <rPh sb="3" eb="5">
      <t>ヤハギ</t>
    </rPh>
    <rPh sb="5" eb="7">
      <t>チク</t>
    </rPh>
    <rPh sb="18" eb="20">
      <t>ヤハギ</t>
    </rPh>
    <rPh sb="20" eb="23">
      <t>タモクテキ</t>
    </rPh>
    <rPh sb="23" eb="25">
      <t>ケンシュウ</t>
    </rPh>
    <phoneticPr fontId="2"/>
  </si>
  <si>
    <t>※</t>
  </si>
  <si>
    <t>資料：生出地区コミュニティセンター（生出多目的集会センター）</t>
    <rPh sb="0" eb="2">
      <t>シリョウ</t>
    </rPh>
    <rPh sb="3" eb="5">
      <t>オイデ</t>
    </rPh>
    <rPh sb="5" eb="7">
      <t>チク</t>
    </rPh>
    <rPh sb="18" eb="20">
      <t>オイデ</t>
    </rPh>
    <rPh sb="20" eb="23">
      <t>タモクテキ</t>
    </rPh>
    <rPh sb="23" eb="25">
      <t>シュウカイ</t>
    </rPh>
    <phoneticPr fontId="2"/>
  </si>
  <si>
    <t>資料：広田地区コミュニティセンター（広田公民館）</t>
    <rPh sb="0" eb="2">
      <t>シリョウ</t>
    </rPh>
    <rPh sb="3" eb="5">
      <t>ヒロタ</t>
    </rPh>
    <rPh sb="5" eb="7">
      <t>チク</t>
    </rPh>
    <rPh sb="18" eb="20">
      <t>ヒロタ</t>
    </rPh>
    <rPh sb="20" eb="23">
      <t>コウミンカン</t>
    </rPh>
    <phoneticPr fontId="2"/>
  </si>
  <si>
    <t>資料：小友地区コミュニティセンター（ふるさとセンター）</t>
    <rPh sb="0" eb="2">
      <t>シリョウ</t>
    </rPh>
    <rPh sb="3" eb="5">
      <t>オトモ</t>
    </rPh>
    <rPh sb="5" eb="7">
      <t>チク</t>
    </rPh>
    <phoneticPr fontId="2"/>
  </si>
  <si>
    <t>資料：長部地区コミュニティセンター（漁村センター）</t>
    <rPh sb="0" eb="2">
      <t>シリョウ</t>
    </rPh>
    <rPh sb="3" eb="5">
      <t>オサベ</t>
    </rPh>
    <rPh sb="5" eb="7">
      <t>チク</t>
    </rPh>
    <rPh sb="18" eb="20">
      <t>ギョソン</t>
    </rPh>
    <phoneticPr fontId="2"/>
  </si>
  <si>
    <t>◆ 下矢作地区コミュニティセンター（下矢作多目的研修センター）入館状況</t>
    <rPh sb="2" eb="3">
      <t>シモ</t>
    </rPh>
    <rPh sb="3" eb="5">
      <t>ヤハギ</t>
    </rPh>
    <rPh sb="5" eb="7">
      <t>チク</t>
    </rPh>
    <rPh sb="31" eb="33">
      <t>ニュウカン</t>
    </rPh>
    <rPh sb="33" eb="35">
      <t>ジョウキョウ</t>
    </rPh>
    <phoneticPr fontId="2"/>
  </si>
  <si>
    <t>◆ 生出地区コミュニティセンター（生出多目的集会センター）入館状況</t>
    <rPh sb="2" eb="4">
      <t>オイデ</t>
    </rPh>
    <rPh sb="4" eb="6">
      <t>チク</t>
    </rPh>
    <rPh sb="17" eb="19">
      <t>オイデ</t>
    </rPh>
    <rPh sb="19" eb="22">
      <t>タモクテキ</t>
    </rPh>
    <rPh sb="22" eb="24">
      <t>シュウカイ</t>
    </rPh>
    <phoneticPr fontId="2"/>
  </si>
  <si>
    <t>◆ 横田地区コミュニティセンター（横田基幹集落センター）入館状況</t>
    <rPh sb="2" eb="4">
      <t>ヨコタ</t>
    </rPh>
    <rPh sb="4" eb="6">
      <t>チク</t>
    </rPh>
    <rPh sb="17" eb="19">
      <t>ヨコタ</t>
    </rPh>
    <rPh sb="19" eb="21">
      <t>キカン</t>
    </rPh>
    <rPh sb="21" eb="23">
      <t>シュウラク</t>
    </rPh>
    <phoneticPr fontId="2"/>
  </si>
  <si>
    <t>◆ 竹駒地区コミュニティセンター（定住促進センター）入館状況</t>
    <rPh sb="2" eb="4">
      <t>タケコマ</t>
    </rPh>
    <rPh sb="4" eb="6">
      <t>チク</t>
    </rPh>
    <rPh sb="17" eb="19">
      <t>テイジュウ</t>
    </rPh>
    <rPh sb="19" eb="21">
      <t>ソクシン</t>
    </rPh>
    <phoneticPr fontId="2"/>
  </si>
  <si>
    <t>◆ 高田地区コミュニティセンター（陸前高田市コミュニティホール）入館状況</t>
    <rPh sb="2" eb="4">
      <t>タカタ</t>
    </rPh>
    <rPh sb="4" eb="6">
      <t>チク</t>
    </rPh>
    <rPh sb="17" eb="22">
      <t>リクゼンタカタシ</t>
    </rPh>
    <phoneticPr fontId="2"/>
  </si>
  <si>
    <t>◆ 小友地区コミュニティセンター（ふるさとセンター）入館状況</t>
    <rPh sb="2" eb="4">
      <t>オトモ</t>
    </rPh>
    <rPh sb="4" eb="6">
      <t>チク</t>
    </rPh>
    <phoneticPr fontId="2"/>
  </si>
  <si>
    <t>◆ 広田地区コミュニティセンター（広田公民館）入館状況</t>
    <rPh sb="2" eb="4">
      <t>ヒロタ</t>
    </rPh>
    <rPh sb="4" eb="6">
      <t>チク</t>
    </rPh>
    <rPh sb="17" eb="19">
      <t>ヒロタ</t>
    </rPh>
    <rPh sb="19" eb="22">
      <t>コウミンカン</t>
    </rPh>
    <phoneticPr fontId="2"/>
  </si>
  <si>
    <t>各年4月1日現在(単位：冊、巻)</t>
    <rPh sb="14" eb="15">
      <t>カン</t>
    </rPh>
    <phoneticPr fontId="2"/>
  </si>
  <si>
    <t>区分</t>
    <rPh sb="0" eb="2">
      <t>クブン</t>
    </rPh>
    <phoneticPr fontId="2"/>
  </si>
  <si>
    <t>総記</t>
    <rPh sb="0" eb="2">
      <t>ソウキ</t>
    </rPh>
    <phoneticPr fontId="2"/>
  </si>
  <si>
    <t>哲学・宗教</t>
    <rPh sb="0" eb="2">
      <t>テツガク</t>
    </rPh>
    <rPh sb="3" eb="5">
      <t>シュウキョウ</t>
    </rPh>
    <phoneticPr fontId="2"/>
  </si>
  <si>
    <t>歴史・地理</t>
    <rPh sb="0" eb="2">
      <t>レキシ</t>
    </rPh>
    <rPh sb="3" eb="5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</si>
  <si>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</si>
  <si>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</si>
  <si>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工業・技術</t>
    <rPh sb="0" eb="2">
      <t>コウギョウ</t>
    </rPh>
    <rPh sb="3" eb="5">
      <t>ギジュツ</t>
    </rPh>
    <phoneticPr fontId="2"/>
  </si>
  <si>
    <t>語学</t>
    <rPh sb="0" eb="2">
      <t>ゴガク</t>
    </rPh>
    <phoneticPr fontId="2"/>
  </si>
  <si>
    <t>日本十進分類別冊数</t>
    <rPh sb="0" eb="2">
      <t>ニホン</t>
    </rPh>
    <rPh sb="2" eb="4">
      <t>ジュッシン</t>
    </rPh>
    <rPh sb="4" eb="6">
      <t>ブンルイ</t>
    </rPh>
    <rPh sb="6" eb="7">
      <t>ベツ</t>
    </rPh>
    <rPh sb="7" eb="9">
      <t>サツスウ</t>
    </rPh>
    <phoneticPr fontId="2"/>
  </si>
  <si>
    <t>児童図書</t>
    <rPh sb="0" eb="2">
      <t>ジドウ</t>
    </rPh>
    <rPh sb="2" eb="4">
      <t>トショ</t>
    </rPh>
    <phoneticPr fontId="2"/>
  </si>
  <si>
    <t>紙芝居</t>
    <rPh sb="0" eb="3">
      <t>カミシバイ</t>
    </rPh>
    <phoneticPr fontId="2"/>
  </si>
  <si>
    <t>定置機関運転・建設機械運転・電気作業者</t>
    <rPh sb="0" eb="2">
      <t>テイチ</t>
    </rPh>
    <rPh sb="2" eb="4">
      <t>キカン</t>
    </rPh>
    <rPh sb="4" eb="6">
      <t>ウンテン</t>
    </rPh>
    <rPh sb="7" eb="9">
      <t>ケンセツ</t>
    </rPh>
    <rPh sb="9" eb="11">
      <t>キカイ</t>
    </rPh>
    <rPh sb="11" eb="13">
      <t>ウンテン</t>
    </rPh>
    <rPh sb="14" eb="16">
      <t>デンキ</t>
    </rPh>
    <rPh sb="16" eb="19">
      <t>サギョウシャ</t>
    </rPh>
    <phoneticPr fontId="2"/>
  </si>
  <si>
    <t>ＡＶ資料</t>
    <rPh sb="2" eb="4">
      <t>シリョウ</t>
    </rPh>
    <phoneticPr fontId="2"/>
  </si>
  <si>
    <t>28年</t>
    <rPh sb="2" eb="3">
      <t>ネン</t>
    </rPh>
    <phoneticPr fontId="2"/>
  </si>
  <si>
    <t>◆ 利用冊数</t>
    <rPh sb="2" eb="4">
      <t>リヨウ</t>
    </rPh>
    <rPh sb="4" eb="5">
      <t>サツ</t>
    </rPh>
    <rPh sb="5" eb="6">
      <t>スウ</t>
    </rPh>
    <phoneticPr fontId="2"/>
  </si>
  <si>
    <t>館内</t>
    <rPh sb="0" eb="2">
      <t>カンナイ</t>
    </rPh>
    <phoneticPr fontId="2"/>
  </si>
  <si>
    <t>利用件数
（件）</t>
    <rPh sb="0" eb="2">
      <t>リヨウ</t>
    </rPh>
    <rPh sb="2" eb="4">
      <t>ケンスウ</t>
    </rPh>
    <rPh sb="6" eb="7">
      <t>ケン</t>
    </rPh>
    <phoneticPr fontId="2"/>
  </si>
  <si>
    <t>移動図書館</t>
    <rPh sb="0" eb="2">
      <t>イドウ</t>
    </rPh>
    <rPh sb="2" eb="5">
      <t>トショカン</t>
    </rPh>
    <phoneticPr fontId="2"/>
  </si>
  <si>
    <t>貸出(団体)（人）</t>
    <rPh sb="0" eb="2">
      <t>カシダシ</t>
    </rPh>
    <rPh sb="3" eb="5">
      <t>ダンタイ</t>
    </rPh>
    <rPh sb="7" eb="8">
      <t>ニン</t>
    </rPh>
    <phoneticPr fontId="2"/>
  </si>
  <si>
    <t>利用者数（人）</t>
    <rPh sb="0" eb="3">
      <t>リヨウシャ</t>
    </rPh>
    <rPh sb="3" eb="4">
      <t>スウ</t>
    </rPh>
    <rPh sb="5" eb="6">
      <t>ニン</t>
    </rPh>
    <phoneticPr fontId="2"/>
  </si>
  <si>
    <t>利用日数
（日）</t>
    <rPh sb="0" eb="2">
      <t>リヨウ</t>
    </rPh>
    <rPh sb="2" eb="4">
      <t>ニッスウ</t>
    </rPh>
    <rPh sb="6" eb="7">
      <t>ニチ</t>
    </rPh>
    <phoneticPr fontId="2"/>
  </si>
  <si>
    <t>平成28年度</t>
    <rPh sb="4" eb="6">
      <t>ネンド</t>
    </rPh>
    <phoneticPr fontId="2"/>
  </si>
  <si>
    <t>各年4月1日現在</t>
  </si>
  <si>
    <t>駐車場数（ヶ所）</t>
  </si>
  <si>
    <t>教育・文化　67</t>
  </si>
  <si>
    <t>令和元年</t>
    <rPh sb="0" eb="2">
      <t>レイワ</t>
    </rPh>
    <rPh sb="2" eb="4">
      <t>ガンネン</t>
    </rPh>
    <phoneticPr fontId="2"/>
  </si>
  <si>
    <t>生出地区コミュニティセンター
（生出多目的集会センター）</t>
  </si>
  <si>
    <t>各年5月1日現在(単位：人)</t>
  </si>
  <si>
    <t>販売従事者</t>
    <rPh sb="0" eb="2">
      <t>ハンバイ</t>
    </rPh>
    <rPh sb="2" eb="5">
      <t>ジュウジシャ</t>
    </rPh>
    <phoneticPr fontId="2"/>
  </si>
  <si>
    <t>農林作業者</t>
    <rPh sb="0" eb="2">
      <t>ノウリン</t>
    </rPh>
    <rPh sb="2" eb="5">
      <t>サギョウシャ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</si>
  <si>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</si>
  <si>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</si>
  <si>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漁業作業者</t>
    <rPh sb="0" eb="2">
      <t>ギョギョウ</t>
    </rPh>
    <rPh sb="2" eb="5">
      <t>サギョウシャ</t>
    </rPh>
    <phoneticPr fontId="2"/>
  </si>
  <si>
    <t>サービス職業従事者</t>
    <rPh sb="4" eb="9">
      <t>ショクギョウジュウジシャ</t>
    </rPh>
    <phoneticPr fontId="2"/>
  </si>
  <si>
    <t>運輸・通信
従事者</t>
    <rPh sb="0" eb="2">
      <t>ウンユ</t>
    </rPh>
    <rPh sb="3" eb="5">
      <t>ツウシン</t>
    </rPh>
    <rPh sb="6" eb="9">
      <t>ジュウジシャ</t>
    </rPh>
    <phoneticPr fontId="2"/>
  </si>
  <si>
    <t>製造・製作
作業者</t>
    <rPh sb="0" eb="2">
      <t>セイゾウ</t>
    </rPh>
    <rPh sb="3" eb="5">
      <t>セイサク</t>
    </rPh>
    <rPh sb="6" eb="9">
      <t>サギョウシャ</t>
    </rPh>
    <phoneticPr fontId="2"/>
  </si>
  <si>
    <t>保安職業
従事者</t>
    <rPh sb="0" eb="2">
      <t>ホアン</t>
    </rPh>
    <rPh sb="2" eb="4">
      <t>ショクギョウ</t>
    </rPh>
    <rPh sb="5" eb="8">
      <t>ジュウジシャ</t>
    </rPh>
    <phoneticPr fontId="2"/>
  </si>
  <si>
    <t>矢作地区コミュニティセンター
（矢作多目的研修センター）</t>
  </si>
  <si>
    <t>横田地区コミュニティセンター
（横田基幹集落センター）</t>
  </si>
  <si>
    <t>　 28</t>
  </si>
  <si>
    <t>竹駒地区コミュニティセンター
（定住促進センター）</t>
  </si>
  <si>
    <t>高田地区コミュニティセンター
（陸前高田市コミュニティホール）</t>
  </si>
  <si>
    <t>米崎地区コミュニティセンター
（自然環境活用センター）</t>
  </si>
  <si>
    <t>小友地区コミュニティセンター
（ふるさとセンター）</t>
  </si>
  <si>
    <t>広田地区コミュニティセンター
（広田公民館）</t>
  </si>
  <si>
    <t>１０．教育・文化</t>
    <rPh sb="3" eb="5">
      <t>キョウイク</t>
    </rPh>
    <rPh sb="6" eb="8">
      <t>ブンカ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</si>
  <si>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</si>
  <si>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r>
      <rPr>
        <sz val="9"/>
        <color theme="1"/>
        <rFont val="ＭＳ 明朝"/>
      </rPr>
      <t xml:space="preserve">コミュニティ
</t>
    </r>
    <r>
      <rPr>
        <sz val="11"/>
        <color theme="1"/>
        <rFont val="ＭＳ 明朝"/>
      </rPr>
      <t>活動</t>
    </r>
    <rPh sb="7" eb="9">
      <t>カツドウ</t>
    </rPh>
    <phoneticPr fontId="2"/>
  </si>
  <si>
    <t>市・
官公庁</t>
    <rPh sb="0" eb="1">
      <t>シ</t>
    </rPh>
    <rPh sb="3" eb="6">
      <t>カンコウチョウ</t>
    </rPh>
    <phoneticPr fontId="2"/>
  </si>
  <si>
    <t>総 数</t>
    <rPh sb="0" eb="1">
      <t>ソウ</t>
    </rPh>
    <rPh sb="2" eb="3">
      <t>スウ</t>
    </rPh>
    <phoneticPr fontId="2"/>
  </si>
  <si>
    <t>広田地区コミュニティセンター</t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</si>
  <si>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</si>
  <si>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29年</t>
    <rPh sb="2" eb="3">
      <t>ネン</t>
    </rPh>
    <phoneticPr fontId="2"/>
  </si>
  <si>
    <t>　 29</t>
  </si>
  <si>
    <t>　</t>
  </si>
  <si>
    <t>※平成25年4月1日に気仙小学校、長部小学校を統合し(新)気仙小学校を設置。</t>
    <rPh sb="1" eb="3">
      <t>ヘイセイ</t>
    </rPh>
    <rPh sb="5" eb="6">
      <t>ネン</t>
    </rPh>
    <rPh sb="7" eb="8">
      <t>ガツ</t>
    </rPh>
    <rPh sb="9" eb="10">
      <t>ニチ</t>
    </rPh>
    <rPh sb="11" eb="13">
      <t>ケセン</t>
    </rPh>
    <rPh sb="13" eb="16">
      <t>ショウガッコウ</t>
    </rPh>
    <rPh sb="17" eb="19">
      <t>オサベ</t>
    </rPh>
    <rPh sb="19" eb="22">
      <t>ショウガッコウ</t>
    </rPh>
    <rPh sb="23" eb="25">
      <t>トウゴウ</t>
    </rPh>
    <rPh sb="27" eb="28">
      <t>シン</t>
    </rPh>
    <rPh sb="29" eb="31">
      <t>ケセン</t>
    </rPh>
    <rPh sb="31" eb="34">
      <t>ショウガッコウ</t>
    </rPh>
    <rPh sb="35" eb="37">
      <t>セッチ</t>
    </rPh>
    <phoneticPr fontId="2"/>
  </si>
  <si>
    <t>平成25年4月1日に広田中学校、小友中学校、米崎中学校を統合し高田東中学校を設置。</t>
  </si>
  <si>
    <t>平成28年4月1日に横田中学校を第一中学校に統合。</t>
  </si>
  <si>
    <t>　 30</t>
  </si>
  <si>
    <t>令</t>
    <rPh sb="0" eb="1">
      <t>レイ</t>
    </rPh>
    <phoneticPr fontId="2"/>
  </si>
  <si>
    <t>元</t>
    <rPh sb="0" eb="1">
      <t>ガン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</si>
  <si>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</si>
  <si>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 27</t>
  </si>
  <si>
    <t>　 31</t>
  </si>
  <si>
    <t>小友地区コミュニティセンター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</si>
</sst>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);[Red]\(0\)"/>
  </numFmts>
  <fonts count="16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b/>
      <sz val="12"/>
      <color theme="1"/>
      <name val="ＭＳ 明朝"/>
      <family val="1"/>
    </font>
    <font>
      <sz val="13"/>
      <color theme="1"/>
      <name val="ＭＳ 明朝"/>
      <family val="1"/>
    </font>
    <font>
      <b/>
      <sz val="13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0" fillId="0" borderId="0" xfId="0" applyFill="1"/>
    <xf numFmtId="0" fontId="3" fillId="0" borderId="0" xfId="0" applyFont="1" applyFill="1" applyAlignment="1"/>
    <xf numFmtId="0" fontId="4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0" fontId="0" fillId="0" borderId="0" xfId="0" applyFill="1" applyAlignment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/>
    <xf numFmtId="38" fontId="5" fillId="0" borderId="6" xfId="2" applyFont="1" applyFill="1" applyBorder="1" applyAlignment="1"/>
    <xf numFmtId="0" fontId="5" fillId="0" borderId="7" xfId="0" applyFont="1" applyFill="1" applyBorder="1"/>
    <xf numFmtId="0" fontId="5" fillId="0" borderId="8" xfId="0" applyFont="1" applyFill="1" applyBorder="1" applyAlignment="1">
      <alignment horizontal="distributed" justifyLastLine="1"/>
    </xf>
    <xf numFmtId="0" fontId="5" fillId="0" borderId="9" xfId="0" applyFont="1" applyFill="1" applyBorder="1" applyAlignment="1">
      <alignment horizontal="center"/>
    </xf>
    <xf numFmtId="38" fontId="5" fillId="0" borderId="0" xfId="2" applyFont="1" applyFill="1" applyAlignment="1"/>
    <xf numFmtId="0" fontId="5" fillId="0" borderId="10" xfId="0" applyFont="1" applyFill="1" applyBorder="1" applyAlignment="1">
      <alignment horizontal="distributed" justifyLastLine="1"/>
    </xf>
    <xf numFmtId="38" fontId="5" fillId="0" borderId="0" xfId="2" applyFont="1" applyFill="1" applyAlignment="1">
      <alignment horizontal="right"/>
    </xf>
    <xf numFmtId="0" fontId="5" fillId="0" borderId="11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justifyLastLine="1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center"/>
    </xf>
    <xf numFmtId="0" fontId="0" fillId="0" borderId="1" xfId="0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2" borderId="6" xfId="2" applyFont="1" applyFill="1" applyBorder="1" applyAlignment="1"/>
    <xf numFmtId="38" fontId="5" fillId="3" borderId="0" xfId="2" applyFont="1" applyFill="1" applyAlignment="1"/>
    <xf numFmtId="38" fontId="5" fillId="2" borderId="0" xfId="2" applyFont="1" applyFill="1" applyAlignment="1"/>
    <xf numFmtId="38" fontId="5" fillId="2" borderId="0" xfId="2" applyFont="1" applyFill="1" applyAlignment="1">
      <alignment horizontal="right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/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8" xfId="0" applyFont="1" applyBorder="1"/>
    <xf numFmtId="0" fontId="5" fillId="0" borderId="19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/>
    <xf numFmtId="0" fontId="5" fillId="0" borderId="13" xfId="0" applyFont="1" applyBorder="1" applyAlignment="1">
      <alignment horizontal="distributed" justifyLastLine="1"/>
    </xf>
    <xf numFmtId="38" fontId="5" fillId="0" borderId="6" xfId="2" applyFont="1" applyBorder="1" applyAlignment="1">
      <alignment horizontal="right"/>
    </xf>
    <xf numFmtId="38" fontId="5" fillId="0" borderId="5" xfId="2" applyFont="1" applyBorder="1" applyAlignment="1"/>
    <xf numFmtId="38" fontId="5" fillId="0" borderId="21" xfId="2" applyFont="1" applyBorder="1" applyAlignment="1"/>
    <xf numFmtId="38" fontId="5" fillId="0" borderId="5" xfId="2" applyFont="1" applyBorder="1" applyAlignment="1">
      <alignment horizontal="right"/>
    </xf>
    <xf numFmtId="38" fontId="5" fillId="0" borderId="21" xfId="2" applyFont="1" applyBorder="1" applyAlignment="1">
      <alignment horizontal="right"/>
    </xf>
    <xf numFmtId="38" fontId="5" fillId="0" borderId="6" xfId="2" applyFont="1" applyBorder="1" applyAlignment="1">
      <alignment horizontal="right" vertical="center"/>
    </xf>
    <xf numFmtId="0" fontId="5" fillId="0" borderId="22" xfId="0" applyFont="1" applyBorder="1" applyAlignment="1">
      <alignment horizontal="distributed" justifyLastLine="1"/>
    </xf>
    <xf numFmtId="38" fontId="5" fillId="0" borderId="0" xfId="2" applyFont="1" applyBorder="1" applyAlignment="1">
      <alignment horizontal="right"/>
    </xf>
    <xf numFmtId="38" fontId="5" fillId="0" borderId="3" xfId="2" applyFont="1" applyBorder="1" applyAlignment="1"/>
    <xf numFmtId="38" fontId="5" fillId="0" borderId="3" xfId="2" applyFont="1" applyBorder="1" applyAlignment="1">
      <alignment horizontal="right"/>
    </xf>
    <xf numFmtId="38" fontId="5" fillId="0" borderId="14" xfId="2" applyFont="1" applyBorder="1" applyAlignment="1">
      <alignment horizontal="right"/>
    </xf>
    <xf numFmtId="38" fontId="5" fillId="0" borderId="0" xfId="2" applyFont="1" applyBorder="1" applyAlignment="1">
      <alignment horizontal="right" vertical="center"/>
    </xf>
    <xf numFmtId="0" fontId="5" fillId="0" borderId="4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wrapText="1" justifyLastLine="1"/>
    </xf>
    <xf numFmtId="0" fontId="5" fillId="0" borderId="23" xfId="0" applyFont="1" applyBorder="1" applyAlignment="1">
      <alignment horizontal="distributed" wrapText="1" justifyLastLine="1"/>
    </xf>
    <xf numFmtId="0" fontId="5" fillId="0" borderId="0" xfId="0" applyFont="1" applyFill="1" applyBorder="1"/>
    <xf numFmtId="0" fontId="8" fillId="0" borderId="19" xfId="0" applyFont="1" applyFill="1" applyBorder="1" applyAlignment="1">
      <alignment horizontal="distributed"/>
    </xf>
    <xf numFmtId="38" fontId="9" fillId="0" borderId="6" xfId="2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right" vertical="center" wrapText="1"/>
    </xf>
    <xf numFmtId="38" fontId="10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1" fillId="0" borderId="2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justifyLastLine="1"/>
    </xf>
    <xf numFmtId="0" fontId="5" fillId="0" borderId="21" xfId="0" applyFont="1" applyFill="1" applyBorder="1"/>
    <xf numFmtId="0" fontId="11" fillId="0" borderId="15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76" fontId="10" fillId="0" borderId="0" xfId="0" applyNumberFormat="1" applyFont="1" applyFill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0" fontId="10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wrapText="1" justifyLastLine="1"/>
    </xf>
    <xf numFmtId="0" fontId="10" fillId="0" borderId="1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distributed" vertical="center" wrapText="1" justifyLastLine="1"/>
    </xf>
    <xf numFmtId="0" fontId="10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distributed" vertical="center"/>
    </xf>
    <xf numFmtId="0" fontId="13" fillId="0" borderId="0" xfId="0" applyFont="1" applyFill="1"/>
    <xf numFmtId="0" fontId="10" fillId="0" borderId="17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distributed"/>
    </xf>
    <xf numFmtId="0" fontId="10" fillId="0" borderId="15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distributed"/>
    </xf>
    <xf numFmtId="176" fontId="10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14" fillId="0" borderId="0" xfId="0" applyFont="1" applyFill="1" applyAlignment="1"/>
    <xf numFmtId="0" fontId="15" fillId="0" borderId="0" xfId="0" applyFont="1" applyFill="1"/>
    <xf numFmtId="0" fontId="5" fillId="0" borderId="25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5" xfId="0" applyFont="1" applyFill="1" applyBorder="1"/>
    <xf numFmtId="0" fontId="5" fillId="0" borderId="24" xfId="0" applyFont="1" applyFill="1" applyBorder="1"/>
    <xf numFmtId="0" fontId="5" fillId="0" borderId="16" xfId="0" applyFont="1" applyFill="1" applyBorder="1" applyAlignment="1">
      <alignment horizontal="distributed"/>
    </xf>
    <xf numFmtId="0" fontId="5" fillId="0" borderId="25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distributed" shrinkToFit="1"/>
    </xf>
    <xf numFmtId="0" fontId="5" fillId="0" borderId="16" xfId="0" applyFont="1" applyFill="1" applyBorder="1" applyAlignment="1">
      <alignment horizontal="distributed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/>
    <xf numFmtId="0" fontId="5" fillId="0" borderId="17" xfId="0" applyFont="1" applyBorder="1" applyAlignment="1">
      <alignment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38" fontId="5" fillId="0" borderId="0" xfId="2" applyFont="1" applyFill="1" applyAlignment="1">
      <alignment vertical="center"/>
    </xf>
    <xf numFmtId="0" fontId="5" fillId="0" borderId="26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quotePrefix="1" applyFont="1" applyFill="1" applyBorder="1" applyAlignment="1">
      <alignment vertical="center"/>
    </xf>
    <xf numFmtId="0" fontId="5" fillId="0" borderId="19" xfId="0" quotePrefix="1" applyFont="1" applyFill="1" applyBorder="1" applyAlignment="1">
      <alignment vertical="center"/>
    </xf>
    <xf numFmtId="0" fontId="5" fillId="0" borderId="12" xfId="0" quotePrefix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right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distributed" vertical="center" justifyLastLine="1"/>
    </xf>
    <xf numFmtId="38" fontId="5" fillId="2" borderId="0" xfId="2" applyFont="1" applyFill="1" applyBorder="1" applyAlignment="1"/>
    <xf numFmtId="0" fontId="8" fillId="0" borderId="22" xfId="0" applyFont="1" applyFill="1" applyBorder="1" applyAlignment="1">
      <alignment horizontal="center" vertical="center"/>
    </xf>
    <xf numFmtId="38" fontId="5" fillId="3" borderId="0" xfId="2" applyFont="1" applyFill="1" applyBorder="1" applyAlignment="1"/>
    <xf numFmtId="0" fontId="8" fillId="0" borderId="9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/>
    <xf numFmtId="0" fontId="6" fillId="0" borderId="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/>
    <xf numFmtId="0" fontId="6" fillId="2" borderId="6" xfId="0" applyFont="1" applyFill="1" applyBorder="1"/>
    <xf numFmtId="0" fontId="6" fillId="0" borderId="7" xfId="0" applyFont="1" applyBorder="1"/>
    <xf numFmtId="0" fontId="6" fillId="0" borderId="4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wrapText="1" justifyLastLine="1"/>
    </xf>
    <xf numFmtId="38" fontId="6" fillId="0" borderId="6" xfId="2" applyFont="1" applyFill="1" applyBorder="1" applyAlignment="1">
      <alignment horizontal="right"/>
    </xf>
    <xf numFmtId="38" fontId="6" fillId="3" borderId="6" xfId="2" applyFont="1" applyFill="1" applyBorder="1" applyAlignment="1">
      <alignment horizontal="right"/>
    </xf>
    <xf numFmtId="0" fontId="6" fillId="0" borderId="8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21" xfId="0" applyFont="1" applyBorder="1"/>
    <xf numFmtId="0" fontId="6" fillId="0" borderId="9" xfId="0" applyFont="1" applyBorder="1" applyAlignment="1">
      <alignment horizontal="distributed" vertical="center" justifyLastLine="1"/>
    </xf>
    <xf numFmtId="38" fontId="6" fillId="0" borderId="6" xfId="2" applyFont="1" applyFill="1" applyBorder="1" applyAlignment="1"/>
    <xf numFmtId="38" fontId="6" fillId="3" borderId="6" xfId="2" applyFont="1" applyFill="1" applyBorder="1" applyAlignment="1"/>
    <xf numFmtId="0" fontId="8" fillId="0" borderId="13" xfId="0" applyFont="1" applyBorder="1" applyAlignment="1">
      <alignment horizontal="distributed" justifyLastLine="1"/>
    </xf>
    <xf numFmtId="0" fontId="6" fillId="0" borderId="0" xfId="0" applyFont="1" applyBorder="1"/>
    <xf numFmtId="38" fontId="6" fillId="0" borderId="0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0" fontId="6" fillId="0" borderId="15" xfId="0" applyFont="1" applyBorder="1" applyAlignment="1">
      <alignment horizontal="distributed" vertical="center" wrapText="1" justifyLastLine="1"/>
    </xf>
    <xf numFmtId="0" fontId="6" fillId="0" borderId="16" xfId="0" applyFont="1" applyBorder="1" applyAlignment="1">
      <alignment horizontal="distributed" vertical="center" wrapText="1" justifyLastLine="1"/>
    </xf>
    <xf numFmtId="38" fontId="6" fillId="3" borderId="0" xfId="2" applyFont="1" applyFill="1" applyBorder="1" applyAlignment="1">
      <alignment horizontal="right"/>
    </xf>
    <xf numFmtId="0" fontId="6" fillId="0" borderId="10" xfId="0" applyFont="1" applyBorder="1" applyAlignment="1">
      <alignment horizontal="distributed" justifyLastLine="1"/>
    </xf>
    <xf numFmtId="0" fontId="6" fillId="0" borderId="22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vertical="center" justifyLastLine="1"/>
    </xf>
    <xf numFmtId="38" fontId="6" fillId="0" borderId="0" xfId="2" applyFont="1" applyFill="1" applyAlignment="1"/>
    <xf numFmtId="38" fontId="6" fillId="3" borderId="0" xfId="2" applyFont="1" applyFill="1" applyAlignment="1"/>
    <xf numFmtId="0" fontId="8" fillId="0" borderId="22" xfId="0" applyFont="1" applyBorder="1" applyAlignment="1">
      <alignment horizontal="distributed" justifyLastLine="1"/>
    </xf>
    <xf numFmtId="38" fontId="6" fillId="2" borderId="0" xfId="2" applyFont="1" applyFill="1" applyAlignment="1"/>
    <xf numFmtId="0" fontId="6" fillId="0" borderId="9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center"/>
    </xf>
    <xf numFmtId="38" fontId="6" fillId="2" borderId="0" xfId="2" applyFont="1" applyFill="1" applyAlignment="1">
      <alignment horizontal="right"/>
    </xf>
    <xf numFmtId="0" fontId="8" fillId="0" borderId="22" xfId="0" applyFont="1" applyBorder="1" applyAlignment="1">
      <alignment horizontal="center"/>
    </xf>
    <xf numFmtId="0" fontId="6" fillId="0" borderId="5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vertical="center" wrapText="1" justifyLastLine="1"/>
    </xf>
    <xf numFmtId="0" fontId="6" fillId="0" borderId="16" xfId="0" applyFont="1" applyBorder="1" applyAlignment="1">
      <alignment horizontal="distributed" justifyLastLine="1"/>
    </xf>
    <xf numFmtId="38" fontId="6" fillId="0" borderId="0" xfId="2" applyFont="1" applyBorder="1" applyAlignment="1"/>
    <xf numFmtId="38" fontId="6" fillId="2" borderId="0" xfId="2" applyFont="1" applyFill="1" applyBorder="1" applyAlignment="1"/>
    <xf numFmtId="0" fontId="6" fillId="0" borderId="13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justifyLastLine="1"/>
    </xf>
    <xf numFmtId="38" fontId="6" fillId="2" borderId="6" xfId="2" applyFont="1" applyFill="1" applyBorder="1" applyAlignment="1"/>
    <xf numFmtId="0" fontId="6" fillId="0" borderId="22" xfId="0" applyFont="1" applyBorder="1" applyAlignment="1">
      <alignment horizontal="distributed" vertical="center" justifyLastLine="1"/>
    </xf>
    <xf numFmtId="38" fontId="6" fillId="3" borderId="0" xfId="0" applyNumberFormat="1" applyFont="1" applyFill="1" applyAlignment="1">
      <alignment horizontal="right"/>
    </xf>
    <xf numFmtId="0" fontId="8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323850</xdr:colOff>
      <xdr:row>7</xdr:row>
      <xdr:rowOff>38100</xdr:rowOff>
    </xdr:from>
    <xdr:to xmlns:xdr="http://schemas.openxmlformats.org/drawingml/2006/spreadsheetDrawing">
      <xdr:col>10</xdr:col>
      <xdr:colOff>409575</xdr:colOff>
      <xdr:row>18</xdr:row>
      <xdr:rowOff>114300</xdr:rowOff>
    </xdr:to>
    <xdr:sp macro="" textlink="">
      <xdr:nvSpPr>
        <xdr:cNvPr id="2" name="角丸四角形 1"/>
        <xdr:cNvSpPr/>
      </xdr:nvSpPr>
      <xdr:spPr>
        <a:xfrm>
          <a:off x="1240155" y="1181100"/>
          <a:ext cx="3583940" cy="1876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幼稚園は削除するのか要検討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104775</xdr:colOff>
      <xdr:row>3</xdr:row>
      <xdr:rowOff>47625</xdr:rowOff>
    </xdr:from>
    <xdr:to xmlns:xdr="http://schemas.openxmlformats.org/drawingml/2006/spreadsheetDrawing">
      <xdr:col>13</xdr:col>
      <xdr:colOff>38100</xdr:colOff>
      <xdr:row>66</xdr:row>
      <xdr:rowOff>143510</xdr:rowOff>
    </xdr:to>
    <xdr:sp macro="" textlink="">
      <xdr:nvSpPr>
        <xdr:cNvPr id="2" name="正方形/長方形 1"/>
        <xdr:cNvSpPr/>
      </xdr:nvSpPr>
      <xdr:spPr>
        <a:xfrm>
          <a:off x="262890" y="571500"/>
          <a:ext cx="5095240" cy="97542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52"/>
  <sheetViews>
    <sheetView tabSelected="1" view="pageBreakPreview" zoomScale="70" zoomScaleSheetLayoutView="70" workbookViewId="0">
      <selection activeCell="N14" sqref="N14"/>
    </sheetView>
  </sheetViews>
  <sheetFormatPr defaultRowHeight="13.5"/>
  <cols>
    <col min="1" max="2" width="3.125" style="1" customWidth="1"/>
    <col min="3" max="13" width="7.5" style="1" customWidth="1"/>
    <col min="14" max="16384" width="9" style="1" customWidth="1"/>
  </cols>
  <sheetData>
    <row r="1" spans="1:13" ht="14.25">
      <c r="A1" s="2" t="s">
        <v>0</v>
      </c>
      <c r="B1" s="9"/>
      <c r="C1" s="9"/>
    </row>
    <row r="3" spans="1:13" ht="14.25">
      <c r="A3" s="3" t="s">
        <v>235</v>
      </c>
    </row>
    <row r="4" spans="1:13" ht="14.25">
      <c r="A4" s="3"/>
    </row>
    <row r="5" spans="1:13" ht="14.25">
      <c r="A5" s="3" t="s">
        <v>42</v>
      </c>
      <c r="G5" s="7"/>
      <c r="H5" s="7"/>
      <c r="I5" s="7"/>
      <c r="J5" s="7"/>
      <c r="K5" s="7"/>
      <c r="L5" s="23"/>
      <c r="M5" s="24" t="s">
        <v>50</v>
      </c>
    </row>
    <row r="6" spans="1:13" ht="6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25">
      <c r="A7" s="5" t="s">
        <v>8</v>
      </c>
      <c r="B7" s="5"/>
      <c r="C7" s="10" t="s">
        <v>44</v>
      </c>
      <c r="D7" s="15" t="s">
        <v>17</v>
      </c>
      <c r="E7" s="18"/>
      <c r="F7" s="20"/>
      <c r="G7" s="21" t="s">
        <v>23</v>
      </c>
      <c r="H7" s="22" t="s">
        <v>15</v>
      </c>
      <c r="I7" s="22"/>
      <c r="J7" s="22"/>
      <c r="K7" s="22" t="s">
        <v>47</v>
      </c>
      <c r="L7" s="22"/>
      <c r="M7" s="25"/>
    </row>
    <row r="8" spans="1:13">
      <c r="A8" s="6"/>
      <c r="B8" s="6"/>
      <c r="C8" s="11"/>
      <c r="D8" s="16" t="s">
        <v>30</v>
      </c>
      <c r="E8" s="16" t="s">
        <v>32</v>
      </c>
      <c r="F8" s="16" t="s">
        <v>33</v>
      </c>
      <c r="G8" s="6"/>
      <c r="H8" s="16" t="s">
        <v>30</v>
      </c>
      <c r="I8" s="16" t="s">
        <v>32</v>
      </c>
      <c r="J8" s="16" t="s">
        <v>33</v>
      </c>
      <c r="K8" s="16" t="s">
        <v>30</v>
      </c>
      <c r="L8" s="16" t="s">
        <v>32</v>
      </c>
      <c r="M8" s="26" t="s">
        <v>33</v>
      </c>
    </row>
    <row r="9" spans="1:13" ht="6.75" customHeight="1">
      <c r="A9" s="7"/>
      <c r="B9" s="7"/>
      <c r="C9" s="12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8" customHeight="1">
      <c r="A10" s="7" t="s">
        <v>38</v>
      </c>
      <c r="B10" s="7" t="s">
        <v>166</v>
      </c>
      <c r="C10" s="13">
        <v>11</v>
      </c>
      <c r="D10" s="17">
        <v>136</v>
      </c>
      <c r="E10" s="19" t="s">
        <v>10</v>
      </c>
      <c r="F10" s="19" t="s">
        <v>10</v>
      </c>
      <c r="G10" s="17">
        <v>97</v>
      </c>
      <c r="H10" s="17">
        <v>23</v>
      </c>
      <c r="I10" s="19" t="s">
        <v>10</v>
      </c>
      <c r="J10" s="19" t="s">
        <v>10</v>
      </c>
      <c r="K10" s="17">
        <v>2235</v>
      </c>
      <c r="L10" s="19" t="s">
        <v>10</v>
      </c>
      <c r="M10" s="19" t="s">
        <v>10</v>
      </c>
    </row>
    <row r="11" spans="1:13" ht="18" customHeight="1">
      <c r="A11" s="7"/>
      <c r="B11" s="7">
        <v>5</v>
      </c>
      <c r="C11" s="13">
        <v>11</v>
      </c>
      <c r="D11" s="17">
        <v>137</v>
      </c>
      <c r="E11" s="19" t="s">
        <v>10</v>
      </c>
      <c r="F11" s="19" t="s">
        <v>10</v>
      </c>
      <c r="G11" s="17">
        <v>88</v>
      </c>
      <c r="H11" s="17">
        <v>24</v>
      </c>
      <c r="I11" s="19" t="s">
        <v>10</v>
      </c>
      <c r="J11" s="19" t="s">
        <v>10</v>
      </c>
      <c r="K11" s="17">
        <v>1993</v>
      </c>
      <c r="L11" s="19" t="s">
        <v>10</v>
      </c>
      <c r="M11" s="19" t="s">
        <v>10</v>
      </c>
    </row>
    <row r="12" spans="1:13" ht="18" customHeight="1">
      <c r="A12" s="7"/>
      <c r="B12" s="7">
        <v>10</v>
      </c>
      <c r="C12" s="13">
        <v>11</v>
      </c>
      <c r="D12" s="17">
        <v>130</v>
      </c>
      <c r="E12" s="19" t="s">
        <v>10</v>
      </c>
      <c r="F12" s="19" t="s">
        <v>10</v>
      </c>
      <c r="G12" s="17">
        <v>77</v>
      </c>
      <c r="H12" s="17">
        <v>24</v>
      </c>
      <c r="I12" s="19" t="s">
        <v>10</v>
      </c>
      <c r="J12" s="19" t="s">
        <v>10</v>
      </c>
      <c r="K12" s="17">
        <v>1602</v>
      </c>
      <c r="L12" s="19" t="s">
        <v>10</v>
      </c>
      <c r="M12" s="19" t="s">
        <v>10</v>
      </c>
    </row>
    <row r="13" spans="1:13" ht="18" customHeight="1">
      <c r="A13" s="7"/>
      <c r="B13" s="7">
        <v>15</v>
      </c>
      <c r="C13" s="13">
        <v>11</v>
      </c>
      <c r="D13" s="17">
        <v>135</v>
      </c>
      <c r="E13" s="19" t="s">
        <v>10</v>
      </c>
      <c r="F13" s="19" t="s">
        <v>10</v>
      </c>
      <c r="G13" s="17">
        <v>76</v>
      </c>
      <c r="H13" s="17">
        <v>24</v>
      </c>
      <c r="I13" s="19" t="s">
        <v>10</v>
      </c>
      <c r="J13" s="19" t="s">
        <v>10</v>
      </c>
      <c r="K13" s="17">
        <v>1459</v>
      </c>
      <c r="L13" s="19" t="s">
        <v>10</v>
      </c>
      <c r="M13" s="19" t="s">
        <v>10</v>
      </c>
    </row>
    <row r="14" spans="1:13" ht="18" customHeight="1">
      <c r="A14" s="7"/>
      <c r="B14" s="7">
        <v>20</v>
      </c>
      <c r="C14" s="13">
        <v>11</v>
      </c>
      <c r="D14" s="17">
        <f t="shared" ref="D14:D22" si="0">E14+F14</f>
        <v>124</v>
      </c>
      <c r="E14" s="17">
        <v>50</v>
      </c>
      <c r="F14" s="17">
        <v>74</v>
      </c>
      <c r="G14" s="17">
        <v>74</v>
      </c>
      <c r="H14" s="17">
        <f t="shared" ref="H14:H22" si="1">I14+J14</f>
        <v>23</v>
      </c>
      <c r="I14" s="19">
        <v>14</v>
      </c>
      <c r="J14" s="17">
        <v>9</v>
      </c>
      <c r="K14" s="17">
        <f t="shared" ref="K14:K22" si="2">L14+M14</f>
        <v>1261</v>
      </c>
      <c r="L14" s="17">
        <v>681</v>
      </c>
      <c r="M14" s="17">
        <v>580</v>
      </c>
    </row>
    <row r="15" spans="1:13" ht="18" customHeight="1">
      <c r="A15" s="7"/>
      <c r="B15" s="7">
        <v>24</v>
      </c>
      <c r="C15" s="13">
        <v>9</v>
      </c>
      <c r="D15" s="17">
        <f t="shared" si="0"/>
        <v>123</v>
      </c>
      <c r="E15" s="17">
        <v>48</v>
      </c>
      <c r="F15" s="17">
        <v>75</v>
      </c>
      <c r="G15" s="17">
        <v>67</v>
      </c>
      <c r="H15" s="17">
        <f t="shared" si="1"/>
        <v>23</v>
      </c>
      <c r="I15" s="17">
        <v>12</v>
      </c>
      <c r="J15" s="17">
        <v>11</v>
      </c>
      <c r="K15" s="17">
        <f t="shared" si="2"/>
        <v>1002</v>
      </c>
      <c r="L15" s="17">
        <v>487</v>
      </c>
      <c r="M15" s="17">
        <v>515</v>
      </c>
    </row>
    <row r="16" spans="1:13" ht="18" customHeight="1">
      <c r="A16" s="7"/>
      <c r="B16" s="7">
        <v>25</v>
      </c>
      <c r="C16" s="13">
        <v>8</v>
      </c>
      <c r="D16" s="17">
        <f t="shared" si="0"/>
        <v>119</v>
      </c>
      <c r="E16" s="17">
        <v>47</v>
      </c>
      <c r="F16" s="17">
        <v>72</v>
      </c>
      <c r="G16" s="17">
        <v>63</v>
      </c>
      <c r="H16" s="17">
        <f t="shared" si="1"/>
        <v>21</v>
      </c>
      <c r="I16" s="17">
        <v>10</v>
      </c>
      <c r="J16" s="17">
        <v>11</v>
      </c>
      <c r="K16" s="17">
        <f t="shared" si="2"/>
        <v>933</v>
      </c>
      <c r="L16" s="17">
        <v>459</v>
      </c>
      <c r="M16" s="17">
        <v>474</v>
      </c>
    </row>
    <row r="17" spans="1:13" ht="18" customHeight="1">
      <c r="A17" s="7"/>
      <c r="B17" s="7">
        <v>26</v>
      </c>
      <c r="C17" s="13">
        <v>8</v>
      </c>
      <c r="D17" s="17">
        <f t="shared" si="0"/>
        <v>118</v>
      </c>
      <c r="E17" s="17">
        <v>46</v>
      </c>
      <c r="F17" s="17">
        <v>72</v>
      </c>
      <c r="G17" s="17">
        <v>63</v>
      </c>
      <c r="H17" s="17">
        <f t="shared" si="1"/>
        <v>21</v>
      </c>
      <c r="I17" s="17">
        <v>11</v>
      </c>
      <c r="J17" s="17">
        <v>10</v>
      </c>
      <c r="K17" s="17">
        <f t="shared" si="2"/>
        <v>875</v>
      </c>
      <c r="L17" s="17">
        <v>443</v>
      </c>
      <c r="M17" s="17">
        <v>432</v>
      </c>
    </row>
    <row r="18" spans="1:13" ht="18" customHeight="1">
      <c r="A18" s="7"/>
      <c r="B18" s="7">
        <v>27</v>
      </c>
      <c r="C18" s="13">
        <v>8</v>
      </c>
      <c r="D18" s="17">
        <f t="shared" si="0"/>
        <v>115</v>
      </c>
      <c r="E18" s="17">
        <v>48</v>
      </c>
      <c r="F18" s="17">
        <v>67</v>
      </c>
      <c r="G18" s="17">
        <v>61</v>
      </c>
      <c r="H18" s="17">
        <f t="shared" si="1"/>
        <v>20</v>
      </c>
      <c r="I18" s="17">
        <v>11</v>
      </c>
      <c r="J18" s="17">
        <v>9</v>
      </c>
      <c r="K18" s="17">
        <f t="shared" si="2"/>
        <v>833</v>
      </c>
      <c r="L18" s="17">
        <v>435</v>
      </c>
      <c r="M18" s="17">
        <v>398</v>
      </c>
    </row>
    <row r="19" spans="1:13" ht="18" customHeight="1">
      <c r="A19" s="7"/>
      <c r="B19" s="7">
        <v>28</v>
      </c>
      <c r="C19" s="13">
        <v>8</v>
      </c>
      <c r="D19" s="17">
        <f t="shared" si="0"/>
        <v>111</v>
      </c>
      <c r="E19" s="17">
        <v>42</v>
      </c>
      <c r="F19" s="17">
        <v>69</v>
      </c>
      <c r="G19" s="17">
        <v>61</v>
      </c>
      <c r="H19" s="17">
        <f t="shared" si="1"/>
        <v>16</v>
      </c>
      <c r="I19" s="17">
        <v>12</v>
      </c>
      <c r="J19" s="17">
        <v>4</v>
      </c>
      <c r="K19" s="17">
        <f t="shared" si="2"/>
        <v>796</v>
      </c>
      <c r="L19" s="17">
        <v>423</v>
      </c>
      <c r="M19" s="17">
        <v>373</v>
      </c>
    </row>
    <row r="20" spans="1:13" ht="18" customHeight="1">
      <c r="A20" s="7"/>
      <c r="B20" s="7">
        <v>29</v>
      </c>
      <c r="C20" s="13">
        <v>8</v>
      </c>
      <c r="D20" s="17">
        <f t="shared" si="0"/>
        <v>105</v>
      </c>
      <c r="E20" s="17">
        <v>35</v>
      </c>
      <c r="F20" s="17">
        <v>70</v>
      </c>
      <c r="G20" s="17">
        <v>62</v>
      </c>
      <c r="H20" s="17">
        <f t="shared" si="1"/>
        <v>20</v>
      </c>
      <c r="I20" s="17">
        <v>12</v>
      </c>
      <c r="J20" s="17">
        <v>8</v>
      </c>
      <c r="K20" s="17">
        <f t="shared" si="2"/>
        <v>750</v>
      </c>
      <c r="L20" s="17">
        <v>400</v>
      </c>
      <c r="M20" s="17">
        <v>350</v>
      </c>
    </row>
    <row r="21" spans="1:13" ht="18" customHeight="1">
      <c r="A21" s="7"/>
      <c r="B21" s="7">
        <v>30</v>
      </c>
      <c r="C21" s="13">
        <v>8</v>
      </c>
      <c r="D21" s="17">
        <f t="shared" si="0"/>
        <v>102</v>
      </c>
      <c r="E21" s="17">
        <v>41</v>
      </c>
      <c r="F21" s="17">
        <v>61</v>
      </c>
      <c r="G21" s="17">
        <v>60</v>
      </c>
      <c r="H21" s="17">
        <f t="shared" si="1"/>
        <v>18</v>
      </c>
      <c r="I21" s="17">
        <v>13</v>
      </c>
      <c r="J21" s="17">
        <v>5</v>
      </c>
      <c r="K21" s="17">
        <f t="shared" si="2"/>
        <v>709</v>
      </c>
      <c r="L21" s="17">
        <v>377</v>
      </c>
      <c r="M21" s="17">
        <v>332</v>
      </c>
    </row>
    <row r="22" spans="1:13" ht="18" customHeight="1">
      <c r="A22" s="7" t="s">
        <v>249</v>
      </c>
      <c r="B22" s="7" t="s">
        <v>250</v>
      </c>
      <c r="C22" s="13">
        <v>8</v>
      </c>
      <c r="D22" s="17">
        <f t="shared" si="0"/>
        <v>103</v>
      </c>
      <c r="E22" s="17">
        <v>36</v>
      </c>
      <c r="F22" s="17">
        <v>67</v>
      </c>
      <c r="G22" s="17">
        <v>61</v>
      </c>
      <c r="H22" s="17">
        <f t="shared" si="1"/>
        <v>17</v>
      </c>
      <c r="I22" s="17">
        <v>12</v>
      </c>
      <c r="J22" s="17">
        <v>5</v>
      </c>
      <c r="K22" s="17">
        <f t="shared" si="2"/>
        <v>697</v>
      </c>
      <c r="L22" s="17">
        <v>362</v>
      </c>
      <c r="M22" s="17">
        <v>335</v>
      </c>
    </row>
    <row r="23" spans="1:13" ht="6" customHeight="1">
      <c r="A23" s="4"/>
      <c r="B23" s="4"/>
      <c r="C23" s="1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6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>
      <c r="A25" s="8" t="s">
        <v>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8" t="s">
        <v>245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>
      <c r="A27" s="8" t="s">
        <v>244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3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4.25">
      <c r="A29" s="3" t="s">
        <v>51</v>
      </c>
      <c r="G29" s="7"/>
      <c r="H29" s="7"/>
      <c r="I29" s="7"/>
      <c r="J29" s="7"/>
      <c r="K29" s="7"/>
      <c r="L29" s="23"/>
      <c r="M29" s="24" t="s">
        <v>50</v>
      </c>
    </row>
    <row r="30" spans="1:13" ht="6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4.25">
      <c r="A31" s="5" t="s">
        <v>8</v>
      </c>
      <c r="B31" s="5"/>
      <c r="C31" s="10" t="s">
        <v>44</v>
      </c>
      <c r="D31" s="15" t="s">
        <v>17</v>
      </c>
      <c r="E31" s="18"/>
      <c r="F31" s="20"/>
      <c r="G31" s="21" t="s">
        <v>23</v>
      </c>
      <c r="H31" s="22" t="s">
        <v>15</v>
      </c>
      <c r="I31" s="22"/>
      <c r="J31" s="22"/>
      <c r="K31" s="22" t="s">
        <v>57</v>
      </c>
      <c r="L31" s="22"/>
      <c r="M31" s="25"/>
    </row>
    <row r="32" spans="1:13">
      <c r="A32" s="6"/>
      <c r="B32" s="6"/>
      <c r="C32" s="11"/>
      <c r="D32" s="16" t="s">
        <v>30</v>
      </c>
      <c r="E32" s="16" t="s">
        <v>32</v>
      </c>
      <c r="F32" s="16" t="s">
        <v>33</v>
      </c>
      <c r="G32" s="6"/>
      <c r="H32" s="16" t="s">
        <v>30</v>
      </c>
      <c r="I32" s="16" t="s">
        <v>32</v>
      </c>
      <c r="J32" s="16" t="s">
        <v>33</v>
      </c>
      <c r="K32" s="16" t="s">
        <v>30</v>
      </c>
      <c r="L32" s="16" t="s">
        <v>32</v>
      </c>
      <c r="M32" s="26" t="s">
        <v>33</v>
      </c>
    </row>
    <row r="33" spans="1:13" ht="6" customHeight="1">
      <c r="A33" s="7"/>
      <c r="B33" s="7"/>
      <c r="C33" s="12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8" customHeight="1">
      <c r="A34" s="7" t="s">
        <v>38</v>
      </c>
      <c r="B34" s="7" t="s">
        <v>167</v>
      </c>
      <c r="C34" s="13">
        <v>7</v>
      </c>
      <c r="D34" s="17">
        <v>98</v>
      </c>
      <c r="E34" s="19" t="s">
        <v>10</v>
      </c>
      <c r="F34" s="19" t="s">
        <v>10</v>
      </c>
      <c r="G34" s="17">
        <v>48</v>
      </c>
      <c r="H34" s="17">
        <v>15</v>
      </c>
      <c r="I34" s="19" t="s">
        <v>10</v>
      </c>
      <c r="J34" s="19" t="s">
        <v>10</v>
      </c>
      <c r="K34" s="17">
        <v>1315</v>
      </c>
      <c r="L34" s="19" t="s">
        <v>10</v>
      </c>
      <c r="M34" s="19" t="s">
        <v>10</v>
      </c>
    </row>
    <row r="35" spans="1:13" ht="18" customHeight="1">
      <c r="A35" s="7"/>
      <c r="B35" s="7">
        <v>5</v>
      </c>
      <c r="C35" s="13">
        <v>7</v>
      </c>
      <c r="D35" s="17">
        <v>97</v>
      </c>
      <c r="E35" s="19" t="s">
        <v>10</v>
      </c>
      <c r="F35" s="19" t="s">
        <v>10</v>
      </c>
      <c r="G35" s="17">
        <v>44</v>
      </c>
      <c r="H35" s="17">
        <v>16</v>
      </c>
      <c r="I35" s="19" t="s">
        <v>10</v>
      </c>
      <c r="J35" s="19" t="s">
        <v>10</v>
      </c>
      <c r="K35" s="17">
        <v>1123</v>
      </c>
      <c r="L35" s="19" t="s">
        <v>10</v>
      </c>
      <c r="M35" s="19" t="s">
        <v>10</v>
      </c>
    </row>
    <row r="36" spans="1:13" ht="18" customHeight="1">
      <c r="A36" s="7"/>
      <c r="B36" s="7">
        <v>10</v>
      </c>
      <c r="C36" s="13">
        <v>7</v>
      </c>
      <c r="D36" s="17">
        <v>97</v>
      </c>
      <c r="E36" s="19" t="s">
        <v>10</v>
      </c>
      <c r="F36" s="19" t="s">
        <v>10</v>
      </c>
      <c r="G36" s="17">
        <v>38</v>
      </c>
      <c r="H36" s="17">
        <v>16</v>
      </c>
      <c r="I36" s="19" t="s">
        <v>10</v>
      </c>
      <c r="J36" s="19" t="s">
        <v>10</v>
      </c>
      <c r="K36" s="17">
        <v>1001</v>
      </c>
      <c r="L36" s="19" t="s">
        <v>10</v>
      </c>
      <c r="M36" s="19" t="s">
        <v>10</v>
      </c>
    </row>
    <row r="37" spans="1:13" ht="18" customHeight="1">
      <c r="A37" s="7"/>
      <c r="B37" s="7">
        <v>15</v>
      </c>
      <c r="C37" s="13">
        <v>7</v>
      </c>
      <c r="D37" s="17">
        <v>95</v>
      </c>
      <c r="E37" s="19" t="s">
        <v>10</v>
      </c>
      <c r="F37" s="19" t="s">
        <v>10</v>
      </c>
      <c r="G37" s="17">
        <v>35</v>
      </c>
      <c r="H37" s="17">
        <v>16</v>
      </c>
      <c r="I37" s="19" t="s">
        <v>10</v>
      </c>
      <c r="J37" s="19" t="s">
        <v>10</v>
      </c>
      <c r="K37" s="17">
        <v>767</v>
      </c>
      <c r="L37" s="19" t="s">
        <v>10</v>
      </c>
      <c r="M37" s="19" t="s">
        <v>10</v>
      </c>
    </row>
    <row r="38" spans="1:13" ht="18" customHeight="1">
      <c r="A38" s="7"/>
      <c r="B38" s="7">
        <v>20</v>
      </c>
      <c r="C38" s="13">
        <v>7</v>
      </c>
      <c r="D38" s="17">
        <f t="shared" ref="D38:D46" si="3">E38+F38</f>
        <v>86</v>
      </c>
      <c r="E38" s="17">
        <v>53</v>
      </c>
      <c r="F38" s="17">
        <v>33</v>
      </c>
      <c r="G38" s="17">
        <v>32</v>
      </c>
      <c r="H38" s="17">
        <f t="shared" ref="H38:H46" si="4">I38+J38</f>
        <v>15</v>
      </c>
      <c r="I38" s="19">
        <v>9</v>
      </c>
      <c r="J38" s="17">
        <v>6</v>
      </c>
      <c r="K38" s="17">
        <f t="shared" ref="K38:K46" si="5">L38+M38</f>
        <v>717</v>
      </c>
      <c r="L38" s="17">
        <v>376</v>
      </c>
      <c r="M38" s="17">
        <v>341</v>
      </c>
    </row>
    <row r="39" spans="1:13" ht="18" customHeight="1">
      <c r="A39" s="7"/>
      <c r="B39" s="7">
        <v>24</v>
      </c>
      <c r="C39" s="13">
        <v>6</v>
      </c>
      <c r="D39" s="17">
        <f t="shared" si="3"/>
        <v>91</v>
      </c>
      <c r="E39" s="17">
        <v>56</v>
      </c>
      <c r="F39" s="17">
        <v>35</v>
      </c>
      <c r="G39" s="17">
        <v>29</v>
      </c>
      <c r="H39" s="17">
        <f t="shared" si="4"/>
        <v>15</v>
      </c>
      <c r="I39" s="17">
        <v>10</v>
      </c>
      <c r="J39" s="17">
        <v>5</v>
      </c>
      <c r="K39" s="17">
        <f t="shared" si="5"/>
        <v>591</v>
      </c>
      <c r="L39" s="17">
        <v>327</v>
      </c>
      <c r="M39" s="17">
        <v>264</v>
      </c>
    </row>
    <row r="40" spans="1:13" ht="18" customHeight="1">
      <c r="A40" s="7"/>
      <c r="B40" s="7">
        <v>25</v>
      </c>
      <c r="C40" s="13">
        <v>4</v>
      </c>
      <c r="D40" s="17">
        <f t="shared" si="3"/>
        <v>73</v>
      </c>
      <c r="E40" s="17">
        <v>40</v>
      </c>
      <c r="F40" s="17">
        <v>33</v>
      </c>
      <c r="G40" s="17">
        <v>26</v>
      </c>
      <c r="H40" s="17">
        <f t="shared" si="4"/>
        <v>16</v>
      </c>
      <c r="I40" s="17">
        <v>9</v>
      </c>
      <c r="J40" s="17">
        <v>7</v>
      </c>
      <c r="K40" s="17">
        <f t="shared" si="5"/>
        <v>559</v>
      </c>
      <c r="L40" s="17">
        <v>293</v>
      </c>
      <c r="M40" s="17">
        <v>266</v>
      </c>
    </row>
    <row r="41" spans="1:13" ht="18" customHeight="1">
      <c r="A41" s="7"/>
      <c r="B41" s="7">
        <v>26</v>
      </c>
      <c r="C41" s="13">
        <v>4</v>
      </c>
      <c r="D41" s="17">
        <f t="shared" si="3"/>
        <v>73</v>
      </c>
      <c r="E41" s="17">
        <v>36</v>
      </c>
      <c r="F41" s="17">
        <v>37</v>
      </c>
      <c r="G41" s="17">
        <v>26</v>
      </c>
      <c r="H41" s="17">
        <f t="shared" si="4"/>
        <v>13</v>
      </c>
      <c r="I41" s="17">
        <v>8</v>
      </c>
      <c r="J41" s="17">
        <v>5</v>
      </c>
      <c r="K41" s="17">
        <f t="shared" si="5"/>
        <v>563</v>
      </c>
      <c r="L41" s="17">
        <v>290</v>
      </c>
      <c r="M41" s="17">
        <v>273</v>
      </c>
    </row>
    <row r="42" spans="1:13" ht="18" customHeight="1">
      <c r="A42" s="7"/>
      <c r="B42" s="7">
        <v>27</v>
      </c>
      <c r="C42" s="13">
        <v>4</v>
      </c>
      <c r="D42" s="17">
        <f t="shared" si="3"/>
        <v>70</v>
      </c>
      <c r="E42" s="17">
        <v>34</v>
      </c>
      <c r="F42" s="17">
        <v>36</v>
      </c>
      <c r="G42" s="17">
        <v>26</v>
      </c>
      <c r="H42" s="17">
        <f t="shared" si="4"/>
        <v>14</v>
      </c>
      <c r="I42" s="17">
        <v>7</v>
      </c>
      <c r="J42" s="17">
        <v>7</v>
      </c>
      <c r="K42" s="17">
        <f t="shared" si="5"/>
        <v>544</v>
      </c>
      <c r="L42" s="17">
        <v>258</v>
      </c>
      <c r="M42" s="17">
        <v>286</v>
      </c>
    </row>
    <row r="43" spans="1:13" ht="18" customHeight="1">
      <c r="A43" s="7"/>
      <c r="B43" s="7">
        <v>28</v>
      </c>
      <c r="C43" s="13">
        <v>3</v>
      </c>
      <c r="D43" s="17">
        <f t="shared" si="3"/>
        <v>64</v>
      </c>
      <c r="E43" s="17">
        <v>28</v>
      </c>
      <c r="F43" s="17">
        <v>36</v>
      </c>
      <c r="G43" s="17">
        <v>23</v>
      </c>
      <c r="H43" s="17">
        <f t="shared" si="4"/>
        <v>11</v>
      </c>
      <c r="I43" s="17">
        <v>9</v>
      </c>
      <c r="J43" s="17">
        <v>2</v>
      </c>
      <c r="K43" s="17">
        <f t="shared" si="5"/>
        <v>526</v>
      </c>
      <c r="L43" s="17">
        <v>244</v>
      </c>
      <c r="M43" s="17">
        <v>282</v>
      </c>
    </row>
    <row r="44" spans="1:13" ht="18" customHeight="1">
      <c r="A44" s="7"/>
      <c r="B44" s="7">
        <v>29</v>
      </c>
      <c r="C44" s="13">
        <v>3</v>
      </c>
      <c r="D44" s="17">
        <f t="shared" si="3"/>
        <v>66</v>
      </c>
      <c r="E44" s="17">
        <v>29</v>
      </c>
      <c r="F44" s="17">
        <v>37</v>
      </c>
      <c r="G44" s="17">
        <v>23</v>
      </c>
      <c r="H44" s="17">
        <f t="shared" si="4"/>
        <v>11</v>
      </c>
      <c r="I44" s="17">
        <v>9</v>
      </c>
      <c r="J44" s="17">
        <v>2</v>
      </c>
      <c r="K44" s="17">
        <f t="shared" si="5"/>
        <v>489</v>
      </c>
      <c r="L44" s="17">
        <v>234</v>
      </c>
      <c r="M44" s="17">
        <v>255</v>
      </c>
    </row>
    <row r="45" spans="1:13" ht="18" customHeight="1">
      <c r="A45" s="7"/>
      <c r="B45" s="7">
        <v>30</v>
      </c>
      <c r="C45" s="13">
        <v>2</v>
      </c>
      <c r="D45" s="17">
        <f t="shared" si="3"/>
        <v>53</v>
      </c>
      <c r="E45" s="17">
        <v>23</v>
      </c>
      <c r="F45" s="17">
        <v>30</v>
      </c>
      <c r="G45" s="17">
        <v>19</v>
      </c>
      <c r="H45" s="17">
        <f t="shared" si="4"/>
        <v>9</v>
      </c>
      <c r="I45" s="17">
        <v>7</v>
      </c>
      <c r="J45" s="17">
        <v>2</v>
      </c>
      <c r="K45" s="17">
        <f t="shared" si="5"/>
        <v>456</v>
      </c>
      <c r="L45" s="17">
        <v>227</v>
      </c>
      <c r="M45" s="17">
        <v>229</v>
      </c>
    </row>
    <row r="46" spans="1:13" ht="18" customHeight="1">
      <c r="A46" s="7" t="s">
        <v>249</v>
      </c>
      <c r="B46" s="7" t="s">
        <v>250</v>
      </c>
      <c r="C46" s="13">
        <v>2</v>
      </c>
      <c r="D46" s="17">
        <f t="shared" si="3"/>
        <v>51</v>
      </c>
      <c r="E46" s="17">
        <v>24</v>
      </c>
      <c r="F46" s="17">
        <v>27</v>
      </c>
      <c r="G46" s="17">
        <v>19</v>
      </c>
      <c r="H46" s="17">
        <f t="shared" si="4"/>
        <v>9</v>
      </c>
      <c r="I46" s="17">
        <v>7</v>
      </c>
      <c r="J46" s="17">
        <v>2</v>
      </c>
      <c r="K46" s="17">
        <f t="shared" si="5"/>
        <v>416</v>
      </c>
      <c r="L46" s="17">
        <v>218</v>
      </c>
      <c r="M46" s="17">
        <v>198</v>
      </c>
    </row>
    <row r="47" spans="1:13" ht="6" customHeight="1">
      <c r="A47" s="4"/>
      <c r="B47" s="4"/>
      <c r="C47" s="1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6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7" t="s">
        <v>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7" t="s">
        <v>177</v>
      </c>
      <c r="B50" s="7" t="s">
        <v>246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 t="s">
        <v>244</v>
      </c>
      <c r="B51" s="7" t="s">
        <v>247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 t="s">
        <v>244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mergeCells count="12">
    <mergeCell ref="D7:F7"/>
    <mergeCell ref="H7:J7"/>
    <mergeCell ref="K7:M7"/>
    <mergeCell ref="D31:F31"/>
    <mergeCell ref="H31:J31"/>
    <mergeCell ref="K31:M31"/>
    <mergeCell ref="A7:B8"/>
    <mergeCell ref="C7:C8"/>
    <mergeCell ref="G7:G8"/>
    <mergeCell ref="A31:B32"/>
    <mergeCell ref="C31:C32"/>
    <mergeCell ref="G31:G32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1"/>
  <sheetViews>
    <sheetView view="pageBreakPreview" zoomScale="115" zoomScaleSheetLayoutView="115" workbookViewId="0"/>
  </sheetViews>
  <sheetFormatPr defaultRowHeight="13.5"/>
  <cols>
    <col min="1" max="1" width="2.625" customWidth="1"/>
    <col min="2" max="2" width="3.125" customWidth="1"/>
    <col min="3" max="8" width="13.625" customWidth="1"/>
    <col min="9" max="9" width="2.625" customWidth="1"/>
    <col min="10" max="10" width="3" customWidth="1"/>
    <col min="11" max="21" width="9" customWidth="1"/>
  </cols>
  <sheetData>
    <row r="1" spans="1:8">
      <c r="A1" s="23" t="s">
        <v>133</v>
      </c>
      <c r="B1" s="23"/>
      <c r="C1" s="7"/>
      <c r="D1" s="7"/>
      <c r="E1" s="23"/>
      <c r="F1" s="23"/>
      <c r="G1" s="23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 ht="14.25">
      <c r="A3" s="3" t="s">
        <v>182</v>
      </c>
      <c r="B3" s="7"/>
      <c r="C3" s="7"/>
      <c r="D3" s="7"/>
      <c r="E3" s="7"/>
      <c r="F3" s="7"/>
      <c r="G3" s="7"/>
      <c r="H3" s="24"/>
    </row>
    <row r="4" spans="1:8" ht="7.5" customHeight="1">
      <c r="A4" s="4"/>
      <c r="B4" s="4"/>
      <c r="C4" s="4"/>
      <c r="D4" s="4"/>
      <c r="E4" s="4"/>
      <c r="F4" s="4"/>
      <c r="G4" s="4"/>
      <c r="H4" s="4"/>
    </row>
    <row r="5" spans="1:8" ht="14.25" customHeight="1">
      <c r="A5" s="34" t="s">
        <v>174</v>
      </c>
      <c r="B5" s="43"/>
      <c r="C5" s="34" t="s">
        <v>170</v>
      </c>
      <c r="D5" s="189" t="s">
        <v>171</v>
      </c>
      <c r="E5" s="18" t="s">
        <v>172</v>
      </c>
      <c r="F5" s="18"/>
      <c r="G5" s="18"/>
      <c r="H5" s="18"/>
    </row>
    <row r="6" spans="1:8" ht="22.5">
      <c r="A6" s="35"/>
      <c r="B6" s="44"/>
      <c r="C6" s="35"/>
      <c r="D6" s="167"/>
      <c r="E6" s="191" t="s">
        <v>93</v>
      </c>
      <c r="F6" s="193" t="s">
        <v>72</v>
      </c>
      <c r="G6" s="194" t="s">
        <v>148</v>
      </c>
      <c r="H6" s="194" t="s">
        <v>119</v>
      </c>
    </row>
    <row r="7" spans="1:8" ht="7.5" customHeight="1">
      <c r="A7" s="71"/>
      <c r="B7" s="162"/>
      <c r="C7" s="7"/>
      <c r="D7" s="71"/>
      <c r="E7" s="170"/>
      <c r="F7" s="71"/>
      <c r="G7" s="71"/>
      <c r="H7" s="7"/>
    </row>
    <row r="8" spans="1:8" ht="15" customHeight="1">
      <c r="A8" s="71" t="s">
        <v>38</v>
      </c>
      <c r="B8" s="162">
        <v>26</v>
      </c>
      <c r="C8" s="32"/>
      <c r="D8" s="190"/>
      <c r="E8" s="192">
        <f>SUM(F8:H8)</f>
        <v>0</v>
      </c>
      <c r="F8" s="190"/>
      <c r="G8" s="190"/>
      <c r="H8" s="190"/>
    </row>
    <row r="9" spans="1:8" ht="15" customHeight="1">
      <c r="A9" s="71"/>
      <c r="B9" s="162">
        <v>27</v>
      </c>
      <c r="C9" s="32"/>
      <c r="D9" s="190"/>
      <c r="E9" s="192">
        <f>SUM(F9:H9)</f>
        <v>0</v>
      </c>
      <c r="F9" s="190"/>
      <c r="G9" s="190"/>
      <c r="H9" s="190"/>
    </row>
    <row r="10" spans="1:8" ht="15" customHeight="1">
      <c r="A10" s="71"/>
      <c r="B10" s="162">
        <v>28</v>
      </c>
      <c r="C10" s="32"/>
      <c r="D10" s="190"/>
      <c r="E10" s="192">
        <f>SUM(F10:H10)</f>
        <v>0</v>
      </c>
      <c r="F10" s="190"/>
      <c r="G10" s="190"/>
      <c r="H10" s="190"/>
    </row>
    <row r="11" spans="1:8" ht="7.5" customHeight="1">
      <c r="A11" s="4"/>
      <c r="B11" s="154"/>
      <c r="C11" s="4"/>
      <c r="D11" s="4"/>
      <c r="E11" s="4"/>
      <c r="F11" s="4"/>
      <c r="G11" s="4"/>
      <c r="H11" s="4"/>
    </row>
    <row r="12" spans="1:8" ht="7.5" customHeight="1">
      <c r="A12" s="7"/>
      <c r="B12" s="7"/>
      <c r="C12" s="7"/>
      <c r="D12" s="7"/>
      <c r="E12" s="7"/>
      <c r="F12" s="7"/>
      <c r="G12" s="7"/>
      <c r="H12" s="7"/>
    </row>
    <row r="13" spans="1:8">
      <c r="A13" s="7" t="s">
        <v>175</v>
      </c>
      <c r="B13" s="7"/>
      <c r="C13" s="7"/>
      <c r="D13" s="7"/>
      <c r="E13" s="7"/>
      <c r="F13" s="7"/>
      <c r="G13" s="7"/>
      <c r="H13" s="7"/>
    </row>
    <row r="15" spans="1:8" ht="14.25">
      <c r="A15" s="3" t="s">
        <v>29</v>
      </c>
      <c r="B15" s="7"/>
      <c r="C15" s="7"/>
      <c r="D15" s="7"/>
      <c r="E15" s="7"/>
      <c r="F15" s="7"/>
      <c r="G15" s="7"/>
      <c r="H15" s="24"/>
    </row>
    <row r="16" spans="1:8" ht="7.5" customHeight="1">
      <c r="A16" s="4"/>
      <c r="B16" s="4"/>
      <c r="C16" s="4"/>
      <c r="D16" s="4"/>
      <c r="E16" s="4"/>
      <c r="F16" s="4"/>
      <c r="G16" s="4"/>
      <c r="H16" s="4"/>
    </row>
    <row r="17" spans="1:8" ht="14.25" customHeight="1">
      <c r="A17" s="34" t="s">
        <v>174</v>
      </c>
      <c r="B17" s="43"/>
      <c r="C17" s="34" t="s">
        <v>170</v>
      </c>
      <c r="D17" s="189" t="s">
        <v>171</v>
      </c>
      <c r="E17" s="18" t="s">
        <v>172</v>
      </c>
      <c r="F17" s="18"/>
      <c r="G17" s="18"/>
      <c r="H17" s="18"/>
    </row>
    <row r="18" spans="1:8" ht="22.5">
      <c r="A18" s="35"/>
      <c r="B18" s="44"/>
      <c r="C18" s="35"/>
      <c r="D18" s="167"/>
      <c r="E18" s="191" t="s">
        <v>93</v>
      </c>
      <c r="F18" s="193" t="s">
        <v>72</v>
      </c>
      <c r="G18" s="194" t="s">
        <v>148</v>
      </c>
      <c r="H18" s="194" t="s">
        <v>119</v>
      </c>
    </row>
    <row r="19" spans="1:8" ht="7.5" customHeight="1">
      <c r="A19" s="71"/>
      <c r="B19" s="162"/>
      <c r="C19" s="7"/>
      <c r="D19" s="71"/>
      <c r="E19" s="170"/>
      <c r="F19" s="71"/>
      <c r="G19" s="71"/>
      <c r="H19" s="7"/>
    </row>
    <row r="20" spans="1:8" ht="15" customHeight="1">
      <c r="A20" s="71" t="s">
        <v>38</v>
      </c>
      <c r="B20" s="162">
        <v>26</v>
      </c>
      <c r="C20" s="32"/>
      <c r="D20" s="190"/>
      <c r="E20" s="192">
        <f>SUM(F20:H20)</f>
        <v>0</v>
      </c>
      <c r="F20" s="190"/>
      <c r="G20" s="190"/>
      <c r="H20" s="190"/>
    </row>
    <row r="21" spans="1:8" ht="15" customHeight="1">
      <c r="A21" s="71"/>
      <c r="B21" s="162">
        <v>27</v>
      </c>
      <c r="C21" s="32"/>
      <c r="D21" s="190"/>
      <c r="E21" s="192">
        <f>SUM(F21:H21)</f>
        <v>0</v>
      </c>
      <c r="F21" s="190"/>
      <c r="G21" s="190"/>
      <c r="H21" s="190"/>
    </row>
    <row r="22" spans="1:8" ht="15" customHeight="1">
      <c r="A22" s="71"/>
      <c r="B22" s="162">
        <v>28</v>
      </c>
      <c r="C22" s="32"/>
      <c r="D22" s="190"/>
      <c r="E22" s="192">
        <f>SUM(F22:H22)</f>
        <v>0</v>
      </c>
      <c r="F22" s="190"/>
      <c r="G22" s="190"/>
      <c r="H22" s="190"/>
    </row>
    <row r="23" spans="1:8" ht="7.5" customHeight="1">
      <c r="A23" s="4"/>
      <c r="B23" s="154"/>
      <c r="C23" s="4"/>
      <c r="D23" s="4"/>
      <c r="E23" s="4"/>
      <c r="F23" s="4"/>
      <c r="G23" s="4"/>
      <c r="H23" s="4"/>
    </row>
    <row r="24" spans="1:8" ht="7.5" customHeight="1">
      <c r="A24" s="7"/>
      <c r="B24" s="7"/>
      <c r="C24" s="7"/>
      <c r="D24" s="7"/>
      <c r="E24" s="7"/>
      <c r="F24" s="7"/>
      <c r="G24" s="7"/>
      <c r="H24" s="7"/>
    </row>
    <row r="25" spans="1:8">
      <c r="A25" s="7" t="s">
        <v>176</v>
      </c>
      <c r="B25" s="7"/>
      <c r="C25" s="7"/>
      <c r="D25" s="7"/>
      <c r="E25" s="7"/>
      <c r="F25" s="7"/>
      <c r="G25" s="7"/>
      <c r="H25" s="7"/>
    </row>
    <row r="27" spans="1:8" ht="14.25">
      <c r="A27" s="3" t="s">
        <v>183</v>
      </c>
      <c r="B27" s="7"/>
      <c r="C27" s="7"/>
      <c r="D27" s="7"/>
      <c r="E27" s="7"/>
      <c r="F27" s="7"/>
      <c r="G27" s="7"/>
      <c r="H27" s="24"/>
    </row>
    <row r="28" spans="1:8" ht="7.5" customHeight="1">
      <c r="A28" s="4"/>
      <c r="B28" s="4"/>
      <c r="C28" s="4"/>
      <c r="D28" s="4"/>
      <c r="E28" s="4"/>
      <c r="F28" s="4"/>
      <c r="G28" s="4"/>
      <c r="H28" s="4"/>
    </row>
    <row r="29" spans="1:8" ht="14.25" customHeight="1">
      <c r="A29" s="34" t="s">
        <v>174</v>
      </c>
      <c r="B29" s="43"/>
      <c r="C29" s="34" t="s">
        <v>170</v>
      </c>
      <c r="D29" s="189" t="s">
        <v>171</v>
      </c>
      <c r="E29" s="18" t="s">
        <v>172</v>
      </c>
      <c r="F29" s="18"/>
      <c r="G29" s="18"/>
      <c r="H29" s="18"/>
    </row>
    <row r="30" spans="1:8" ht="22.5">
      <c r="A30" s="35"/>
      <c r="B30" s="44"/>
      <c r="C30" s="35"/>
      <c r="D30" s="167"/>
      <c r="E30" s="191" t="s">
        <v>93</v>
      </c>
      <c r="F30" s="193" t="s">
        <v>72</v>
      </c>
      <c r="G30" s="194" t="s">
        <v>148</v>
      </c>
      <c r="H30" s="194" t="s">
        <v>119</v>
      </c>
    </row>
    <row r="31" spans="1:8" ht="7.5" customHeight="1">
      <c r="A31" s="71"/>
      <c r="B31" s="162"/>
      <c r="C31" s="7"/>
      <c r="D31" s="71"/>
      <c r="E31" s="170"/>
      <c r="F31" s="71"/>
      <c r="G31" s="71"/>
      <c r="H31" s="7"/>
    </row>
    <row r="32" spans="1:8" ht="15" customHeight="1">
      <c r="A32" s="71" t="s">
        <v>38</v>
      </c>
      <c r="B32" s="162">
        <v>26</v>
      </c>
      <c r="C32" s="32"/>
      <c r="D32" s="190"/>
      <c r="E32" s="192">
        <f>SUM(F32:H32)</f>
        <v>0</v>
      </c>
      <c r="F32" s="190"/>
      <c r="G32" s="190"/>
      <c r="H32" s="190"/>
    </row>
    <row r="33" spans="1:8" ht="15" customHeight="1">
      <c r="A33" s="71"/>
      <c r="B33" s="162">
        <v>27</v>
      </c>
      <c r="C33" s="32"/>
      <c r="D33" s="190"/>
      <c r="E33" s="192">
        <f>SUM(F33:H33)</f>
        <v>0</v>
      </c>
      <c r="F33" s="190"/>
      <c r="G33" s="190"/>
      <c r="H33" s="190"/>
    </row>
    <row r="34" spans="1:8" ht="15" customHeight="1">
      <c r="A34" s="71"/>
      <c r="B34" s="162">
        <v>28</v>
      </c>
      <c r="C34" s="32"/>
      <c r="D34" s="190"/>
      <c r="E34" s="192">
        <f>SUM(F34:H34)</f>
        <v>0</v>
      </c>
      <c r="F34" s="190"/>
      <c r="G34" s="190"/>
      <c r="H34" s="190"/>
    </row>
    <row r="35" spans="1:8" ht="7.5" customHeight="1">
      <c r="A35" s="4"/>
      <c r="B35" s="154"/>
      <c r="C35" s="4"/>
      <c r="D35" s="4"/>
      <c r="E35" s="4"/>
      <c r="F35" s="4"/>
      <c r="G35" s="4"/>
      <c r="H35" s="4"/>
    </row>
    <row r="36" spans="1:8" ht="7.5" customHeight="1">
      <c r="A36" s="7"/>
      <c r="B36" s="7"/>
      <c r="C36" s="7"/>
      <c r="D36" s="7"/>
      <c r="E36" s="7"/>
      <c r="F36" s="7"/>
      <c r="G36" s="7"/>
      <c r="H36" s="7"/>
    </row>
    <row r="37" spans="1:8">
      <c r="A37" s="7" t="s">
        <v>178</v>
      </c>
      <c r="B37" s="7"/>
      <c r="C37" s="7"/>
      <c r="D37" s="7"/>
      <c r="E37" s="7"/>
      <c r="F37" s="7"/>
      <c r="G37" s="7"/>
      <c r="H37" s="7"/>
    </row>
    <row r="39" spans="1:8" ht="14.25">
      <c r="A39" s="3" t="s">
        <v>184</v>
      </c>
      <c r="B39" s="7"/>
      <c r="C39" s="7"/>
      <c r="D39" s="7"/>
      <c r="E39" s="7"/>
      <c r="F39" s="7"/>
      <c r="G39" s="7"/>
      <c r="H39" s="24"/>
    </row>
    <row r="40" spans="1:8" ht="7.5" customHeight="1">
      <c r="A40" s="4"/>
      <c r="B40" s="4"/>
      <c r="C40" s="4"/>
      <c r="D40" s="4"/>
      <c r="E40" s="4"/>
      <c r="F40" s="4"/>
      <c r="G40" s="4"/>
      <c r="H40" s="4"/>
    </row>
    <row r="41" spans="1:8" ht="14.25" customHeight="1">
      <c r="A41" s="34" t="s">
        <v>174</v>
      </c>
      <c r="B41" s="43"/>
      <c r="C41" s="34" t="s">
        <v>170</v>
      </c>
      <c r="D41" s="189" t="s">
        <v>171</v>
      </c>
      <c r="E41" s="18" t="s">
        <v>172</v>
      </c>
      <c r="F41" s="18"/>
      <c r="G41" s="18"/>
      <c r="H41" s="18"/>
    </row>
    <row r="42" spans="1:8" ht="22.5">
      <c r="A42" s="35"/>
      <c r="B42" s="44"/>
      <c r="C42" s="35"/>
      <c r="D42" s="167"/>
      <c r="E42" s="191" t="s">
        <v>93</v>
      </c>
      <c r="F42" s="193" t="s">
        <v>72</v>
      </c>
      <c r="G42" s="194" t="s">
        <v>148</v>
      </c>
      <c r="H42" s="194" t="s">
        <v>119</v>
      </c>
    </row>
    <row r="43" spans="1:8" ht="7.5" customHeight="1">
      <c r="A43" s="71"/>
      <c r="B43" s="162"/>
      <c r="C43" s="7"/>
      <c r="D43" s="71"/>
      <c r="E43" s="170"/>
      <c r="F43" s="71"/>
      <c r="G43" s="71"/>
      <c r="H43" s="7"/>
    </row>
    <row r="44" spans="1:8" ht="15" customHeight="1">
      <c r="A44" s="71" t="s">
        <v>38</v>
      </c>
      <c r="B44" s="162">
        <v>26</v>
      </c>
      <c r="C44" s="32"/>
      <c r="D44" s="190"/>
      <c r="E44" s="192">
        <f>SUM(F44:H44)</f>
        <v>0</v>
      </c>
      <c r="F44" s="190"/>
      <c r="G44" s="190"/>
      <c r="H44" s="190"/>
    </row>
    <row r="45" spans="1:8" ht="15" customHeight="1">
      <c r="A45" s="71"/>
      <c r="B45" s="162">
        <v>27</v>
      </c>
      <c r="C45" s="32"/>
      <c r="D45" s="190"/>
      <c r="E45" s="192">
        <f>SUM(F45:H45)</f>
        <v>0</v>
      </c>
      <c r="F45" s="190"/>
      <c r="G45" s="190"/>
      <c r="H45" s="190"/>
    </row>
    <row r="46" spans="1:8" ht="15" customHeight="1">
      <c r="A46" s="71"/>
      <c r="B46" s="162">
        <v>28</v>
      </c>
      <c r="C46" s="32"/>
      <c r="D46" s="190"/>
      <c r="E46" s="192">
        <f>SUM(F46:H46)</f>
        <v>0</v>
      </c>
      <c r="F46" s="190"/>
      <c r="G46" s="190"/>
      <c r="H46" s="190"/>
    </row>
    <row r="47" spans="1:8" ht="7.5" customHeight="1">
      <c r="A47" s="4"/>
      <c r="B47" s="154"/>
      <c r="C47" s="4"/>
      <c r="D47" s="4"/>
      <c r="E47" s="4"/>
      <c r="F47" s="4"/>
      <c r="G47" s="4"/>
      <c r="H47" s="4"/>
    </row>
    <row r="48" spans="1:8" ht="7.5" customHeight="1">
      <c r="A48" s="7"/>
      <c r="B48" s="7"/>
      <c r="C48" s="7"/>
      <c r="D48" s="7"/>
      <c r="E48" s="7"/>
      <c r="F48" s="7"/>
      <c r="G48" s="7"/>
      <c r="H48" s="7"/>
    </row>
    <row r="49" spans="1:8">
      <c r="A49" s="7" t="s">
        <v>77</v>
      </c>
      <c r="B49" s="7"/>
      <c r="C49" s="7"/>
      <c r="D49" s="7"/>
      <c r="E49" s="7"/>
      <c r="F49" s="7"/>
      <c r="G49" s="7"/>
      <c r="H49" s="7"/>
    </row>
    <row r="51" spans="1:8" ht="14.25">
      <c r="A51" s="3" t="s">
        <v>185</v>
      </c>
      <c r="B51" s="7"/>
      <c r="C51" s="7"/>
      <c r="D51" s="7"/>
      <c r="E51" s="7"/>
      <c r="F51" s="7"/>
      <c r="G51" s="7"/>
      <c r="H51" s="24"/>
    </row>
    <row r="52" spans="1:8" ht="7.5" customHeight="1">
      <c r="A52" s="4"/>
      <c r="B52" s="4"/>
      <c r="C52" s="4"/>
      <c r="D52" s="4"/>
      <c r="E52" s="4"/>
      <c r="F52" s="4"/>
      <c r="G52" s="4"/>
      <c r="H52" s="4"/>
    </row>
    <row r="53" spans="1:8" ht="14.25" customHeight="1">
      <c r="A53" s="34" t="s">
        <v>174</v>
      </c>
      <c r="B53" s="43"/>
      <c r="C53" s="34" t="s">
        <v>170</v>
      </c>
      <c r="D53" s="189" t="s">
        <v>171</v>
      </c>
      <c r="E53" s="18" t="s">
        <v>172</v>
      </c>
      <c r="F53" s="18"/>
      <c r="G53" s="18"/>
      <c r="H53" s="18"/>
    </row>
    <row r="54" spans="1:8" ht="22.5">
      <c r="A54" s="35"/>
      <c r="B54" s="44"/>
      <c r="C54" s="35"/>
      <c r="D54" s="167"/>
      <c r="E54" s="191" t="s">
        <v>93</v>
      </c>
      <c r="F54" s="193" t="s">
        <v>72</v>
      </c>
      <c r="G54" s="194" t="s">
        <v>148</v>
      </c>
      <c r="H54" s="194" t="s">
        <v>119</v>
      </c>
    </row>
    <row r="55" spans="1:8" ht="7.5" customHeight="1">
      <c r="A55" s="71"/>
      <c r="B55" s="162"/>
      <c r="C55" s="7"/>
      <c r="D55" s="71"/>
      <c r="E55" s="170"/>
      <c r="F55" s="71"/>
      <c r="G55" s="71"/>
      <c r="H55" s="7"/>
    </row>
    <row r="56" spans="1:8" ht="15" customHeight="1">
      <c r="A56" s="71" t="s">
        <v>38</v>
      </c>
      <c r="B56" s="162">
        <v>26</v>
      </c>
      <c r="C56" s="32"/>
      <c r="D56" s="190"/>
      <c r="E56" s="192">
        <f>SUM(F56:H56)</f>
        <v>0</v>
      </c>
      <c r="F56" s="190"/>
      <c r="G56" s="190"/>
      <c r="H56" s="190"/>
    </row>
    <row r="57" spans="1:8" ht="15" customHeight="1">
      <c r="A57" s="71"/>
      <c r="B57" s="162">
        <v>27</v>
      </c>
      <c r="C57" s="32"/>
      <c r="D57" s="190"/>
      <c r="E57" s="192">
        <f>SUM(F57:H57)</f>
        <v>0</v>
      </c>
      <c r="F57" s="190"/>
      <c r="G57" s="190"/>
      <c r="H57" s="190"/>
    </row>
    <row r="58" spans="1:8" ht="15" customHeight="1">
      <c r="A58" s="71"/>
      <c r="B58" s="162">
        <v>28</v>
      </c>
      <c r="C58" s="32"/>
      <c r="D58" s="190"/>
      <c r="E58" s="192">
        <f>SUM(F58:H58)</f>
        <v>0</v>
      </c>
      <c r="F58" s="190"/>
      <c r="G58" s="190"/>
      <c r="H58" s="190"/>
    </row>
    <row r="59" spans="1:8" ht="7.5" customHeight="1">
      <c r="A59" s="4"/>
      <c r="B59" s="154"/>
      <c r="C59" s="4"/>
      <c r="D59" s="4"/>
      <c r="E59" s="4"/>
      <c r="F59" s="4"/>
      <c r="G59" s="4"/>
      <c r="H59" s="4"/>
    </row>
    <row r="60" spans="1:8" ht="7.5" customHeight="1">
      <c r="A60" s="7"/>
      <c r="B60" s="7"/>
      <c r="C60" s="7"/>
      <c r="D60" s="7"/>
      <c r="E60" s="7"/>
      <c r="F60" s="7"/>
      <c r="G60" s="7"/>
      <c r="H60" s="7"/>
    </row>
    <row r="61" spans="1:8">
      <c r="A61" s="7" t="s">
        <v>125</v>
      </c>
      <c r="B61" s="7"/>
      <c r="C61" s="7"/>
      <c r="D61" s="7"/>
      <c r="E61" s="7"/>
      <c r="F61" s="7"/>
      <c r="G61" s="7"/>
      <c r="H61" s="7"/>
    </row>
  </sheetData>
  <mergeCells count="20">
    <mergeCell ref="E5:H5"/>
    <mergeCell ref="E17:H17"/>
    <mergeCell ref="E29:H29"/>
    <mergeCell ref="E41:H41"/>
    <mergeCell ref="E53:H53"/>
    <mergeCell ref="A5:B6"/>
    <mergeCell ref="C5:C6"/>
    <mergeCell ref="D5:D6"/>
    <mergeCell ref="A17:B18"/>
    <mergeCell ref="C17:C18"/>
    <mergeCell ref="D17:D18"/>
    <mergeCell ref="A29:B30"/>
    <mergeCell ref="C29:C30"/>
    <mergeCell ref="D29:D30"/>
    <mergeCell ref="A41:B42"/>
    <mergeCell ref="C41:C42"/>
    <mergeCell ref="D41:D42"/>
    <mergeCell ref="A53:B54"/>
    <mergeCell ref="C53:C54"/>
    <mergeCell ref="D53:D54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1"/>
  <sheetViews>
    <sheetView view="pageBreakPreview" zoomScale="115" zoomScaleSheetLayoutView="115" workbookViewId="0"/>
  </sheetViews>
  <sheetFormatPr defaultRowHeight="13.5"/>
  <cols>
    <col min="1" max="1" width="2.625" customWidth="1"/>
    <col min="2" max="2" width="3.125" customWidth="1"/>
    <col min="3" max="8" width="13.625" customWidth="1"/>
    <col min="9" max="9" width="2.625" customWidth="1"/>
    <col min="10" max="10" width="3" customWidth="1"/>
    <col min="11" max="21" width="9" customWidth="1"/>
  </cols>
  <sheetData>
    <row r="1" spans="1:8">
      <c r="A1" s="23"/>
      <c r="B1" s="23"/>
      <c r="C1" s="7"/>
      <c r="D1" s="7"/>
      <c r="E1" s="23"/>
      <c r="F1" s="23"/>
      <c r="G1" s="23"/>
      <c r="H1" s="24" t="s">
        <v>169</v>
      </c>
    </row>
    <row r="2" spans="1:8">
      <c r="A2" s="7"/>
      <c r="B2" s="7"/>
      <c r="C2" s="7"/>
      <c r="D2" s="7"/>
      <c r="E2" s="7"/>
      <c r="F2" s="7"/>
      <c r="G2" s="7"/>
      <c r="H2" s="7"/>
    </row>
    <row r="3" spans="1:8" ht="14.25">
      <c r="A3" s="3" t="s">
        <v>128</v>
      </c>
      <c r="B3" s="7"/>
      <c r="C3" s="7"/>
      <c r="D3" s="7"/>
      <c r="E3" s="7"/>
      <c r="F3" s="7"/>
      <c r="G3" s="7"/>
      <c r="H3" s="24"/>
    </row>
    <row r="4" spans="1:8" ht="7.5" customHeight="1">
      <c r="A4" s="4"/>
      <c r="B4" s="4"/>
      <c r="C4" s="4"/>
      <c r="D4" s="4"/>
      <c r="E4" s="4"/>
      <c r="F4" s="4"/>
      <c r="G4" s="4"/>
      <c r="H4" s="4"/>
    </row>
    <row r="5" spans="1:8" ht="14.25" customHeight="1">
      <c r="A5" s="34" t="s">
        <v>174</v>
      </c>
      <c r="B5" s="43"/>
      <c r="C5" s="34" t="s">
        <v>170</v>
      </c>
      <c r="D5" s="189" t="s">
        <v>171</v>
      </c>
      <c r="E5" s="18" t="s">
        <v>172</v>
      </c>
      <c r="F5" s="18"/>
      <c r="G5" s="18"/>
      <c r="H5" s="18"/>
    </row>
    <row r="6" spans="1:8" ht="22.5">
      <c r="A6" s="35"/>
      <c r="B6" s="44"/>
      <c r="C6" s="35"/>
      <c r="D6" s="167"/>
      <c r="E6" s="191" t="s">
        <v>93</v>
      </c>
      <c r="F6" s="193" t="s">
        <v>72</v>
      </c>
      <c r="G6" s="194" t="s">
        <v>148</v>
      </c>
      <c r="H6" s="194" t="s">
        <v>119</v>
      </c>
    </row>
    <row r="7" spans="1:8" ht="7.5" customHeight="1">
      <c r="A7" s="71"/>
      <c r="B7" s="162"/>
      <c r="C7" s="7"/>
      <c r="D7" s="71"/>
      <c r="E7" s="170"/>
      <c r="F7" s="71"/>
      <c r="G7" s="71"/>
      <c r="H7" s="7"/>
    </row>
    <row r="8" spans="1:8" ht="15" customHeight="1">
      <c r="A8" s="71" t="s">
        <v>38</v>
      </c>
      <c r="B8" s="162">
        <v>26</v>
      </c>
      <c r="C8" s="32"/>
      <c r="D8" s="190"/>
      <c r="E8" s="192">
        <f>SUM(F8:H8)</f>
        <v>0</v>
      </c>
      <c r="F8" s="190"/>
      <c r="G8" s="190"/>
      <c r="H8" s="190"/>
    </row>
    <row r="9" spans="1:8" ht="15" customHeight="1">
      <c r="A9" s="71"/>
      <c r="B9" s="162">
        <v>27</v>
      </c>
      <c r="C9" s="32"/>
      <c r="D9" s="190"/>
      <c r="E9" s="192">
        <f>SUM(F9:H9)</f>
        <v>0</v>
      </c>
      <c r="F9" s="190"/>
      <c r="G9" s="190"/>
      <c r="H9" s="190"/>
    </row>
    <row r="10" spans="1:8" ht="15" customHeight="1">
      <c r="A10" s="71"/>
      <c r="B10" s="162">
        <v>28</v>
      </c>
      <c r="C10" s="32"/>
      <c r="D10" s="190"/>
      <c r="E10" s="192">
        <f>SUM(F10:H10)</f>
        <v>0</v>
      </c>
      <c r="F10" s="190"/>
      <c r="G10" s="190"/>
      <c r="H10" s="190"/>
    </row>
    <row r="11" spans="1:8" ht="7.5" customHeight="1">
      <c r="A11" s="4"/>
      <c r="B11" s="154"/>
      <c r="C11" s="4"/>
      <c r="D11" s="4"/>
      <c r="E11" s="4"/>
      <c r="F11" s="4"/>
      <c r="G11" s="4"/>
      <c r="H11" s="4"/>
    </row>
    <row r="12" spans="1:8" ht="7.5" customHeight="1">
      <c r="A12" s="7"/>
      <c r="B12" s="7"/>
      <c r="C12" s="7"/>
      <c r="D12" s="7"/>
      <c r="E12" s="7"/>
      <c r="F12" s="7"/>
      <c r="G12" s="7"/>
      <c r="H12" s="7"/>
    </row>
    <row r="13" spans="1:8">
      <c r="A13" s="7" t="s">
        <v>181</v>
      </c>
      <c r="B13" s="7"/>
      <c r="C13" s="7"/>
      <c r="D13" s="7"/>
      <c r="E13" s="7"/>
      <c r="F13" s="7"/>
      <c r="G13" s="7"/>
      <c r="H13" s="7"/>
    </row>
    <row r="15" spans="1:8" ht="14.25">
      <c r="A15" s="3" t="s">
        <v>186</v>
      </c>
      <c r="B15" s="7"/>
      <c r="C15" s="7"/>
      <c r="D15" s="7"/>
      <c r="E15" s="7"/>
      <c r="F15" s="7"/>
      <c r="G15" s="7"/>
      <c r="H15" s="24"/>
    </row>
    <row r="16" spans="1:8" ht="7.5" customHeight="1">
      <c r="A16" s="4"/>
      <c r="B16" s="4"/>
      <c r="C16" s="4"/>
      <c r="D16" s="4"/>
      <c r="E16" s="4"/>
      <c r="F16" s="4"/>
      <c r="G16" s="4"/>
      <c r="H16" s="4"/>
    </row>
    <row r="17" spans="1:8" ht="14.25" customHeight="1">
      <c r="A17" s="34" t="s">
        <v>174</v>
      </c>
      <c r="B17" s="43"/>
      <c r="C17" s="34" t="s">
        <v>170</v>
      </c>
      <c r="D17" s="189" t="s">
        <v>171</v>
      </c>
      <c r="E17" s="18" t="s">
        <v>172</v>
      </c>
      <c r="F17" s="18"/>
      <c r="G17" s="18"/>
      <c r="H17" s="18"/>
    </row>
    <row r="18" spans="1:8" ht="22.5">
      <c r="A18" s="35"/>
      <c r="B18" s="44"/>
      <c r="C18" s="35"/>
      <c r="D18" s="167"/>
      <c r="E18" s="191" t="s">
        <v>93</v>
      </c>
      <c r="F18" s="193" t="s">
        <v>72</v>
      </c>
      <c r="G18" s="194" t="s">
        <v>148</v>
      </c>
      <c r="H18" s="194" t="s">
        <v>119</v>
      </c>
    </row>
    <row r="19" spans="1:8" ht="7.5" customHeight="1">
      <c r="A19" s="71"/>
      <c r="B19" s="162"/>
      <c r="C19" s="7"/>
      <c r="D19" s="71"/>
      <c r="E19" s="170"/>
      <c r="F19" s="71"/>
      <c r="G19" s="71"/>
      <c r="H19" s="7"/>
    </row>
    <row r="20" spans="1:8" ht="15" customHeight="1">
      <c r="A20" s="71" t="s">
        <v>38</v>
      </c>
      <c r="B20" s="162">
        <v>26</v>
      </c>
      <c r="C20" s="32"/>
      <c r="D20" s="190"/>
      <c r="E20" s="192">
        <f>SUM(F20:H20)</f>
        <v>0</v>
      </c>
      <c r="F20" s="190"/>
      <c r="G20" s="190"/>
      <c r="H20" s="190"/>
    </row>
    <row r="21" spans="1:8" ht="15" customHeight="1">
      <c r="A21" s="71"/>
      <c r="B21" s="162">
        <v>27</v>
      </c>
      <c r="C21" s="32"/>
      <c r="D21" s="190"/>
      <c r="E21" s="192">
        <f>SUM(F21:H21)</f>
        <v>0</v>
      </c>
      <c r="F21" s="190"/>
      <c r="G21" s="190"/>
      <c r="H21" s="190"/>
    </row>
    <row r="22" spans="1:8" ht="15" customHeight="1">
      <c r="A22" s="71"/>
      <c r="B22" s="162">
        <v>28</v>
      </c>
      <c r="C22" s="32"/>
      <c r="D22" s="190"/>
      <c r="E22" s="192">
        <f>SUM(F22:H22)</f>
        <v>0</v>
      </c>
      <c r="F22" s="190"/>
      <c r="G22" s="190"/>
      <c r="H22" s="190"/>
    </row>
    <row r="23" spans="1:8" ht="7.5" customHeight="1">
      <c r="A23" s="4"/>
      <c r="B23" s="154"/>
      <c r="C23" s="4"/>
      <c r="D23" s="4"/>
      <c r="E23" s="4"/>
      <c r="F23" s="4"/>
      <c r="G23" s="4"/>
      <c r="H23" s="4"/>
    </row>
    <row r="24" spans="1:8" ht="7.5" customHeight="1">
      <c r="A24" s="7"/>
      <c r="B24" s="7"/>
      <c r="C24" s="7"/>
      <c r="D24" s="7"/>
      <c r="E24" s="7"/>
      <c r="F24" s="7"/>
      <c r="G24" s="7"/>
      <c r="H24" s="7"/>
    </row>
    <row r="25" spans="1:8">
      <c r="A25" s="7" t="s">
        <v>14</v>
      </c>
      <c r="B25" s="7"/>
      <c r="C25" s="7"/>
      <c r="D25" s="7"/>
      <c r="E25" s="7"/>
      <c r="F25" s="7"/>
      <c r="G25" s="7"/>
      <c r="H25" s="7"/>
    </row>
    <row r="27" spans="1:8" ht="14.25">
      <c r="A27" s="3" t="s">
        <v>7</v>
      </c>
      <c r="B27" s="7"/>
      <c r="C27" s="7"/>
      <c r="D27" s="7"/>
      <c r="E27" s="7"/>
      <c r="F27" s="7"/>
      <c r="G27" s="7"/>
      <c r="H27" s="24"/>
    </row>
    <row r="28" spans="1:8" ht="7.5" customHeight="1">
      <c r="A28" s="4"/>
      <c r="B28" s="4"/>
      <c r="C28" s="4"/>
      <c r="D28" s="4"/>
      <c r="E28" s="4"/>
      <c r="F28" s="4"/>
      <c r="G28" s="4"/>
      <c r="H28" s="4"/>
    </row>
    <row r="29" spans="1:8" ht="14.25" customHeight="1">
      <c r="A29" s="34" t="s">
        <v>174</v>
      </c>
      <c r="B29" s="43"/>
      <c r="C29" s="34" t="s">
        <v>170</v>
      </c>
      <c r="D29" s="189" t="s">
        <v>171</v>
      </c>
      <c r="E29" s="18" t="s">
        <v>172</v>
      </c>
      <c r="F29" s="18"/>
      <c r="G29" s="18"/>
      <c r="H29" s="18"/>
    </row>
    <row r="30" spans="1:8" ht="22.5">
      <c r="A30" s="35"/>
      <c r="B30" s="44"/>
      <c r="C30" s="35"/>
      <c r="D30" s="167"/>
      <c r="E30" s="191" t="s">
        <v>93</v>
      </c>
      <c r="F30" s="193" t="s">
        <v>72</v>
      </c>
      <c r="G30" s="194" t="s">
        <v>148</v>
      </c>
      <c r="H30" s="194" t="s">
        <v>119</v>
      </c>
    </row>
    <row r="31" spans="1:8" ht="7.5" customHeight="1">
      <c r="A31" s="71"/>
      <c r="B31" s="162"/>
      <c r="C31" s="7"/>
      <c r="D31" s="71"/>
      <c r="E31" s="170"/>
      <c r="F31" s="71"/>
      <c r="G31" s="71"/>
      <c r="H31" s="7"/>
    </row>
    <row r="32" spans="1:8" ht="15" customHeight="1">
      <c r="A32" s="71" t="s">
        <v>38</v>
      </c>
      <c r="B32" s="162">
        <v>26</v>
      </c>
      <c r="C32" s="32"/>
      <c r="D32" s="190"/>
      <c r="E32" s="192">
        <f>SUM(F32:H32)</f>
        <v>0</v>
      </c>
      <c r="F32" s="190"/>
      <c r="G32" s="190"/>
      <c r="H32" s="190"/>
    </row>
    <row r="33" spans="1:8" ht="15" customHeight="1">
      <c r="A33" s="71"/>
      <c r="B33" s="162">
        <v>27</v>
      </c>
      <c r="C33" s="32"/>
      <c r="D33" s="190"/>
      <c r="E33" s="192">
        <f>SUM(F33:H33)</f>
        <v>0</v>
      </c>
      <c r="F33" s="190"/>
      <c r="G33" s="190"/>
      <c r="H33" s="190"/>
    </row>
    <row r="34" spans="1:8" ht="15" customHeight="1">
      <c r="A34" s="71"/>
      <c r="B34" s="162">
        <v>28</v>
      </c>
      <c r="C34" s="32"/>
      <c r="D34" s="190"/>
      <c r="E34" s="192">
        <f>SUM(F34:H34)</f>
        <v>0</v>
      </c>
      <c r="F34" s="190"/>
      <c r="G34" s="190"/>
      <c r="H34" s="190"/>
    </row>
    <row r="35" spans="1:8" ht="7.5" customHeight="1">
      <c r="A35" s="4"/>
      <c r="B35" s="154"/>
      <c r="C35" s="4"/>
      <c r="D35" s="4"/>
      <c r="E35" s="4"/>
      <c r="F35" s="4"/>
      <c r="G35" s="4"/>
      <c r="H35" s="4"/>
    </row>
    <row r="36" spans="1:8" ht="7.5" customHeight="1">
      <c r="A36" s="7"/>
      <c r="B36" s="7"/>
      <c r="C36" s="7"/>
      <c r="D36" s="7"/>
      <c r="E36" s="7"/>
      <c r="F36" s="7"/>
      <c r="G36" s="7"/>
      <c r="H36" s="7"/>
    </row>
    <row r="37" spans="1:8">
      <c r="A37" s="7" t="s">
        <v>99</v>
      </c>
      <c r="B37" s="7"/>
      <c r="C37" s="7"/>
      <c r="D37" s="7"/>
      <c r="E37" s="7"/>
      <c r="F37" s="7"/>
      <c r="G37" s="7"/>
      <c r="H37" s="7"/>
    </row>
    <row r="39" spans="1:8" ht="14.25">
      <c r="A39" s="3" t="s">
        <v>187</v>
      </c>
      <c r="B39" s="7"/>
      <c r="C39" s="7"/>
      <c r="D39" s="7"/>
      <c r="E39" s="7"/>
      <c r="F39" s="7"/>
      <c r="G39" s="7"/>
      <c r="H39" s="24"/>
    </row>
    <row r="40" spans="1:8" ht="7.5" customHeight="1">
      <c r="A40" s="4"/>
      <c r="B40" s="4"/>
      <c r="C40" s="4"/>
      <c r="D40" s="4"/>
      <c r="E40" s="4"/>
      <c r="F40" s="4"/>
      <c r="G40" s="4"/>
      <c r="H40" s="4"/>
    </row>
    <row r="41" spans="1:8" ht="14.25" customHeight="1">
      <c r="A41" s="34" t="s">
        <v>174</v>
      </c>
      <c r="B41" s="43"/>
      <c r="C41" s="34" t="s">
        <v>170</v>
      </c>
      <c r="D41" s="189" t="s">
        <v>171</v>
      </c>
      <c r="E41" s="18" t="s">
        <v>172</v>
      </c>
      <c r="F41" s="18"/>
      <c r="G41" s="18"/>
      <c r="H41" s="18"/>
    </row>
    <row r="42" spans="1:8" ht="22.5">
      <c r="A42" s="35"/>
      <c r="B42" s="44"/>
      <c r="C42" s="35"/>
      <c r="D42" s="167"/>
      <c r="E42" s="191" t="s">
        <v>93</v>
      </c>
      <c r="F42" s="193" t="s">
        <v>72</v>
      </c>
      <c r="G42" s="194" t="s">
        <v>148</v>
      </c>
      <c r="H42" s="194" t="s">
        <v>119</v>
      </c>
    </row>
    <row r="43" spans="1:8" ht="7.5" customHeight="1">
      <c r="A43" s="71"/>
      <c r="B43" s="162"/>
      <c r="C43" s="7"/>
      <c r="D43" s="71"/>
      <c r="E43" s="170"/>
      <c r="F43" s="71"/>
      <c r="G43" s="71"/>
      <c r="H43" s="7"/>
    </row>
    <row r="44" spans="1:8" ht="15" customHeight="1">
      <c r="A44" s="71" t="s">
        <v>38</v>
      </c>
      <c r="B44" s="162">
        <v>26</v>
      </c>
      <c r="C44" s="32"/>
      <c r="D44" s="190"/>
      <c r="E44" s="192">
        <f>SUM(F44:H44)</f>
        <v>0</v>
      </c>
      <c r="F44" s="190"/>
      <c r="G44" s="190"/>
      <c r="H44" s="190"/>
    </row>
    <row r="45" spans="1:8" ht="15" customHeight="1">
      <c r="A45" s="71"/>
      <c r="B45" s="162">
        <v>27</v>
      </c>
      <c r="C45" s="32"/>
      <c r="D45" s="190"/>
      <c r="E45" s="192">
        <f>SUM(F45:H45)</f>
        <v>0</v>
      </c>
      <c r="F45" s="190"/>
      <c r="G45" s="190"/>
      <c r="H45" s="190"/>
    </row>
    <row r="46" spans="1:8" ht="15" customHeight="1">
      <c r="A46" s="71"/>
      <c r="B46" s="162">
        <v>28</v>
      </c>
      <c r="C46" s="32"/>
      <c r="D46" s="190"/>
      <c r="E46" s="192">
        <f>SUM(F46:H46)</f>
        <v>0</v>
      </c>
      <c r="F46" s="190"/>
      <c r="G46" s="190"/>
      <c r="H46" s="190"/>
    </row>
    <row r="47" spans="1:8" ht="7.5" customHeight="1">
      <c r="A47" s="4"/>
      <c r="B47" s="154"/>
      <c r="C47" s="4"/>
      <c r="D47" s="4"/>
      <c r="E47" s="4"/>
      <c r="F47" s="4"/>
      <c r="G47" s="4"/>
      <c r="H47" s="4"/>
    </row>
    <row r="48" spans="1:8" ht="7.5" customHeight="1">
      <c r="A48" s="7"/>
      <c r="B48" s="7"/>
      <c r="C48" s="7"/>
      <c r="D48" s="7"/>
      <c r="E48" s="7"/>
      <c r="F48" s="7"/>
      <c r="G48" s="7"/>
      <c r="H48" s="7"/>
    </row>
    <row r="49" spans="1:8">
      <c r="A49" s="7" t="s">
        <v>180</v>
      </c>
      <c r="B49" s="7"/>
      <c r="C49" s="7"/>
      <c r="D49" s="7"/>
      <c r="E49" s="7"/>
      <c r="F49" s="7"/>
      <c r="G49" s="7"/>
      <c r="H49" s="7"/>
    </row>
    <row r="51" spans="1:8" ht="14.25">
      <c r="A51" s="3" t="s">
        <v>188</v>
      </c>
      <c r="B51" s="7"/>
      <c r="C51" s="7"/>
      <c r="D51" s="7"/>
      <c r="E51" s="7"/>
      <c r="F51" s="7"/>
      <c r="G51" s="7"/>
      <c r="H51" s="24"/>
    </row>
    <row r="52" spans="1:8" ht="7.5" customHeight="1">
      <c r="A52" s="4"/>
      <c r="B52" s="4"/>
      <c r="C52" s="4"/>
      <c r="D52" s="4"/>
      <c r="E52" s="4"/>
      <c r="F52" s="4"/>
      <c r="G52" s="4"/>
      <c r="H52" s="4"/>
    </row>
    <row r="53" spans="1:8" ht="14.25" customHeight="1">
      <c r="A53" s="34" t="s">
        <v>174</v>
      </c>
      <c r="B53" s="43"/>
      <c r="C53" s="34" t="s">
        <v>170</v>
      </c>
      <c r="D53" s="189" t="s">
        <v>171</v>
      </c>
      <c r="E53" s="18" t="s">
        <v>172</v>
      </c>
      <c r="F53" s="18"/>
      <c r="G53" s="18"/>
      <c r="H53" s="18"/>
    </row>
    <row r="54" spans="1:8" ht="22.5">
      <c r="A54" s="35"/>
      <c r="B54" s="44"/>
      <c r="C54" s="35"/>
      <c r="D54" s="167"/>
      <c r="E54" s="191" t="s">
        <v>93</v>
      </c>
      <c r="F54" s="193" t="s">
        <v>72</v>
      </c>
      <c r="G54" s="194" t="s">
        <v>148</v>
      </c>
      <c r="H54" s="194" t="s">
        <v>119</v>
      </c>
    </row>
    <row r="55" spans="1:8" ht="7.5" customHeight="1">
      <c r="A55" s="71"/>
      <c r="B55" s="162"/>
      <c r="C55" s="7"/>
      <c r="D55" s="71"/>
      <c r="E55" s="170"/>
      <c r="F55" s="71"/>
      <c r="G55" s="71"/>
      <c r="H55" s="7"/>
    </row>
    <row r="56" spans="1:8" ht="15" customHeight="1">
      <c r="A56" s="71" t="s">
        <v>38</v>
      </c>
      <c r="B56" s="162">
        <v>26</v>
      </c>
      <c r="C56" s="32"/>
      <c r="D56" s="190"/>
      <c r="E56" s="192">
        <f>SUM(F56:H56)</f>
        <v>0</v>
      </c>
      <c r="F56" s="190"/>
      <c r="G56" s="190"/>
      <c r="H56" s="190"/>
    </row>
    <row r="57" spans="1:8" ht="15" customHeight="1">
      <c r="A57" s="71"/>
      <c r="B57" s="162">
        <v>27</v>
      </c>
      <c r="C57" s="32"/>
      <c r="D57" s="190"/>
      <c r="E57" s="192">
        <f>SUM(F57:H57)</f>
        <v>0</v>
      </c>
      <c r="F57" s="190"/>
      <c r="G57" s="190"/>
      <c r="H57" s="190"/>
    </row>
    <row r="58" spans="1:8" ht="15" customHeight="1">
      <c r="A58" s="71"/>
      <c r="B58" s="162">
        <v>28</v>
      </c>
      <c r="C58" s="32"/>
      <c r="D58" s="190"/>
      <c r="E58" s="192">
        <f>SUM(F58:H58)</f>
        <v>0</v>
      </c>
      <c r="F58" s="190"/>
      <c r="G58" s="190"/>
      <c r="H58" s="190"/>
    </row>
    <row r="59" spans="1:8" ht="7.5" customHeight="1">
      <c r="A59" s="4"/>
      <c r="B59" s="154"/>
      <c r="C59" s="4"/>
      <c r="D59" s="4"/>
      <c r="E59" s="4"/>
      <c r="F59" s="4"/>
      <c r="G59" s="4"/>
      <c r="H59" s="4"/>
    </row>
    <row r="60" spans="1:8" ht="7.5" customHeight="1">
      <c r="A60" s="7"/>
      <c r="B60" s="7"/>
      <c r="C60" s="7"/>
      <c r="D60" s="7"/>
      <c r="E60" s="7"/>
      <c r="F60" s="7"/>
      <c r="G60" s="7"/>
      <c r="H60" s="7"/>
    </row>
    <row r="61" spans="1:8">
      <c r="A61" s="7" t="s">
        <v>179</v>
      </c>
      <c r="B61" s="7"/>
      <c r="C61" s="7"/>
      <c r="D61" s="7"/>
      <c r="E61" s="7"/>
      <c r="F61" s="7"/>
      <c r="G61" s="7"/>
      <c r="H61" s="7"/>
    </row>
  </sheetData>
  <mergeCells count="20">
    <mergeCell ref="E5:H5"/>
    <mergeCell ref="E17:H17"/>
    <mergeCell ref="E29:H29"/>
    <mergeCell ref="E41:H41"/>
    <mergeCell ref="E53:H53"/>
    <mergeCell ref="A5:B6"/>
    <mergeCell ref="C5:C6"/>
    <mergeCell ref="D5:D6"/>
    <mergeCell ref="A17:B18"/>
    <mergeCell ref="C17:C18"/>
    <mergeCell ref="D17:D18"/>
    <mergeCell ref="A29:B30"/>
    <mergeCell ref="C29:C30"/>
    <mergeCell ref="D29:D30"/>
    <mergeCell ref="A41:B42"/>
    <mergeCell ref="C41:C42"/>
    <mergeCell ref="D41:D42"/>
    <mergeCell ref="A53:B54"/>
    <mergeCell ref="C53:C54"/>
    <mergeCell ref="D53:D54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66"/>
  <sheetViews>
    <sheetView view="pageBreakPreview" zoomScaleSheetLayoutView="100" workbookViewId="0">
      <selection activeCell="N1" sqref="N1"/>
    </sheetView>
  </sheetViews>
  <sheetFormatPr defaultRowHeight="13.5"/>
  <cols>
    <col min="1" max="1" width="2.375" customWidth="1"/>
    <col min="2" max="2" width="3.25" customWidth="1"/>
    <col min="3" max="14" width="6.75" customWidth="1"/>
  </cols>
  <sheetData>
    <row r="1" spans="1:1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23"/>
      <c r="M1" s="23"/>
      <c r="N1" s="24" t="s">
        <v>169</v>
      </c>
    </row>
    <row r="2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>
      <c r="A3" s="3" t="s">
        <v>143</v>
      </c>
      <c r="B3" s="1"/>
      <c r="C3" s="1"/>
      <c r="D3" s="1"/>
      <c r="E3" s="1"/>
      <c r="F3" s="1"/>
      <c r="G3" s="1"/>
      <c r="H3" s="7"/>
      <c r="I3" s="7"/>
      <c r="J3" s="7"/>
      <c r="K3" s="7"/>
      <c r="L3" s="7"/>
      <c r="M3" s="23"/>
      <c r="N3" s="24" t="s">
        <v>4</v>
      </c>
    </row>
    <row r="4" spans="1:14" ht="6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4.25">
      <c r="A5" s="195" t="s">
        <v>21</v>
      </c>
      <c r="B5" s="195"/>
      <c r="C5" s="199" t="s">
        <v>144</v>
      </c>
      <c r="D5" s="208" t="s">
        <v>138</v>
      </c>
      <c r="E5" s="221"/>
      <c r="F5" s="221"/>
      <c r="G5" s="221"/>
      <c r="H5" s="208" t="s">
        <v>139</v>
      </c>
      <c r="I5" s="221"/>
      <c r="J5" s="221"/>
      <c r="K5" s="221"/>
      <c r="L5" s="199" t="s">
        <v>140</v>
      </c>
      <c r="M5" s="199" t="s">
        <v>31</v>
      </c>
      <c r="N5" s="195"/>
    </row>
    <row r="6" spans="1:14" ht="13.5" customHeight="1">
      <c r="A6" s="196"/>
      <c r="B6" s="196"/>
      <c r="C6" s="200" t="s">
        <v>145</v>
      </c>
      <c r="D6" s="214" t="s">
        <v>141</v>
      </c>
      <c r="E6" s="226"/>
      <c r="F6" s="229" t="s">
        <v>142</v>
      </c>
      <c r="G6" s="231"/>
      <c r="H6" s="214" t="s">
        <v>141</v>
      </c>
      <c r="I6" s="226"/>
      <c r="J6" s="229" t="s">
        <v>142</v>
      </c>
      <c r="K6" s="231"/>
      <c r="L6" s="200"/>
      <c r="M6" s="200"/>
      <c r="N6" s="196"/>
    </row>
    <row r="7" spans="1:14" ht="6.75" customHeight="1">
      <c r="A7" s="8"/>
      <c r="B7" s="8"/>
      <c r="C7" s="201"/>
      <c r="D7" s="215"/>
      <c r="E7" s="215"/>
      <c r="F7" s="8"/>
      <c r="G7" s="8"/>
      <c r="H7" s="8"/>
      <c r="I7" s="8"/>
      <c r="J7" s="8"/>
      <c r="K7" s="8"/>
      <c r="L7" s="8"/>
      <c r="M7" s="8"/>
      <c r="N7" s="8"/>
    </row>
    <row r="8" spans="1:14" ht="13.5" customHeight="1">
      <c r="A8" s="8" t="s">
        <v>38</v>
      </c>
      <c r="B8" s="8">
        <v>16</v>
      </c>
      <c r="C8" s="201">
        <v>319</v>
      </c>
      <c r="D8" s="216">
        <v>4527</v>
      </c>
      <c r="E8" s="216"/>
      <c r="F8" s="76">
        <v>13105</v>
      </c>
      <c r="G8" s="76"/>
      <c r="H8" s="216">
        <v>873</v>
      </c>
      <c r="I8" s="216"/>
      <c r="J8" s="76">
        <v>4191</v>
      </c>
      <c r="K8" s="76"/>
      <c r="L8" s="76">
        <v>5274</v>
      </c>
      <c r="M8" s="76">
        <f>SUM(D8:L8)</f>
        <v>27970</v>
      </c>
      <c r="N8" s="76"/>
    </row>
    <row r="9" spans="1:14" ht="13.5" customHeight="1">
      <c r="A9" s="8"/>
      <c r="B9" s="8">
        <v>17</v>
      </c>
      <c r="C9" s="201">
        <v>318</v>
      </c>
      <c r="D9" s="216">
        <v>3729</v>
      </c>
      <c r="E9" s="216"/>
      <c r="F9" s="76">
        <v>11310</v>
      </c>
      <c r="G9" s="76"/>
      <c r="H9" s="216">
        <v>787</v>
      </c>
      <c r="I9" s="216"/>
      <c r="J9" s="76">
        <v>2296</v>
      </c>
      <c r="K9" s="76"/>
      <c r="L9" s="76">
        <v>7083</v>
      </c>
      <c r="M9" s="76">
        <f>SUM(D9:L9)</f>
        <v>25205</v>
      </c>
      <c r="N9" s="76"/>
    </row>
    <row r="10" spans="1:14" ht="13.5" customHeight="1">
      <c r="A10" s="8"/>
      <c r="B10" s="8">
        <v>18</v>
      </c>
      <c r="C10" s="201">
        <v>318</v>
      </c>
      <c r="D10" s="216">
        <v>3755</v>
      </c>
      <c r="E10" s="216"/>
      <c r="F10" s="76">
        <v>11195</v>
      </c>
      <c r="G10" s="76"/>
      <c r="H10" s="216">
        <v>697</v>
      </c>
      <c r="I10" s="216"/>
      <c r="J10" s="76">
        <v>1832</v>
      </c>
      <c r="K10" s="76"/>
      <c r="L10" s="76">
        <v>4856</v>
      </c>
      <c r="M10" s="76">
        <f>SUM(D10:L10)+51</f>
        <v>22386</v>
      </c>
      <c r="N10" s="76"/>
    </row>
    <row r="11" spans="1:14" ht="13.5" customHeight="1">
      <c r="A11" s="8"/>
      <c r="B11" s="8">
        <v>19</v>
      </c>
      <c r="C11" s="201">
        <v>313</v>
      </c>
      <c r="D11" s="216">
        <v>3391</v>
      </c>
      <c r="E11" s="216"/>
      <c r="F11" s="76">
        <v>10169</v>
      </c>
      <c r="G11" s="76"/>
      <c r="H11" s="216">
        <v>845</v>
      </c>
      <c r="I11" s="216"/>
      <c r="J11" s="76">
        <v>2271</v>
      </c>
      <c r="K11" s="76"/>
      <c r="L11" s="76">
        <v>4415</v>
      </c>
      <c r="M11" s="76">
        <f>SUM(D11:L11)</f>
        <v>21091</v>
      </c>
      <c r="N11" s="76"/>
    </row>
    <row r="12" spans="1:14" ht="13.5" customHeight="1">
      <c r="A12" s="8"/>
      <c r="B12" s="8">
        <v>20</v>
      </c>
      <c r="C12" s="201">
        <v>313</v>
      </c>
      <c r="D12" s="216">
        <v>3007</v>
      </c>
      <c r="E12" s="216"/>
      <c r="F12" s="76">
        <v>8944</v>
      </c>
      <c r="G12" s="76"/>
      <c r="H12" s="216">
        <v>756</v>
      </c>
      <c r="I12" s="216"/>
      <c r="J12" s="76">
        <v>1676</v>
      </c>
      <c r="K12" s="76"/>
      <c r="L12" s="76">
        <v>4173</v>
      </c>
      <c r="M12" s="76">
        <f>SUM(D12:L12)</f>
        <v>18556</v>
      </c>
      <c r="N12" s="76"/>
    </row>
    <row r="13" spans="1:14" ht="13.5" customHeight="1">
      <c r="A13" s="8"/>
      <c r="B13" s="8">
        <v>21</v>
      </c>
      <c r="C13" s="202"/>
      <c r="D13" s="217"/>
      <c r="E13" s="217"/>
      <c r="F13" s="230"/>
      <c r="G13" s="230"/>
      <c r="H13" s="217"/>
      <c r="I13" s="217"/>
      <c r="J13" s="230"/>
      <c r="K13" s="230"/>
      <c r="L13" s="230"/>
      <c r="M13" s="242">
        <f>SUM(D13:L13)</f>
        <v>0</v>
      </c>
      <c r="N13" s="242"/>
    </row>
    <row r="14" spans="1:14" ht="13.5" customHeight="1">
      <c r="A14" s="8"/>
      <c r="B14" s="8">
        <v>22</v>
      </c>
      <c r="C14" s="202"/>
      <c r="D14" s="217"/>
      <c r="E14" s="217"/>
      <c r="F14" s="230"/>
      <c r="G14" s="230"/>
      <c r="H14" s="217"/>
      <c r="I14" s="217"/>
      <c r="J14" s="230"/>
      <c r="K14" s="230"/>
      <c r="L14" s="230"/>
      <c r="M14" s="242">
        <f>SUM(D14:L14)</f>
        <v>0</v>
      </c>
      <c r="N14" s="242"/>
    </row>
    <row r="15" spans="1:14" ht="6.75" customHeight="1">
      <c r="A15" s="197"/>
      <c r="B15" s="197"/>
      <c r="C15" s="203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4" ht="6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7" t="s">
        <v>146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>
      <c r="A19" s="3" t="s">
        <v>147</v>
      </c>
      <c r="B19" s="1"/>
      <c r="C19" s="1"/>
      <c r="D19" s="1"/>
      <c r="E19" s="1"/>
      <c r="F19" s="7"/>
      <c r="G19" s="7"/>
      <c r="H19" s="7"/>
      <c r="I19" s="7"/>
      <c r="J19" s="7"/>
      <c r="K19" s="7"/>
      <c r="L19" s="7"/>
      <c r="M19" s="24" t="s">
        <v>65</v>
      </c>
      <c r="N19" s="24"/>
    </row>
    <row r="20" spans="1:14" ht="6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7"/>
    </row>
    <row r="21" spans="1:14" ht="14.25">
      <c r="A21" s="195" t="s">
        <v>21</v>
      </c>
      <c r="B21" s="195"/>
      <c r="C21" s="204" t="s">
        <v>31</v>
      </c>
      <c r="D21" s="218"/>
      <c r="E21" s="208" t="s">
        <v>138</v>
      </c>
      <c r="F21" s="221"/>
      <c r="G21" s="221"/>
      <c r="H21" s="233"/>
      <c r="I21" s="208" t="s">
        <v>139</v>
      </c>
      <c r="J21" s="233"/>
      <c r="K21" s="208" t="s">
        <v>149</v>
      </c>
      <c r="L21" s="233"/>
      <c r="M21" s="208" t="s">
        <v>87</v>
      </c>
      <c r="N21" s="221"/>
    </row>
    <row r="22" spans="1:14" ht="24">
      <c r="A22" s="196"/>
      <c r="B22" s="196"/>
      <c r="C22" s="205"/>
      <c r="D22" s="219"/>
      <c r="E22" s="211" t="s">
        <v>69</v>
      </c>
      <c r="F22" s="211" t="s">
        <v>79</v>
      </c>
      <c r="G22" s="211" t="s">
        <v>82</v>
      </c>
      <c r="H22" s="234" t="s">
        <v>62</v>
      </c>
      <c r="I22" s="211" t="s">
        <v>150</v>
      </c>
      <c r="J22" s="238" t="s">
        <v>152</v>
      </c>
      <c r="K22" s="234" t="s">
        <v>153</v>
      </c>
      <c r="L22" s="238" t="s">
        <v>130</v>
      </c>
      <c r="M22" s="234" t="s">
        <v>95</v>
      </c>
      <c r="N22" s="238" t="s">
        <v>122</v>
      </c>
    </row>
    <row r="23" spans="1:14" ht="6.75" customHeight="1">
      <c r="A23" s="8"/>
      <c r="B23" s="8"/>
      <c r="C23" s="201"/>
      <c r="D23" s="215"/>
      <c r="E23" s="8"/>
      <c r="F23" s="8"/>
      <c r="G23" s="8"/>
      <c r="H23" s="8"/>
      <c r="I23" s="8"/>
      <c r="J23" s="8"/>
      <c r="K23" s="201"/>
      <c r="L23" s="8"/>
      <c r="M23" s="201"/>
      <c r="N23" s="8"/>
    </row>
    <row r="24" spans="1:14" ht="13.5" customHeight="1">
      <c r="A24" s="8" t="s">
        <v>38</v>
      </c>
      <c r="B24" s="8">
        <v>16</v>
      </c>
      <c r="C24" s="206">
        <f>(SUM(E24:H24))+J24+18</f>
        <v>17519</v>
      </c>
      <c r="D24" s="216"/>
      <c r="E24" s="224">
        <v>1439</v>
      </c>
      <c r="F24" s="224">
        <v>4478</v>
      </c>
      <c r="G24" s="224">
        <v>568</v>
      </c>
      <c r="H24" s="224">
        <v>10436</v>
      </c>
      <c r="I24" s="224">
        <v>17</v>
      </c>
      <c r="J24" s="224">
        <v>580</v>
      </c>
      <c r="K24" s="212">
        <v>17567</v>
      </c>
      <c r="L24" s="224">
        <v>34654</v>
      </c>
      <c r="M24" s="212">
        <v>42294</v>
      </c>
      <c r="N24" s="224">
        <v>9927</v>
      </c>
    </row>
    <row r="25" spans="1:14" ht="13.5" customHeight="1">
      <c r="A25" s="8"/>
      <c r="B25" s="8">
        <v>17</v>
      </c>
      <c r="C25" s="206">
        <f>(SUM(E25:H25))+J25</f>
        <v>17171</v>
      </c>
      <c r="D25" s="216"/>
      <c r="E25" s="224">
        <v>1368</v>
      </c>
      <c r="F25" s="224">
        <v>4323</v>
      </c>
      <c r="G25" s="224">
        <v>439</v>
      </c>
      <c r="H25" s="224">
        <v>10292</v>
      </c>
      <c r="I25" s="224">
        <v>16</v>
      </c>
      <c r="J25" s="224">
        <v>749</v>
      </c>
      <c r="K25" s="212">
        <v>17310</v>
      </c>
      <c r="L25" s="224">
        <v>33966</v>
      </c>
      <c r="M25" s="212">
        <v>43692</v>
      </c>
      <c r="N25" s="224">
        <v>7584</v>
      </c>
    </row>
    <row r="26" spans="1:14" ht="13.5" customHeight="1">
      <c r="A26" s="8"/>
      <c r="B26" s="8">
        <v>18</v>
      </c>
      <c r="C26" s="206">
        <f>(SUM(E26:H26))+J26</f>
        <v>16383</v>
      </c>
      <c r="D26" s="216"/>
      <c r="E26" s="224">
        <v>1399</v>
      </c>
      <c r="F26" s="224">
        <v>4427</v>
      </c>
      <c r="G26" s="224">
        <v>475</v>
      </c>
      <c r="H26" s="224">
        <v>9783</v>
      </c>
      <c r="I26" s="224">
        <v>7</v>
      </c>
      <c r="J26" s="224">
        <v>299</v>
      </c>
      <c r="K26" s="212">
        <v>19678</v>
      </c>
      <c r="L26" s="224">
        <v>32703</v>
      </c>
      <c r="M26" s="212">
        <v>44257</v>
      </c>
      <c r="N26" s="224">
        <v>8124</v>
      </c>
    </row>
    <row r="27" spans="1:14" ht="13.5" customHeight="1">
      <c r="A27" s="8"/>
      <c r="B27" s="8">
        <v>19</v>
      </c>
      <c r="C27" s="206">
        <f>(SUM(E27:H27))+J27</f>
        <v>16558</v>
      </c>
      <c r="D27" s="216"/>
      <c r="E27" s="224">
        <v>1706</v>
      </c>
      <c r="F27" s="224">
        <v>4209</v>
      </c>
      <c r="G27" s="224">
        <v>698</v>
      </c>
      <c r="H27" s="224">
        <v>9457</v>
      </c>
      <c r="I27" s="224">
        <v>18</v>
      </c>
      <c r="J27" s="224">
        <v>488</v>
      </c>
      <c r="K27" s="212">
        <v>20882</v>
      </c>
      <c r="L27" s="224">
        <v>32830</v>
      </c>
      <c r="M27" s="212">
        <v>45998</v>
      </c>
      <c r="N27" s="224">
        <v>7714</v>
      </c>
    </row>
    <row r="28" spans="1:14" ht="13.5" customHeight="1">
      <c r="A28" s="8"/>
      <c r="B28" s="8">
        <v>20</v>
      </c>
      <c r="C28" s="206">
        <f>(SUM(E28:H28))</f>
        <v>14078</v>
      </c>
      <c r="D28" s="216"/>
      <c r="E28" s="224">
        <v>1444</v>
      </c>
      <c r="F28" s="224">
        <v>3703</v>
      </c>
      <c r="G28" s="224">
        <v>621</v>
      </c>
      <c r="H28" s="224">
        <v>8310</v>
      </c>
      <c r="I28" s="224">
        <v>292</v>
      </c>
      <c r="J28" s="224">
        <v>4707</v>
      </c>
      <c r="K28" s="212">
        <v>19513</v>
      </c>
      <c r="L28" s="224">
        <v>30654</v>
      </c>
      <c r="M28" s="212">
        <v>43894</v>
      </c>
      <c r="N28" s="224">
        <v>6273</v>
      </c>
    </row>
    <row r="29" spans="1:14" ht="13.5" customHeight="1">
      <c r="A29" s="8"/>
      <c r="B29" s="8">
        <v>21</v>
      </c>
      <c r="C29" s="207">
        <f>(SUM(E29:H29))</f>
        <v>0</v>
      </c>
      <c r="D29" s="220"/>
      <c r="E29" s="227"/>
      <c r="F29" s="227"/>
      <c r="G29" s="227"/>
      <c r="H29" s="227"/>
      <c r="I29" s="227"/>
      <c r="J29" s="227"/>
      <c r="K29" s="240"/>
      <c r="L29" s="227"/>
      <c r="M29" s="240"/>
      <c r="N29" s="227"/>
    </row>
    <row r="30" spans="1:14" ht="13.5" customHeight="1">
      <c r="A30" s="8"/>
      <c r="B30" s="8">
        <v>22</v>
      </c>
      <c r="C30" s="207">
        <f>(SUM(E30:H30))</f>
        <v>0</v>
      </c>
      <c r="D30" s="220"/>
      <c r="E30" s="227"/>
      <c r="F30" s="227"/>
      <c r="G30" s="227"/>
      <c r="H30" s="227"/>
      <c r="I30" s="227"/>
      <c r="J30" s="227"/>
      <c r="K30" s="240"/>
      <c r="L30" s="227"/>
      <c r="M30" s="240"/>
      <c r="N30" s="227"/>
    </row>
    <row r="31" spans="1:14" ht="6.75" customHeight="1">
      <c r="A31" s="197"/>
      <c r="B31" s="197"/>
      <c r="C31" s="203"/>
      <c r="D31" s="197"/>
      <c r="E31" s="197"/>
      <c r="F31" s="197"/>
      <c r="G31" s="197"/>
      <c r="H31" s="197"/>
      <c r="I31" s="197"/>
      <c r="J31" s="197"/>
      <c r="K31" s="203"/>
      <c r="L31" s="197"/>
      <c r="M31" s="203"/>
      <c r="N31" s="197"/>
    </row>
    <row r="32" spans="1:14" ht="6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>
      <c r="A33" s="7" t="s">
        <v>154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4.25">
      <c r="A35" s="3" t="s">
        <v>37</v>
      </c>
      <c r="B35" s="1"/>
      <c r="C35" s="1"/>
      <c r="D35" s="1"/>
      <c r="E35" s="1"/>
      <c r="F35" s="7"/>
      <c r="G35" s="7"/>
      <c r="H35" s="7"/>
      <c r="I35" s="23"/>
      <c r="J35" s="23"/>
      <c r="K35" s="23"/>
      <c r="L35" s="7"/>
      <c r="M35" s="24" t="s">
        <v>65</v>
      </c>
      <c r="N35" s="24"/>
    </row>
    <row r="36" spans="1:14" ht="6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71"/>
      <c r="L36" s="71"/>
      <c r="M36" s="71"/>
      <c r="N36" s="4"/>
    </row>
    <row r="37" spans="1:14" ht="14.25">
      <c r="A37" s="195" t="s">
        <v>21</v>
      </c>
      <c r="B37" s="195"/>
      <c r="C37" s="208" t="s">
        <v>138</v>
      </c>
      <c r="D37" s="221"/>
      <c r="E37" s="221"/>
      <c r="F37" s="221"/>
      <c r="G37" s="221"/>
      <c r="H37" s="221"/>
      <c r="I37" s="221"/>
      <c r="J37" s="233"/>
      <c r="K37" s="208" t="s">
        <v>139</v>
      </c>
      <c r="L37" s="221"/>
      <c r="M37" s="221"/>
      <c r="N37" s="221"/>
    </row>
    <row r="38" spans="1:14">
      <c r="A38" s="196"/>
      <c r="B38" s="196"/>
      <c r="C38" s="209" t="s">
        <v>93</v>
      </c>
      <c r="D38" s="222"/>
      <c r="E38" s="228" t="s">
        <v>69</v>
      </c>
      <c r="F38" s="209" t="s">
        <v>137</v>
      </c>
      <c r="G38" s="228" t="s">
        <v>155</v>
      </c>
      <c r="H38" s="209" t="s">
        <v>156</v>
      </c>
      <c r="I38" s="209" t="s">
        <v>39</v>
      </c>
      <c r="J38" s="222"/>
      <c r="K38" s="223" t="s">
        <v>150</v>
      </c>
      <c r="L38" s="241"/>
      <c r="M38" s="223" t="s">
        <v>157</v>
      </c>
      <c r="N38" s="244"/>
    </row>
    <row r="39" spans="1:14" ht="6.75" customHeight="1">
      <c r="A39" s="8"/>
      <c r="B39" s="8"/>
      <c r="C39" s="210"/>
      <c r="D39" s="215"/>
      <c r="E39" s="215"/>
      <c r="F39" s="8"/>
      <c r="G39" s="8"/>
      <c r="H39" s="8"/>
      <c r="I39" s="8"/>
      <c r="J39" s="8"/>
      <c r="K39" s="8"/>
      <c r="L39" s="8"/>
      <c r="M39" s="8"/>
      <c r="N39" s="8"/>
    </row>
    <row r="40" spans="1:14" ht="13.5" customHeight="1">
      <c r="A40" s="8" t="s">
        <v>38</v>
      </c>
      <c r="B40" s="8">
        <v>16</v>
      </c>
      <c r="C40" s="206">
        <f t="shared" ref="C40:C46" si="0">SUM(E40:I40)</f>
        <v>1499</v>
      </c>
      <c r="D40" s="216"/>
      <c r="E40" s="216">
        <v>3</v>
      </c>
      <c r="F40" s="76">
        <v>48</v>
      </c>
      <c r="G40" s="76">
        <v>150</v>
      </c>
      <c r="H40" s="216">
        <v>365</v>
      </c>
      <c r="I40" s="216">
        <v>933</v>
      </c>
      <c r="J40" s="216"/>
      <c r="K40" s="76">
        <v>983</v>
      </c>
      <c r="L40" s="76"/>
      <c r="M40" s="76">
        <v>38995</v>
      </c>
      <c r="N40" s="76"/>
    </row>
    <row r="41" spans="1:14" ht="13.5" customHeight="1">
      <c r="A41" s="8"/>
      <c r="B41" s="8">
        <v>17</v>
      </c>
      <c r="C41" s="206">
        <f t="shared" si="0"/>
        <v>1672</v>
      </c>
      <c r="D41" s="216"/>
      <c r="E41" s="216">
        <v>2</v>
      </c>
      <c r="F41" s="76">
        <v>38</v>
      </c>
      <c r="G41" s="76">
        <v>230</v>
      </c>
      <c r="H41" s="216">
        <v>242</v>
      </c>
      <c r="I41" s="216">
        <v>1160</v>
      </c>
      <c r="J41" s="216"/>
      <c r="K41" s="76">
        <v>1061</v>
      </c>
      <c r="L41" s="76"/>
      <c r="M41" s="76">
        <v>48729</v>
      </c>
      <c r="N41" s="76"/>
    </row>
    <row r="42" spans="1:14" ht="13.5" customHeight="1">
      <c r="A42" s="8"/>
      <c r="B42" s="8">
        <v>18</v>
      </c>
      <c r="C42" s="206">
        <f t="shared" si="0"/>
        <v>1529</v>
      </c>
      <c r="D42" s="216"/>
      <c r="E42" s="216">
        <v>23</v>
      </c>
      <c r="F42" s="76">
        <v>65</v>
      </c>
      <c r="G42" s="76">
        <v>247</v>
      </c>
      <c r="H42" s="216">
        <v>199</v>
      </c>
      <c r="I42" s="216">
        <v>995</v>
      </c>
      <c r="J42" s="216"/>
      <c r="K42" s="76">
        <v>1073</v>
      </c>
      <c r="L42" s="76"/>
      <c r="M42" s="76">
        <v>40263</v>
      </c>
      <c r="N42" s="76"/>
    </row>
    <row r="43" spans="1:14" ht="13.5" customHeight="1">
      <c r="A43" s="8"/>
      <c r="B43" s="8">
        <v>19</v>
      </c>
      <c r="C43" s="206">
        <f t="shared" si="0"/>
        <v>1595</v>
      </c>
      <c r="D43" s="216"/>
      <c r="E43" s="216">
        <v>4</v>
      </c>
      <c r="F43" s="76">
        <v>27</v>
      </c>
      <c r="G43" s="76">
        <v>150</v>
      </c>
      <c r="H43" s="216">
        <v>216</v>
      </c>
      <c r="I43" s="216">
        <v>1198</v>
      </c>
      <c r="J43" s="216"/>
      <c r="K43" s="76">
        <v>973</v>
      </c>
      <c r="L43" s="76"/>
      <c r="M43" s="76">
        <v>33417</v>
      </c>
      <c r="N43" s="76"/>
    </row>
    <row r="44" spans="1:14" ht="13.5" customHeight="1">
      <c r="A44" s="8"/>
      <c r="B44" s="8">
        <v>20</v>
      </c>
      <c r="C44" s="206">
        <f t="shared" si="0"/>
        <v>1767</v>
      </c>
      <c r="D44" s="216"/>
      <c r="E44" s="216">
        <v>23</v>
      </c>
      <c r="F44" s="76">
        <v>22</v>
      </c>
      <c r="G44" s="76">
        <v>121</v>
      </c>
      <c r="H44" s="216">
        <v>230</v>
      </c>
      <c r="I44" s="216">
        <v>1371</v>
      </c>
      <c r="J44" s="216"/>
      <c r="K44" s="76">
        <v>932</v>
      </c>
      <c r="L44" s="76"/>
      <c r="M44" s="76">
        <v>33603</v>
      </c>
      <c r="N44" s="76"/>
    </row>
    <row r="45" spans="1:14" ht="13.5" customHeight="1">
      <c r="A45" s="8"/>
      <c r="B45" s="8">
        <v>21</v>
      </c>
      <c r="C45" s="207">
        <f t="shared" si="0"/>
        <v>0</v>
      </c>
      <c r="D45" s="220"/>
      <c r="E45" s="217"/>
      <c r="F45" s="230"/>
      <c r="G45" s="230"/>
      <c r="H45" s="217"/>
      <c r="I45" s="217"/>
      <c r="J45" s="217"/>
      <c r="K45" s="230"/>
      <c r="L45" s="230"/>
      <c r="M45" s="230"/>
      <c r="N45" s="230"/>
    </row>
    <row r="46" spans="1:14" ht="13.5" customHeight="1">
      <c r="A46" s="8"/>
      <c r="B46" s="8">
        <v>22</v>
      </c>
      <c r="C46" s="207">
        <f t="shared" si="0"/>
        <v>0</v>
      </c>
      <c r="D46" s="220"/>
      <c r="E46" s="217"/>
      <c r="F46" s="230"/>
      <c r="G46" s="230"/>
      <c r="H46" s="217"/>
      <c r="I46" s="217"/>
      <c r="J46" s="217"/>
      <c r="K46" s="230"/>
      <c r="L46" s="230"/>
      <c r="M46" s="230"/>
      <c r="N46" s="230"/>
    </row>
    <row r="47" spans="1:14" ht="6.75" customHeight="1">
      <c r="A47" s="4"/>
      <c r="B47" s="4"/>
      <c r="C47" s="1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8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>
      <c r="A49" s="7" t="s">
        <v>158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4.25">
      <c r="A51" s="3" t="s">
        <v>159</v>
      </c>
      <c r="B51" s="1"/>
      <c r="C51" s="1"/>
      <c r="D51" s="1"/>
      <c r="E51" s="1"/>
      <c r="F51" s="7"/>
      <c r="G51" s="7"/>
      <c r="H51" s="7"/>
      <c r="I51" s="7"/>
      <c r="J51" s="7"/>
      <c r="K51" s="7"/>
      <c r="L51" s="7"/>
      <c r="M51" s="24" t="s">
        <v>65</v>
      </c>
      <c r="N51" s="24"/>
    </row>
    <row r="52" spans="1:14" ht="8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4.25">
      <c r="A53" s="195" t="s">
        <v>21</v>
      </c>
      <c r="B53" s="195"/>
      <c r="C53" s="208" t="s">
        <v>157</v>
      </c>
      <c r="D53" s="221"/>
      <c r="E53" s="221"/>
      <c r="F53" s="221"/>
      <c r="G53" s="221"/>
      <c r="H53" s="233"/>
      <c r="I53" s="232" t="s">
        <v>160</v>
      </c>
      <c r="J53" s="239"/>
      <c r="K53" s="239"/>
      <c r="L53" s="239"/>
      <c r="M53" s="239"/>
      <c r="N53" s="239"/>
    </row>
    <row r="54" spans="1:14">
      <c r="A54" s="198"/>
      <c r="B54" s="198"/>
      <c r="C54" s="209" t="s">
        <v>93</v>
      </c>
      <c r="D54" s="222"/>
      <c r="E54" s="209" t="s">
        <v>39</v>
      </c>
      <c r="F54" s="222"/>
      <c r="G54" s="232" t="s">
        <v>161</v>
      </c>
      <c r="H54" s="235"/>
      <c r="I54" s="232" t="s">
        <v>162</v>
      </c>
      <c r="J54" s="235"/>
      <c r="K54" s="232" t="s">
        <v>163</v>
      </c>
      <c r="L54" s="239"/>
      <c r="M54" s="243" t="s">
        <v>164</v>
      </c>
      <c r="N54" s="245"/>
    </row>
    <row r="55" spans="1:14">
      <c r="A55" s="196"/>
      <c r="B55" s="196"/>
      <c r="C55" s="211" t="s">
        <v>150</v>
      </c>
      <c r="D55" s="223" t="s">
        <v>165</v>
      </c>
      <c r="E55" s="211" t="s">
        <v>150</v>
      </c>
      <c r="F55" s="223" t="s">
        <v>165</v>
      </c>
      <c r="G55" s="211" t="s">
        <v>150</v>
      </c>
      <c r="H55" s="223" t="s">
        <v>165</v>
      </c>
      <c r="I55" s="211" t="s">
        <v>23</v>
      </c>
      <c r="J55" s="234" t="s">
        <v>81</v>
      </c>
      <c r="K55" s="211" t="s">
        <v>23</v>
      </c>
      <c r="L55" s="234" t="s">
        <v>81</v>
      </c>
      <c r="M55" s="211" t="s">
        <v>23</v>
      </c>
      <c r="N55" s="238" t="s">
        <v>81</v>
      </c>
    </row>
    <row r="56" spans="1:14" ht="6.75" customHeight="1">
      <c r="A56" s="8"/>
      <c r="B56" s="8"/>
      <c r="C56" s="210"/>
      <c r="D56" s="8"/>
      <c r="E56" s="8"/>
      <c r="F56" s="8"/>
      <c r="G56" s="8"/>
      <c r="H56" s="8"/>
      <c r="I56" s="215"/>
      <c r="J56" s="215"/>
      <c r="K56" s="215"/>
      <c r="L56" s="8"/>
      <c r="M56" s="8"/>
      <c r="N56" s="8"/>
    </row>
    <row r="57" spans="1:14" ht="13.5" customHeight="1">
      <c r="A57" s="8" t="s">
        <v>38</v>
      </c>
      <c r="B57" s="8">
        <v>16</v>
      </c>
      <c r="C57" s="212">
        <f t="shared" ref="C57:D63" si="1">E57+G57</f>
        <v>1181</v>
      </c>
      <c r="D57" s="224">
        <f t="shared" si="1"/>
        <v>17024</v>
      </c>
      <c r="E57" s="224">
        <v>1053</v>
      </c>
      <c r="F57" s="224">
        <v>14760</v>
      </c>
      <c r="G57" s="224">
        <v>128</v>
      </c>
      <c r="H57" s="224">
        <v>2264</v>
      </c>
      <c r="I57" s="236">
        <v>1</v>
      </c>
      <c r="J57" s="236">
        <v>300</v>
      </c>
      <c r="K57" s="236">
        <v>2</v>
      </c>
      <c r="L57" s="224">
        <v>257</v>
      </c>
      <c r="M57" s="224">
        <v>17</v>
      </c>
      <c r="N57" s="224">
        <v>282</v>
      </c>
    </row>
    <row r="58" spans="1:14" ht="13.5" customHeight="1">
      <c r="A58" s="8"/>
      <c r="B58" s="8">
        <v>17</v>
      </c>
      <c r="C58" s="212">
        <f t="shared" si="1"/>
        <v>1303</v>
      </c>
      <c r="D58" s="224">
        <f t="shared" si="1"/>
        <v>17716</v>
      </c>
      <c r="E58" s="224">
        <v>1191</v>
      </c>
      <c r="F58" s="224">
        <v>15872</v>
      </c>
      <c r="G58" s="224">
        <v>112</v>
      </c>
      <c r="H58" s="224">
        <v>1844</v>
      </c>
      <c r="I58" s="236">
        <v>1</v>
      </c>
      <c r="J58" s="236">
        <v>295</v>
      </c>
      <c r="K58" s="236">
        <v>1</v>
      </c>
      <c r="L58" s="224">
        <v>202</v>
      </c>
      <c r="M58" s="224">
        <v>17</v>
      </c>
      <c r="N58" s="224">
        <v>277</v>
      </c>
    </row>
    <row r="59" spans="1:14" ht="13.5" customHeight="1">
      <c r="A59" s="8"/>
      <c r="B59" s="8">
        <v>18</v>
      </c>
      <c r="C59" s="212">
        <f t="shared" si="1"/>
        <v>1373</v>
      </c>
      <c r="D59" s="224">
        <f t="shared" si="1"/>
        <v>17563</v>
      </c>
      <c r="E59" s="224">
        <v>1263</v>
      </c>
      <c r="F59" s="224">
        <v>15875</v>
      </c>
      <c r="G59" s="224">
        <v>110</v>
      </c>
      <c r="H59" s="224">
        <v>1688</v>
      </c>
      <c r="I59" s="216" t="s">
        <v>28</v>
      </c>
      <c r="J59" s="216" t="s">
        <v>28</v>
      </c>
      <c r="K59" s="236">
        <v>1</v>
      </c>
      <c r="L59" s="224">
        <v>156</v>
      </c>
      <c r="M59" s="224">
        <v>17</v>
      </c>
      <c r="N59" s="224">
        <v>217</v>
      </c>
    </row>
    <row r="60" spans="1:14" ht="13.5" customHeight="1">
      <c r="A60" s="8"/>
      <c r="B60" s="8">
        <v>19</v>
      </c>
      <c r="C60" s="212">
        <f t="shared" si="1"/>
        <v>1371</v>
      </c>
      <c r="D60" s="224">
        <f t="shared" si="1"/>
        <v>16444</v>
      </c>
      <c r="E60" s="224">
        <v>1265</v>
      </c>
      <c r="F60" s="224">
        <v>14815</v>
      </c>
      <c r="G60" s="224">
        <v>106</v>
      </c>
      <c r="H60" s="224">
        <v>1629</v>
      </c>
      <c r="I60" s="236">
        <v>1</v>
      </c>
      <c r="J60" s="236">
        <v>332</v>
      </c>
      <c r="K60" s="236">
        <v>1</v>
      </c>
      <c r="L60" s="224">
        <v>168</v>
      </c>
      <c r="M60" s="236">
        <v>17</v>
      </c>
      <c r="N60" s="236">
        <v>244</v>
      </c>
    </row>
    <row r="61" spans="1:14" ht="13.5" customHeight="1">
      <c r="A61" s="8"/>
      <c r="B61" s="8">
        <v>20</v>
      </c>
      <c r="C61" s="212">
        <f t="shared" si="1"/>
        <v>1331</v>
      </c>
      <c r="D61" s="224">
        <f t="shared" si="1"/>
        <v>16902</v>
      </c>
      <c r="E61" s="224">
        <v>1235</v>
      </c>
      <c r="F61" s="224">
        <v>15546</v>
      </c>
      <c r="G61" s="224">
        <v>96</v>
      </c>
      <c r="H61" s="224">
        <v>1356</v>
      </c>
      <c r="I61" s="236">
        <v>1</v>
      </c>
      <c r="J61" s="236">
        <v>271</v>
      </c>
      <c r="K61" s="236">
        <v>1</v>
      </c>
      <c r="L61" s="224">
        <v>141</v>
      </c>
      <c r="M61" s="236">
        <v>17</v>
      </c>
      <c r="N61" s="236">
        <v>868</v>
      </c>
    </row>
    <row r="62" spans="1:14" ht="13.5" customHeight="1">
      <c r="A62" s="8"/>
      <c r="B62" s="8">
        <v>21</v>
      </c>
      <c r="C62" s="213">
        <f t="shared" si="1"/>
        <v>0</v>
      </c>
      <c r="D62" s="225">
        <f t="shared" si="1"/>
        <v>0</v>
      </c>
      <c r="E62" s="227"/>
      <c r="F62" s="227"/>
      <c r="G62" s="227"/>
      <c r="H62" s="227"/>
      <c r="I62" s="237"/>
      <c r="J62" s="237"/>
      <c r="K62" s="237"/>
      <c r="L62" s="227"/>
      <c r="M62" s="237"/>
      <c r="N62" s="237"/>
    </row>
    <row r="63" spans="1:14" ht="13.5" customHeight="1">
      <c r="A63" s="8"/>
      <c r="B63" s="8">
        <v>22</v>
      </c>
      <c r="C63" s="213">
        <f t="shared" si="1"/>
        <v>0</v>
      </c>
      <c r="D63" s="225">
        <f t="shared" si="1"/>
        <v>0</v>
      </c>
      <c r="E63" s="227"/>
      <c r="F63" s="227"/>
      <c r="G63" s="227"/>
      <c r="H63" s="227"/>
      <c r="I63" s="237"/>
      <c r="J63" s="237"/>
      <c r="K63" s="237"/>
      <c r="L63" s="227"/>
      <c r="M63" s="237"/>
      <c r="N63" s="237"/>
    </row>
    <row r="64" spans="1:14" ht="6.75" customHeight="1">
      <c r="A64" s="4"/>
      <c r="B64" s="4"/>
      <c r="C64" s="1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7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>
      <c r="A66" s="7" t="s">
        <v>67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</sheetData>
  <mergeCells count="104">
    <mergeCell ref="D5:G5"/>
    <mergeCell ref="H5:K5"/>
    <mergeCell ref="D6:E6"/>
    <mergeCell ref="F6:G6"/>
    <mergeCell ref="H6:I6"/>
    <mergeCell ref="J6:K6"/>
    <mergeCell ref="D8:E8"/>
    <mergeCell ref="F8:G8"/>
    <mergeCell ref="H8:I8"/>
    <mergeCell ref="J8:K8"/>
    <mergeCell ref="M8:N8"/>
    <mergeCell ref="D9:E9"/>
    <mergeCell ref="F9:G9"/>
    <mergeCell ref="H9:I9"/>
    <mergeCell ref="J9:K9"/>
    <mergeCell ref="M9:N9"/>
    <mergeCell ref="D10:E10"/>
    <mergeCell ref="F10:G10"/>
    <mergeCell ref="H10:I10"/>
    <mergeCell ref="J10:K10"/>
    <mergeCell ref="M10:N10"/>
    <mergeCell ref="D11:E11"/>
    <mergeCell ref="F11:G11"/>
    <mergeCell ref="H11:I11"/>
    <mergeCell ref="J11:K11"/>
    <mergeCell ref="M11:N11"/>
    <mergeCell ref="D12:E12"/>
    <mergeCell ref="F12:G12"/>
    <mergeCell ref="H12:I12"/>
    <mergeCell ref="J12:K12"/>
    <mergeCell ref="M12:N12"/>
    <mergeCell ref="D13:E13"/>
    <mergeCell ref="F13:G13"/>
    <mergeCell ref="H13:I13"/>
    <mergeCell ref="J13:K13"/>
    <mergeCell ref="M13:N13"/>
    <mergeCell ref="D14:E14"/>
    <mergeCell ref="F14:G14"/>
    <mergeCell ref="H14:I14"/>
    <mergeCell ref="J14:K14"/>
    <mergeCell ref="M14:N14"/>
    <mergeCell ref="M19:N19"/>
    <mergeCell ref="E21:H21"/>
    <mergeCell ref="I21:J21"/>
    <mergeCell ref="K21:L21"/>
    <mergeCell ref="M21:N21"/>
    <mergeCell ref="C24:D24"/>
    <mergeCell ref="C25:D25"/>
    <mergeCell ref="C26:D26"/>
    <mergeCell ref="C27:D27"/>
    <mergeCell ref="C28:D28"/>
    <mergeCell ref="C29:D29"/>
    <mergeCell ref="C30:D30"/>
    <mergeCell ref="M35:N35"/>
    <mergeCell ref="C37:J37"/>
    <mergeCell ref="K37:N37"/>
    <mergeCell ref="C38:D38"/>
    <mergeCell ref="I38:J38"/>
    <mergeCell ref="K38:L38"/>
    <mergeCell ref="M38:N38"/>
    <mergeCell ref="C40:D40"/>
    <mergeCell ref="I40:J40"/>
    <mergeCell ref="K40:L40"/>
    <mergeCell ref="M40:N40"/>
    <mergeCell ref="C41:D41"/>
    <mergeCell ref="I41:J41"/>
    <mergeCell ref="K41:L41"/>
    <mergeCell ref="M41:N41"/>
    <mergeCell ref="C42:D42"/>
    <mergeCell ref="I42:J42"/>
    <mergeCell ref="K42:L42"/>
    <mergeCell ref="M42:N42"/>
    <mergeCell ref="C43:D43"/>
    <mergeCell ref="I43:J43"/>
    <mergeCell ref="K43:L43"/>
    <mergeCell ref="M43:N43"/>
    <mergeCell ref="C44:D44"/>
    <mergeCell ref="I44:J44"/>
    <mergeCell ref="K44:L44"/>
    <mergeCell ref="M44:N44"/>
    <mergeCell ref="C45:D45"/>
    <mergeCell ref="I45:J45"/>
    <mergeCell ref="K45:L45"/>
    <mergeCell ref="M45:N45"/>
    <mergeCell ref="C46:D46"/>
    <mergeCell ref="I46:J46"/>
    <mergeCell ref="K46:L46"/>
    <mergeCell ref="M46:N46"/>
    <mergeCell ref="M51:N51"/>
    <mergeCell ref="C53:H53"/>
    <mergeCell ref="I53:N53"/>
    <mergeCell ref="C54:D54"/>
    <mergeCell ref="E54:F54"/>
    <mergeCell ref="G54:H54"/>
    <mergeCell ref="I54:J54"/>
    <mergeCell ref="K54:L54"/>
    <mergeCell ref="M54:N54"/>
    <mergeCell ref="A5:B6"/>
    <mergeCell ref="L5:L6"/>
    <mergeCell ref="M5:N6"/>
    <mergeCell ref="A21:B22"/>
    <mergeCell ref="C21:D22"/>
    <mergeCell ref="A37:B38"/>
    <mergeCell ref="A53:B55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6"/>
  <sheetViews>
    <sheetView view="pageBreakPreview" zoomScaleSheetLayoutView="100" workbookViewId="0"/>
  </sheetViews>
  <sheetFormatPr defaultRowHeight="13.5"/>
  <cols>
    <col min="1" max="2" width="3.125" customWidth="1"/>
    <col min="3" max="13" width="7.5" customWidth="1"/>
  </cols>
  <sheetData>
    <row r="1" spans="1:13">
      <c r="A1" s="9" t="s">
        <v>0</v>
      </c>
      <c r="B1" s="9"/>
      <c r="C1" s="9"/>
    </row>
    <row r="3" spans="1:13" ht="14.25">
      <c r="A3" s="3" t="s">
        <v>5</v>
      </c>
    </row>
    <row r="4" spans="1:13" ht="14.25">
      <c r="A4" s="3"/>
    </row>
    <row r="5" spans="1:13" ht="14.25">
      <c r="A5" s="3" t="s">
        <v>2</v>
      </c>
      <c r="L5" s="23"/>
      <c r="M5" s="24" t="s">
        <v>50</v>
      </c>
    </row>
    <row r="6" spans="1:13" ht="6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4.25">
      <c r="A7" s="5" t="s">
        <v>8</v>
      </c>
      <c r="B7" s="5"/>
      <c r="C7" s="28" t="s">
        <v>3</v>
      </c>
      <c r="D7" s="15" t="s">
        <v>17</v>
      </c>
      <c r="E7" s="18"/>
      <c r="F7" s="20"/>
      <c r="G7" s="21" t="s">
        <v>23</v>
      </c>
      <c r="H7" s="22" t="s">
        <v>15</v>
      </c>
      <c r="I7" s="22"/>
      <c r="J7" s="22"/>
      <c r="K7" s="22" t="s">
        <v>26</v>
      </c>
      <c r="L7" s="22"/>
      <c r="M7" s="25"/>
    </row>
    <row r="8" spans="1:13">
      <c r="A8" s="6"/>
      <c r="B8" s="6"/>
      <c r="C8" s="29"/>
      <c r="D8" s="16" t="s">
        <v>30</v>
      </c>
      <c r="E8" s="16" t="s">
        <v>32</v>
      </c>
      <c r="F8" s="16" t="s">
        <v>33</v>
      </c>
      <c r="G8" s="6"/>
      <c r="H8" s="16" t="s">
        <v>30</v>
      </c>
      <c r="I8" s="16" t="s">
        <v>32</v>
      </c>
      <c r="J8" s="16" t="s">
        <v>33</v>
      </c>
      <c r="K8" s="16" t="s">
        <v>30</v>
      </c>
      <c r="L8" s="16" t="s">
        <v>32</v>
      </c>
      <c r="M8" s="26" t="s">
        <v>33</v>
      </c>
    </row>
    <row r="9" spans="1:13" ht="6.75" customHeight="1">
      <c r="A9" s="7"/>
      <c r="B9" s="7"/>
      <c r="C9" s="12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 t="s">
        <v>38</v>
      </c>
      <c r="B10" s="7" t="s">
        <v>166</v>
      </c>
      <c r="C10" s="30"/>
      <c r="D10" s="31">
        <f t="shared" ref="D10:D19" si="0">E10+F10</f>
        <v>0</v>
      </c>
      <c r="E10" s="32"/>
      <c r="F10" s="32"/>
      <c r="G10" s="32"/>
      <c r="H10" s="31">
        <f t="shared" ref="H10:H19" si="1">J10</f>
        <v>0</v>
      </c>
      <c r="I10" s="33"/>
      <c r="J10" s="32"/>
      <c r="K10" s="31">
        <f t="shared" ref="K10:K19" si="2">L10+M10</f>
        <v>0</v>
      </c>
      <c r="L10" s="32"/>
      <c r="M10" s="32"/>
    </row>
    <row r="11" spans="1:13">
      <c r="A11" s="7"/>
      <c r="B11" s="7">
        <v>5</v>
      </c>
      <c r="C11" s="30"/>
      <c r="D11" s="31">
        <f t="shared" si="0"/>
        <v>0</v>
      </c>
      <c r="E11" s="32"/>
      <c r="F11" s="32"/>
      <c r="G11" s="32"/>
      <c r="H11" s="31">
        <f t="shared" si="1"/>
        <v>0</v>
      </c>
      <c r="I11" s="33"/>
      <c r="J11" s="32"/>
      <c r="K11" s="31">
        <f t="shared" si="2"/>
        <v>0</v>
      </c>
      <c r="L11" s="32"/>
      <c r="M11" s="32"/>
    </row>
    <row r="12" spans="1:13">
      <c r="A12" s="7"/>
      <c r="B12" s="7">
        <v>10</v>
      </c>
      <c r="C12" s="30"/>
      <c r="D12" s="31">
        <f t="shared" si="0"/>
        <v>0</v>
      </c>
      <c r="E12" s="32"/>
      <c r="F12" s="32"/>
      <c r="G12" s="32"/>
      <c r="H12" s="31">
        <f t="shared" si="1"/>
        <v>0</v>
      </c>
      <c r="I12" s="33"/>
      <c r="J12" s="32"/>
      <c r="K12" s="31">
        <f t="shared" si="2"/>
        <v>0</v>
      </c>
      <c r="L12" s="32"/>
      <c r="M12" s="32"/>
    </row>
    <row r="13" spans="1:13">
      <c r="A13" s="7"/>
      <c r="B13" s="7">
        <v>15</v>
      </c>
      <c r="C13" s="30"/>
      <c r="D13" s="31">
        <f t="shared" si="0"/>
        <v>0</v>
      </c>
      <c r="E13" s="32"/>
      <c r="F13" s="32"/>
      <c r="G13" s="32"/>
      <c r="H13" s="31">
        <f t="shared" si="1"/>
        <v>0</v>
      </c>
      <c r="I13" s="33"/>
      <c r="J13" s="32"/>
      <c r="K13" s="31">
        <f t="shared" si="2"/>
        <v>0</v>
      </c>
      <c r="L13" s="32"/>
      <c r="M13" s="32"/>
    </row>
    <row r="14" spans="1:13">
      <c r="A14" s="7"/>
      <c r="B14" s="7">
        <v>20</v>
      </c>
      <c r="C14" s="30"/>
      <c r="D14" s="31">
        <f t="shared" si="0"/>
        <v>0</v>
      </c>
      <c r="E14" s="32"/>
      <c r="F14" s="32"/>
      <c r="G14" s="32"/>
      <c r="H14" s="31">
        <f t="shared" si="1"/>
        <v>0</v>
      </c>
      <c r="I14" s="33"/>
      <c r="J14" s="32"/>
      <c r="K14" s="31">
        <f t="shared" si="2"/>
        <v>0</v>
      </c>
      <c r="L14" s="32"/>
      <c r="M14" s="32"/>
    </row>
    <row r="15" spans="1:13">
      <c r="A15" s="7"/>
      <c r="B15" s="7">
        <v>24</v>
      </c>
      <c r="C15" s="30"/>
      <c r="D15" s="31">
        <f t="shared" si="0"/>
        <v>0</v>
      </c>
      <c r="E15" s="32"/>
      <c r="F15" s="32"/>
      <c r="G15" s="32"/>
      <c r="H15" s="31">
        <f t="shared" si="1"/>
        <v>0</v>
      </c>
      <c r="I15" s="33"/>
      <c r="J15" s="32"/>
      <c r="K15" s="31">
        <f t="shared" si="2"/>
        <v>0</v>
      </c>
      <c r="L15" s="32"/>
      <c r="M15" s="32"/>
    </row>
    <row r="16" spans="1:13">
      <c r="A16" s="7"/>
      <c r="B16" s="7">
        <v>25</v>
      </c>
      <c r="C16" s="30"/>
      <c r="D16" s="31">
        <f t="shared" si="0"/>
        <v>0</v>
      </c>
      <c r="E16" s="32"/>
      <c r="F16" s="32"/>
      <c r="G16" s="32"/>
      <c r="H16" s="31">
        <f t="shared" si="1"/>
        <v>0</v>
      </c>
      <c r="I16" s="33"/>
      <c r="J16" s="32"/>
      <c r="K16" s="31">
        <f t="shared" si="2"/>
        <v>0</v>
      </c>
      <c r="L16" s="32"/>
      <c r="M16" s="32"/>
    </row>
    <row r="17" spans="1:13">
      <c r="A17" s="7"/>
      <c r="B17" s="7">
        <v>26</v>
      </c>
      <c r="C17" s="30"/>
      <c r="D17" s="31">
        <f t="shared" si="0"/>
        <v>0</v>
      </c>
      <c r="E17" s="32"/>
      <c r="F17" s="32"/>
      <c r="G17" s="32"/>
      <c r="H17" s="31">
        <f t="shared" si="1"/>
        <v>0</v>
      </c>
      <c r="I17" s="33"/>
      <c r="J17" s="32"/>
      <c r="K17" s="31">
        <f t="shared" si="2"/>
        <v>0</v>
      </c>
      <c r="L17" s="32"/>
      <c r="M17" s="32"/>
    </row>
    <row r="18" spans="1:13">
      <c r="A18" s="7"/>
      <c r="B18" s="7">
        <v>27</v>
      </c>
      <c r="C18" s="30"/>
      <c r="D18" s="31">
        <f t="shared" si="0"/>
        <v>0</v>
      </c>
      <c r="E18" s="32"/>
      <c r="F18" s="32"/>
      <c r="G18" s="32"/>
      <c r="H18" s="31">
        <f t="shared" si="1"/>
        <v>0</v>
      </c>
      <c r="I18" s="33"/>
      <c r="J18" s="32"/>
      <c r="K18" s="31">
        <f t="shared" si="2"/>
        <v>0</v>
      </c>
      <c r="L18" s="32"/>
      <c r="M18" s="32"/>
    </row>
    <row r="19" spans="1:13">
      <c r="A19" s="7"/>
      <c r="B19" s="7">
        <v>28</v>
      </c>
      <c r="C19" s="30"/>
      <c r="D19" s="31">
        <f t="shared" si="0"/>
        <v>0</v>
      </c>
      <c r="E19" s="32"/>
      <c r="F19" s="32"/>
      <c r="G19" s="32"/>
      <c r="H19" s="31">
        <f t="shared" si="1"/>
        <v>0</v>
      </c>
      <c r="I19" s="33"/>
      <c r="J19" s="32"/>
      <c r="K19" s="31">
        <f t="shared" si="2"/>
        <v>0</v>
      </c>
      <c r="L19" s="32"/>
      <c r="M19" s="32"/>
    </row>
    <row r="20" spans="1:13" ht="6.75" customHeight="1">
      <c r="A20" s="4"/>
      <c r="B20" s="4"/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>
      <c r="A22" s="7" t="s">
        <v>11</v>
      </c>
      <c r="B22" s="7"/>
      <c r="C22" s="7"/>
      <c r="D22" s="7"/>
      <c r="E22" s="7" t="s">
        <v>41</v>
      </c>
      <c r="F22" s="7"/>
      <c r="G22" s="7"/>
      <c r="H22" s="7"/>
      <c r="I22" s="7"/>
      <c r="J22" s="7"/>
      <c r="K22" s="7"/>
      <c r="L22" s="7"/>
      <c r="M22" s="7"/>
    </row>
    <row r="23" spans="1:13" ht="11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4.25">
      <c r="A24" s="3" t="s">
        <v>42</v>
      </c>
      <c r="B24" s="1"/>
      <c r="C24" s="1"/>
      <c r="D24" s="1"/>
      <c r="E24" s="1"/>
      <c r="F24" s="1"/>
      <c r="G24" s="7"/>
      <c r="H24" s="7"/>
      <c r="I24" s="7"/>
      <c r="J24" s="7"/>
      <c r="K24" s="7"/>
      <c r="L24" s="23"/>
      <c r="M24" s="24" t="s">
        <v>50</v>
      </c>
    </row>
    <row r="25" spans="1:13" ht="6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>
      <c r="A26" s="5" t="s">
        <v>8</v>
      </c>
      <c r="B26" s="5"/>
      <c r="C26" s="10" t="s">
        <v>44</v>
      </c>
      <c r="D26" s="15" t="s">
        <v>17</v>
      </c>
      <c r="E26" s="18"/>
      <c r="F26" s="20"/>
      <c r="G26" s="21" t="s">
        <v>23</v>
      </c>
      <c r="H26" s="22" t="s">
        <v>15</v>
      </c>
      <c r="I26" s="22"/>
      <c r="J26" s="22"/>
      <c r="K26" s="22" t="s">
        <v>47</v>
      </c>
      <c r="L26" s="22"/>
      <c r="M26" s="25"/>
    </row>
    <row r="27" spans="1:13">
      <c r="A27" s="6"/>
      <c r="B27" s="6"/>
      <c r="C27" s="11"/>
      <c r="D27" s="16" t="s">
        <v>30</v>
      </c>
      <c r="E27" s="16" t="s">
        <v>32</v>
      </c>
      <c r="F27" s="16" t="s">
        <v>33</v>
      </c>
      <c r="G27" s="6"/>
      <c r="H27" s="16" t="s">
        <v>30</v>
      </c>
      <c r="I27" s="16" t="s">
        <v>32</v>
      </c>
      <c r="J27" s="16" t="s">
        <v>33</v>
      </c>
      <c r="K27" s="16" t="s">
        <v>30</v>
      </c>
      <c r="L27" s="16" t="s">
        <v>32</v>
      </c>
      <c r="M27" s="26" t="s">
        <v>33</v>
      </c>
    </row>
    <row r="28" spans="1:13" ht="6.75" customHeight="1">
      <c r="A28" s="7"/>
      <c r="B28" s="7"/>
      <c r="C28" s="12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>
      <c r="A29" s="7" t="s">
        <v>38</v>
      </c>
      <c r="B29" s="7" t="s">
        <v>166</v>
      </c>
      <c r="C29" s="30"/>
      <c r="D29" s="31">
        <f t="shared" ref="D29:D40" si="3">E29+F29</f>
        <v>0</v>
      </c>
      <c r="E29" s="32"/>
      <c r="F29" s="32"/>
      <c r="G29" s="32"/>
      <c r="H29" s="31">
        <f>I29+J29</f>
        <v>0</v>
      </c>
      <c r="I29" s="32"/>
      <c r="J29" s="32"/>
      <c r="K29" s="31">
        <f t="shared" ref="K29:K40" si="4">L29+M29</f>
        <v>0</v>
      </c>
      <c r="L29" s="32"/>
      <c r="M29" s="32"/>
    </row>
    <row r="30" spans="1:13">
      <c r="A30" s="7"/>
      <c r="B30" s="7">
        <v>5</v>
      </c>
      <c r="C30" s="30"/>
      <c r="D30" s="31">
        <f t="shared" si="3"/>
        <v>0</v>
      </c>
      <c r="E30" s="32"/>
      <c r="F30" s="32"/>
      <c r="G30" s="32"/>
      <c r="H30" s="31">
        <f>I30+J30</f>
        <v>0</v>
      </c>
      <c r="I30" s="32"/>
      <c r="J30" s="32"/>
      <c r="K30" s="31">
        <f t="shared" si="4"/>
        <v>0</v>
      </c>
      <c r="L30" s="32"/>
      <c r="M30" s="32"/>
    </row>
    <row r="31" spans="1:13">
      <c r="A31" s="7"/>
      <c r="B31" s="7">
        <v>10</v>
      </c>
      <c r="C31" s="30"/>
      <c r="D31" s="31">
        <f t="shared" si="3"/>
        <v>0</v>
      </c>
      <c r="E31" s="32"/>
      <c r="F31" s="32"/>
      <c r="G31" s="32"/>
      <c r="H31" s="31">
        <f>I31+J31</f>
        <v>0</v>
      </c>
      <c r="I31" s="32"/>
      <c r="J31" s="32"/>
      <c r="K31" s="31">
        <f t="shared" si="4"/>
        <v>0</v>
      </c>
      <c r="L31" s="32"/>
      <c r="M31" s="32"/>
    </row>
    <row r="32" spans="1:13">
      <c r="A32" s="7"/>
      <c r="B32" s="7">
        <v>15</v>
      </c>
      <c r="C32" s="30"/>
      <c r="D32" s="31">
        <f t="shared" si="3"/>
        <v>0</v>
      </c>
      <c r="E32" s="32"/>
      <c r="F32" s="32"/>
      <c r="G32" s="32"/>
      <c r="H32" s="31">
        <f>I32+J32</f>
        <v>0</v>
      </c>
      <c r="I32" s="32"/>
      <c r="J32" s="32"/>
      <c r="K32" s="31">
        <f t="shared" si="4"/>
        <v>0</v>
      </c>
      <c r="L32" s="32"/>
      <c r="M32" s="32"/>
    </row>
    <row r="33" spans="1:13">
      <c r="A33" s="7"/>
      <c r="B33" s="7">
        <v>20</v>
      </c>
      <c r="C33" s="30"/>
      <c r="D33" s="31">
        <f t="shared" si="3"/>
        <v>0</v>
      </c>
      <c r="E33" s="32"/>
      <c r="F33" s="32"/>
      <c r="G33" s="32"/>
      <c r="H33" s="31">
        <f>J33</f>
        <v>0</v>
      </c>
      <c r="I33" s="33"/>
      <c r="J33" s="32"/>
      <c r="K33" s="31">
        <f t="shared" si="4"/>
        <v>0</v>
      </c>
      <c r="L33" s="32"/>
      <c r="M33" s="32"/>
    </row>
    <row r="34" spans="1:13">
      <c r="A34" s="7"/>
      <c r="B34" s="7">
        <v>22</v>
      </c>
      <c r="C34" s="30"/>
      <c r="D34" s="31">
        <f t="shared" si="3"/>
        <v>0</v>
      </c>
      <c r="E34" s="32"/>
      <c r="F34" s="32"/>
      <c r="G34" s="32"/>
      <c r="H34" s="31">
        <f t="shared" ref="H34:H40" si="5">I34+J34</f>
        <v>0</v>
      </c>
      <c r="I34" s="32"/>
      <c r="J34" s="32"/>
      <c r="K34" s="31">
        <f t="shared" si="4"/>
        <v>0</v>
      </c>
      <c r="L34" s="32"/>
      <c r="M34" s="32"/>
    </row>
    <row r="35" spans="1:13">
      <c r="A35" s="7"/>
      <c r="B35" s="7">
        <v>23</v>
      </c>
      <c r="C35" s="30"/>
      <c r="D35" s="31">
        <f t="shared" si="3"/>
        <v>0</v>
      </c>
      <c r="E35" s="32"/>
      <c r="F35" s="32"/>
      <c r="G35" s="32"/>
      <c r="H35" s="31">
        <f t="shared" si="5"/>
        <v>0</v>
      </c>
      <c r="I35" s="32"/>
      <c r="J35" s="32"/>
      <c r="K35" s="31">
        <f t="shared" si="4"/>
        <v>0</v>
      </c>
      <c r="L35" s="32"/>
      <c r="M35" s="32"/>
    </row>
    <row r="36" spans="1:13">
      <c r="A36" s="7"/>
      <c r="B36" s="7">
        <v>24</v>
      </c>
      <c r="C36" s="30"/>
      <c r="D36" s="31">
        <f t="shared" si="3"/>
        <v>0</v>
      </c>
      <c r="E36" s="32"/>
      <c r="F36" s="32"/>
      <c r="G36" s="32"/>
      <c r="H36" s="31">
        <f t="shared" si="5"/>
        <v>0</v>
      </c>
      <c r="I36" s="32"/>
      <c r="J36" s="32"/>
      <c r="K36" s="31">
        <f t="shared" si="4"/>
        <v>0</v>
      </c>
      <c r="L36" s="32"/>
      <c r="M36" s="32"/>
    </row>
    <row r="37" spans="1:13">
      <c r="A37" s="7"/>
      <c r="B37" s="7">
        <v>25</v>
      </c>
      <c r="C37" s="30"/>
      <c r="D37" s="31">
        <f t="shared" si="3"/>
        <v>0</v>
      </c>
      <c r="E37" s="32"/>
      <c r="F37" s="32"/>
      <c r="G37" s="32"/>
      <c r="H37" s="31">
        <f t="shared" si="5"/>
        <v>0</v>
      </c>
      <c r="I37" s="32"/>
      <c r="J37" s="32"/>
      <c r="K37" s="31">
        <f t="shared" si="4"/>
        <v>0</v>
      </c>
      <c r="L37" s="32"/>
      <c r="M37" s="32"/>
    </row>
    <row r="38" spans="1:13">
      <c r="A38" s="7"/>
      <c r="B38" s="7">
        <v>26</v>
      </c>
      <c r="C38" s="30"/>
      <c r="D38" s="31">
        <f t="shared" si="3"/>
        <v>0</v>
      </c>
      <c r="E38" s="32"/>
      <c r="F38" s="32"/>
      <c r="G38" s="32"/>
      <c r="H38" s="31">
        <f t="shared" si="5"/>
        <v>0</v>
      </c>
      <c r="I38" s="32"/>
      <c r="J38" s="32"/>
      <c r="K38" s="31">
        <f t="shared" si="4"/>
        <v>0</v>
      </c>
      <c r="L38" s="32"/>
      <c r="M38" s="32"/>
    </row>
    <row r="39" spans="1:13">
      <c r="A39" s="7"/>
      <c r="B39" s="7">
        <v>27</v>
      </c>
      <c r="C39" s="30"/>
      <c r="D39" s="31">
        <f t="shared" si="3"/>
        <v>0</v>
      </c>
      <c r="E39" s="32"/>
      <c r="F39" s="32"/>
      <c r="G39" s="32"/>
      <c r="H39" s="31">
        <f t="shared" si="5"/>
        <v>0</v>
      </c>
      <c r="I39" s="32"/>
      <c r="J39" s="32"/>
      <c r="K39" s="31">
        <f t="shared" si="4"/>
        <v>0</v>
      </c>
      <c r="L39" s="32"/>
      <c r="M39" s="32"/>
    </row>
    <row r="40" spans="1:13">
      <c r="A40" s="7"/>
      <c r="B40" s="7">
        <v>28</v>
      </c>
      <c r="C40" s="30"/>
      <c r="D40" s="31">
        <f t="shared" si="3"/>
        <v>0</v>
      </c>
      <c r="E40" s="32"/>
      <c r="F40" s="32"/>
      <c r="G40" s="32"/>
      <c r="H40" s="31">
        <f t="shared" si="5"/>
        <v>0</v>
      </c>
      <c r="I40" s="32"/>
      <c r="J40" s="32"/>
      <c r="K40" s="31">
        <f t="shared" si="4"/>
        <v>0</v>
      </c>
      <c r="L40" s="32"/>
      <c r="M40" s="32"/>
    </row>
    <row r="41" spans="1:13" ht="6" customHeight="1">
      <c r="A41" s="4"/>
      <c r="B41" s="4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6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>
      <c r="A43" s="8" t="s">
        <v>11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>
      <c r="A44" s="8" t="s">
        <v>49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3.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4.25">
      <c r="A46" s="3" t="s">
        <v>51</v>
      </c>
      <c r="B46" s="1"/>
      <c r="C46" s="1"/>
      <c r="D46" s="1"/>
      <c r="E46" s="1"/>
      <c r="F46" s="1"/>
      <c r="G46" s="7"/>
      <c r="H46" s="7"/>
      <c r="I46" s="7"/>
      <c r="J46" s="7"/>
      <c r="K46" s="7"/>
      <c r="L46" s="23"/>
      <c r="M46" s="24" t="s">
        <v>50</v>
      </c>
    </row>
    <row r="47" spans="1:13" ht="6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4.25">
      <c r="A48" s="5" t="s">
        <v>8</v>
      </c>
      <c r="B48" s="5"/>
      <c r="C48" s="10" t="s">
        <v>44</v>
      </c>
      <c r="D48" s="15" t="s">
        <v>17</v>
      </c>
      <c r="E48" s="18"/>
      <c r="F48" s="20"/>
      <c r="G48" s="21" t="s">
        <v>23</v>
      </c>
      <c r="H48" s="22" t="s">
        <v>15</v>
      </c>
      <c r="I48" s="22"/>
      <c r="J48" s="22"/>
      <c r="K48" s="22" t="s">
        <v>57</v>
      </c>
      <c r="L48" s="22"/>
      <c r="M48" s="25"/>
    </row>
    <row r="49" spans="1:13">
      <c r="A49" s="6"/>
      <c r="B49" s="6"/>
      <c r="C49" s="11"/>
      <c r="D49" s="16" t="s">
        <v>30</v>
      </c>
      <c r="E49" s="16" t="s">
        <v>32</v>
      </c>
      <c r="F49" s="16" t="s">
        <v>33</v>
      </c>
      <c r="G49" s="6"/>
      <c r="H49" s="16" t="s">
        <v>30</v>
      </c>
      <c r="I49" s="16" t="s">
        <v>32</v>
      </c>
      <c r="J49" s="16" t="s">
        <v>33</v>
      </c>
      <c r="K49" s="16" t="s">
        <v>30</v>
      </c>
      <c r="L49" s="16" t="s">
        <v>32</v>
      </c>
      <c r="M49" s="26" t="s">
        <v>33</v>
      </c>
    </row>
    <row r="50" spans="1:13" ht="6" customHeight="1">
      <c r="A50" s="7"/>
      <c r="B50" s="7"/>
      <c r="C50" s="12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 t="s">
        <v>38</v>
      </c>
      <c r="B51" s="7" t="s">
        <v>167</v>
      </c>
      <c r="C51" s="30"/>
      <c r="D51" s="31">
        <f t="shared" ref="D51:D62" si="6">E51+F51</f>
        <v>0</v>
      </c>
      <c r="E51" s="32"/>
      <c r="F51" s="32"/>
      <c r="G51" s="32"/>
      <c r="H51" s="31">
        <f>I51+J51</f>
        <v>0</v>
      </c>
      <c r="I51" s="32"/>
      <c r="J51" s="32"/>
      <c r="K51" s="31">
        <f t="shared" ref="K51:K62" si="7">L51+M51</f>
        <v>0</v>
      </c>
      <c r="L51" s="32"/>
      <c r="M51" s="32"/>
    </row>
    <row r="52" spans="1:13">
      <c r="A52" s="7"/>
      <c r="B52" s="7">
        <v>5</v>
      </c>
      <c r="C52" s="30"/>
      <c r="D52" s="31">
        <f t="shared" si="6"/>
        <v>0</v>
      </c>
      <c r="E52" s="32"/>
      <c r="F52" s="32"/>
      <c r="G52" s="32"/>
      <c r="H52" s="31">
        <f>I52+J52</f>
        <v>0</v>
      </c>
      <c r="I52" s="32"/>
      <c r="J52" s="32"/>
      <c r="K52" s="31">
        <f t="shared" si="7"/>
        <v>0</v>
      </c>
      <c r="L52" s="32"/>
      <c r="M52" s="32"/>
    </row>
    <row r="53" spans="1:13">
      <c r="A53" s="7"/>
      <c r="B53" s="7">
        <v>10</v>
      </c>
      <c r="C53" s="30"/>
      <c r="D53" s="31">
        <f t="shared" si="6"/>
        <v>0</v>
      </c>
      <c r="E53" s="32"/>
      <c r="F53" s="32"/>
      <c r="G53" s="32"/>
      <c r="H53" s="31">
        <f>I53+J53</f>
        <v>0</v>
      </c>
      <c r="I53" s="32"/>
      <c r="J53" s="32"/>
      <c r="K53" s="31">
        <f t="shared" si="7"/>
        <v>0</v>
      </c>
      <c r="L53" s="32"/>
      <c r="M53" s="32"/>
    </row>
    <row r="54" spans="1:13">
      <c r="A54" s="7"/>
      <c r="B54" s="7">
        <v>15</v>
      </c>
      <c r="C54" s="30"/>
      <c r="D54" s="31">
        <f t="shared" si="6"/>
        <v>0</v>
      </c>
      <c r="E54" s="32"/>
      <c r="F54" s="32"/>
      <c r="G54" s="32"/>
      <c r="H54" s="31">
        <f>I54+J54</f>
        <v>0</v>
      </c>
      <c r="I54" s="32"/>
      <c r="J54" s="32"/>
      <c r="K54" s="31">
        <f t="shared" si="7"/>
        <v>0</v>
      </c>
      <c r="L54" s="32"/>
      <c r="M54" s="32"/>
    </row>
    <row r="55" spans="1:13">
      <c r="A55" s="7"/>
      <c r="B55" s="7">
        <v>20</v>
      </c>
      <c r="C55" s="30"/>
      <c r="D55" s="31">
        <f t="shared" si="6"/>
        <v>0</v>
      </c>
      <c r="E55" s="32"/>
      <c r="F55" s="32"/>
      <c r="G55" s="32"/>
      <c r="H55" s="31">
        <f>J55</f>
        <v>0</v>
      </c>
      <c r="I55" s="33"/>
      <c r="J55" s="32"/>
      <c r="K55" s="31">
        <f t="shared" si="7"/>
        <v>0</v>
      </c>
      <c r="L55" s="32"/>
      <c r="M55" s="32"/>
    </row>
    <row r="56" spans="1:13">
      <c r="A56" s="7"/>
      <c r="B56" s="7">
        <v>22</v>
      </c>
      <c r="C56" s="30"/>
      <c r="D56" s="31">
        <f t="shared" si="6"/>
        <v>0</v>
      </c>
      <c r="E56" s="32"/>
      <c r="F56" s="32"/>
      <c r="G56" s="32"/>
      <c r="H56" s="31">
        <f t="shared" ref="H56:H62" si="8">I56+J56</f>
        <v>0</v>
      </c>
      <c r="I56" s="32"/>
      <c r="J56" s="32"/>
      <c r="K56" s="31">
        <f t="shared" si="7"/>
        <v>0</v>
      </c>
      <c r="L56" s="32"/>
      <c r="M56" s="32"/>
    </row>
    <row r="57" spans="1:13">
      <c r="A57" s="7"/>
      <c r="B57" s="7">
        <v>23</v>
      </c>
      <c r="C57" s="30"/>
      <c r="D57" s="31">
        <f t="shared" si="6"/>
        <v>0</v>
      </c>
      <c r="E57" s="32"/>
      <c r="F57" s="32"/>
      <c r="G57" s="32"/>
      <c r="H57" s="31">
        <f t="shared" si="8"/>
        <v>0</v>
      </c>
      <c r="I57" s="32"/>
      <c r="J57" s="32"/>
      <c r="K57" s="31">
        <f t="shared" si="7"/>
        <v>0</v>
      </c>
      <c r="L57" s="32"/>
      <c r="M57" s="32"/>
    </row>
    <row r="58" spans="1:13">
      <c r="A58" s="7"/>
      <c r="B58" s="7">
        <v>24</v>
      </c>
      <c r="C58" s="30"/>
      <c r="D58" s="31">
        <f t="shared" si="6"/>
        <v>0</v>
      </c>
      <c r="E58" s="32"/>
      <c r="F58" s="32"/>
      <c r="G58" s="32"/>
      <c r="H58" s="31">
        <f t="shared" si="8"/>
        <v>0</v>
      </c>
      <c r="I58" s="32"/>
      <c r="J58" s="32"/>
      <c r="K58" s="31">
        <f t="shared" si="7"/>
        <v>0</v>
      </c>
      <c r="L58" s="32"/>
      <c r="M58" s="32"/>
    </row>
    <row r="59" spans="1:13">
      <c r="A59" s="7"/>
      <c r="B59" s="7">
        <v>25</v>
      </c>
      <c r="C59" s="30"/>
      <c r="D59" s="31">
        <f t="shared" si="6"/>
        <v>0</v>
      </c>
      <c r="E59" s="32"/>
      <c r="F59" s="32"/>
      <c r="G59" s="32"/>
      <c r="H59" s="31">
        <f t="shared" si="8"/>
        <v>0</v>
      </c>
      <c r="I59" s="32"/>
      <c r="J59" s="32"/>
      <c r="K59" s="31">
        <f t="shared" si="7"/>
        <v>0</v>
      </c>
      <c r="L59" s="32"/>
      <c r="M59" s="32"/>
    </row>
    <row r="60" spans="1:13">
      <c r="A60" s="7"/>
      <c r="B60" s="7">
        <v>26</v>
      </c>
      <c r="C60" s="30"/>
      <c r="D60" s="31">
        <f t="shared" si="6"/>
        <v>0</v>
      </c>
      <c r="E60" s="32"/>
      <c r="F60" s="32"/>
      <c r="G60" s="32"/>
      <c r="H60" s="31">
        <f t="shared" si="8"/>
        <v>0</v>
      </c>
      <c r="I60" s="32"/>
      <c r="J60" s="32"/>
      <c r="K60" s="31">
        <f t="shared" si="7"/>
        <v>0</v>
      </c>
      <c r="L60" s="32"/>
      <c r="M60" s="32"/>
    </row>
    <row r="61" spans="1:13">
      <c r="A61" s="7"/>
      <c r="B61" s="7">
        <v>27</v>
      </c>
      <c r="C61" s="30"/>
      <c r="D61" s="31">
        <f t="shared" si="6"/>
        <v>0</v>
      </c>
      <c r="E61" s="32"/>
      <c r="F61" s="32"/>
      <c r="G61" s="32"/>
      <c r="H61" s="31">
        <f t="shared" si="8"/>
        <v>0</v>
      </c>
      <c r="I61" s="32"/>
      <c r="J61" s="32"/>
      <c r="K61" s="31">
        <f t="shared" si="7"/>
        <v>0</v>
      </c>
      <c r="L61" s="32"/>
      <c r="M61" s="32"/>
    </row>
    <row r="62" spans="1:13">
      <c r="A62" s="7"/>
      <c r="B62" s="7">
        <v>28</v>
      </c>
      <c r="C62" s="30"/>
      <c r="D62" s="31">
        <f t="shared" si="6"/>
        <v>0</v>
      </c>
      <c r="E62" s="32"/>
      <c r="F62" s="32"/>
      <c r="G62" s="32"/>
      <c r="H62" s="31">
        <f t="shared" si="8"/>
        <v>0</v>
      </c>
      <c r="I62" s="32"/>
      <c r="J62" s="32"/>
      <c r="K62" s="31">
        <f t="shared" si="7"/>
        <v>0</v>
      </c>
      <c r="L62" s="32"/>
      <c r="M62" s="32"/>
    </row>
    <row r="63" spans="1:13" ht="6" customHeight="1">
      <c r="A63" s="4"/>
      <c r="B63" s="4"/>
      <c r="C63" s="1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6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7" t="s">
        <v>11</v>
      </c>
      <c r="B65" s="7"/>
      <c r="C65" s="7"/>
      <c r="D65" s="7"/>
      <c r="E65" s="7" t="s">
        <v>59</v>
      </c>
      <c r="F65" s="7"/>
      <c r="G65" s="7"/>
      <c r="H65" s="7"/>
      <c r="I65" s="7"/>
      <c r="J65" s="7"/>
      <c r="K65" s="7"/>
      <c r="L65" s="7"/>
      <c r="M65" s="7"/>
    </row>
    <row r="66" spans="1:1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</sheetData>
  <mergeCells count="18">
    <mergeCell ref="D7:F7"/>
    <mergeCell ref="H7:J7"/>
    <mergeCell ref="K7:M7"/>
    <mergeCell ref="D26:F26"/>
    <mergeCell ref="H26:J26"/>
    <mergeCell ref="K26:M26"/>
    <mergeCell ref="D48:F48"/>
    <mergeCell ref="H48:J48"/>
    <mergeCell ref="K48:M48"/>
    <mergeCell ref="A7:B8"/>
    <mergeCell ref="C7:C8"/>
    <mergeCell ref="G7:G8"/>
    <mergeCell ref="A26:B27"/>
    <mergeCell ref="C26:C27"/>
    <mergeCell ref="G26:G27"/>
    <mergeCell ref="A48:B49"/>
    <mergeCell ref="C48:C49"/>
    <mergeCell ref="G48:G49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58"/>
  <sheetViews>
    <sheetView view="pageBreakPreview" zoomScaleSheetLayoutView="100" workbookViewId="0"/>
  </sheetViews>
  <sheetFormatPr defaultRowHeight="13.5"/>
  <cols>
    <col min="1" max="1" width="3.375" customWidth="1"/>
    <col min="2" max="2" width="3.25" customWidth="1"/>
    <col min="3" max="13" width="7.5" customWidth="1"/>
  </cols>
  <sheetData>
    <row r="1" spans="1:1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24" t="s">
        <v>60</v>
      </c>
      <c r="M1" s="24"/>
    </row>
    <row r="2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25">
      <c r="A3" s="3" t="s">
        <v>43</v>
      </c>
      <c r="B3" s="7"/>
      <c r="C3" s="7"/>
      <c r="D3" s="7"/>
      <c r="E3" s="7"/>
      <c r="F3" s="7"/>
      <c r="G3" s="7"/>
      <c r="H3" s="7"/>
      <c r="I3" s="7"/>
      <c r="J3" s="7"/>
      <c r="K3" s="7"/>
      <c r="L3" s="24" t="s">
        <v>6</v>
      </c>
      <c r="M3" s="24"/>
    </row>
    <row r="4" spans="1:13" ht="6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4.25">
      <c r="A5" s="5" t="s">
        <v>8</v>
      </c>
      <c r="B5" s="40"/>
      <c r="C5" s="10" t="s">
        <v>44</v>
      </c>
      <c r="D5" s="15" t="s">
        <v>17</v>
      </c>
      <c r="E5" s="18"/>
      <c r="F5" s="20"/>
      <c r="G5" s="21" t="s">
        <v>23</v>
      </c>
      <c r="H5" s="22" t="s">
        <v>15</v>
      </c>
      <c r="I5" s="22"/>
      <c r="J5" s="22"/>
      <c r="K5" s="22" t="s">
        <v>57</v>
      </c>
      <c r="L5" s="22"/>
      <c r="M5" s="25"/>
    </row>
    <row r="6" spans="1:13">
      <c r="A6" s="6"/>
      <c r="B6" s="41"/>
      <c r="C6" s="11"/>
      <c r="D6" s="16" t="s">
        <v>30</v>
      </c>
      <c r="E6" s="16" t="s">
        <v>32</v>
      </c>
      <c r="F6" s="16" t="s">
        <v>33</v>
      </c>
      <c r="G6" s="6"/>
      <c r="H6" s="16" t="s">
        <v>30</v>
      </c>
      <c r="I6" s="16" t="s">
        <v>32</v>
      </c>
      <c r="J6" s="16" t="s">
        <v>33</v>
      </c>
      <c r="K6" s="16" t="s">
        <v>30</v>
      </c>
      <c r="L6" s="16" t="s">
        <v>32</v>
      </c>
      <c r="M6" s="26" t="s">
        <v>33</v>
      </c>
    </row>
    <row r="7" spans="1:13" ht="6" customHeight="1">
      <c r="A7" s="7"/>
      <c r="B7" s="7"/>
      <c r="C7" s="12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6.5" customHeight="1">
      <c r="A8" s="7" t="s">
        <v>36</v>
      </c>
      <c r="B8" s="7">
        <v>50</v>
      </c>
      <c r="C8" s="13">
        <v>2</v>
      </c>
      <c r="D8" s="17">
        <f t="shared" ref="D8:D17" si="0">E8+F8</f>
        <v>90</v>
      </c>
      <c r="E8" s="17">
        <v>73</v>
      </c>
      <c r="F8" s="17">
        <v>17</v>
      </c>
      <c r="G8" s="17">
        <v>37</v>
      </c>
      <c r="H8" s="17">
        <f t="shared" ref="H8:H17" si="1">I8+J8</f>
        <v>16</v>
      </c>
      <c r="I8" s="17">
        <v>9</v>
      </c>
      <c r="J8" s="17">
        <v>7</v>
      </c>
      <c r="K8" s="17">
        <f t="shared" ref="K8:K17" si="2">L8+M8</f>
        <v>1472</v>
      </c>
      <c r="L8" s="17">
        <v>538</v>
      </c>
      <c r="M8" s="17">
        <v>934</v>
      </c>
    </row>
    <row r="9" spans="1:13" ht="16.5" customHeight="1">
      <c r="A9" s="7"/>
      <c r="B9" s="7">
        <v>55</v>
      </c>
      <c r="C9" s="13">
        <v>2</v>
      </c>
      <c r="D9" s="17">
        <f t="shared" si="0"/>
        <v>85</v>
      </c>
      <c r="E9" s="17">
        <v>67</v>
      </c>
      <c r="F9" s="17">
        <v>18</v>
      </c>
      <c r="G9" s="17">
        <v>37</v>
      </c>
      <c r="H9" s="17">
        <f t="shared" si="1"/>
        <v>21</v>
      </c>
      <c r="I9" s="17">
        <v>15</v>
      </c>
      <c r="J9" s="17">
        <v>6</v>
      </c>
      <c r="K9" s="17">
        <f t="shared" si="2"/>
        <v>1489</v>
      </c>
      <c r="L9" s="17">
        <v>548</v>
      </c>
      <c r="M9" s="17">
        <v>941</v>
      </c>
    </row>
    <row r="10" spans="1:13" ht="16.5" customHeight="1">
      <c r="A10" s="7"/>
      <c r="B10" s="7">
        <v>60</v>
      </c>
      <c r="C10" s="13">
        <v>2</v>
      </c>
      <c r="D10" s="17">
        <f t="shared" si="0"/>
        <v>83</v>
      </c>
      <c r="E10" s="17">
        <v>67</v>
      </c>
      <c r="F10" s="17">
        <v>16</v>
      </c>
      <c r="G10" s="17">
        <v>33</v>
      </c>
      <c r="H10" s="17">
        <f t="shared" si="1"/>
        <v>14</v>
      </c>
      <c r="I10" s="17">
        <v>8</v>
      </c>
      <c r="J10" s="17">
        <v>6</v>
      </c>
      <c r="K10" s="17">
        <f t="shared" si="2"/>
        <v>1410</v>
      </c>
      <c r="L10" s="17">
        <v>512</v>
      </c>
      <c r="M10" s="17">
        <v>898</v>
      </c>
    </row>
    <row r="11" spans="1:13" ht="16.5" customHeight="1">
      <c r="A11" s="7" t="s">
        <v>38</v>
      </c>
      <c r="B11" s="7">
        <v>2</v>
      </c>
      <c r="C11" s="13">
        <v>2</v>
      </c>
      <c r="D11" s="17">
        <f t="shared" si="0"/>
        <v>80</v>
      </c>
      <c r="E11" s="17">
        <v>65</v>
      </c>
      <c r="F11" s="17">
        <v>15</v>
      </c>
      <c r="G11" s="17">
        <v>31</v>
      </c>
      <c r="H11" s="17">
        <f t="shared" si="1"/>
        <v>13</v>
      </c>
      <c r="I11" s="17">
        <v>9</v>
      </c>
      <c r="J11" s="17">
        <v>4</v>
      </c>
      <c r="K11" s="17">
        <f t="shared" si="2"/>
        <v>1342</v>
      </c>
      <c r="L11" s="17">
        <v>544</v>
      </c>
      <c r="M11" s="17">
        <v>798</v>
      </c>
    </row>
    <row r="12" spans="1:13" ht="16.5" customHeight="1">
      <c r="A12" s="7"/>
      <c r="B12" s="7">
        <v>7</v>
      </c>
      <c r="C12" s="13">
        <v>2</v>
      </c>
      <c r="D12" s="17">
        <f t="shared" si="0"/>
        <v>77</v>
      </c>
      <c r="E12" s="17">
        <v>56</v>
      </c>
      <c r="F12" s="17">
        <v>21</v>
      </c>
      <c r="G12" s="17">
        <v>26</v>
      </c>
      <c r="H12" s="17">
        <f t="shared" si="1"/>
        <v>12</v>
      </c>
      <c r="I12" s="17">
        <v>9</v>
      </c>
      <c r="J12" s="17">
        <v>3</v>
      </c>
      <c r="K12" s="17">
        <f t="shared" si="2"/>
        <v>1004</v>
      </c>
      <c r="L12" s="17">
        <v>446</v>
      </c>
      <c r="M12" s="17">
        <v>558</v>
      </c>
    </row>
    <row r="13" spans="1:13" ht="16.5" customHeight="1">
      <c r="A13" s="7"/>
      <c r="B13" s="7">
        <v>12</v>
      </c>
      <c r="C13" s="13">
        <v>2</v>
      </c>
      <c r="D13" s="17">
        <f t="shared" si="0"/>
        <v>79</v>
      </c>
      <c r="E13" s="17">
        <v>58</v>
      </c>
      <c r="F13" s="17">
        <v>21</v>
      </c>
      <c r="G13" s="17">
        <v>25</v>
      </c>
      <c r="H13" s="17">
        <f t="shared" si="1"/>
        <v>11</v>
      </c>
      <c r="I13" s="17">
        <v>9</v>
      </c>
      <c r="J13" s="17">
        <v>2</v>
      </c>
      <c r="K13" s="17">
        <f t="shared" si="2"/>
        <v>979</v>
      </c>
      <c r="L13" s="17">
        <v>451</v>
      </c>
      <c r="M13" s="17">
        <v>528</v>
      </c>
    </row>
    <row r="14" spans="1:13" ht="16.5" customHeight="1">
      <c r="A14" s="7"/>
      <c r="B14" s="7">
        <v>17</v>
      </c>
      <c r="C14" s="13">
        <v>2</v>
      </c>
      <c r="D14" s="17">
        <f t="shared" si="0"/>
        <v>60</v>
      </c>
      <c r="E14" s="17">
        <v>41</v>
      </c>
      <c r="F14" s="17">
        <v>19</v>
      </c>
      <c r="G14" s="17">
        <v>19</v>
      </c>
      <c r="H14" s="17">
        <f t="shared" si="1"/>
        <v>16</v>
      </c>
      <c r="I14" s="17">
        <v>10</v>
      </c>
      <c r="J14" s="17">
        <v>6</v>
      </c>
      <c r="K14" s="17">
        <f t="shared" si="2"/>
        <v>630</v>
      </c>
      <c r="L14" s="17">
        <v>268</v>
      </c>
      <c r="M14" s="17">
        <v>362</v>
      </c>
    </row>
    <row r="15" spans="1:13" ht="16.5" customHeight="1">
      <c r="A15" s="7"/>
      <c r="B15" s="7">
        <v>20</v>
      </c>
      <c r="C15" s="13">
        <v>1</v>
      </c>
      <c r="D15" s="17">
        <f t="shared" si="0"/>
        <v>49</v>
      </c>
      <c r="E15" s="17">
        <v>32</v>
      </c>
      <c r="F15" s="17">
        <v>17</v>
      </c>
      <c r="G15" s="17">
        <v>17</v>
      </c>
      <c r="H15" s="17">
        <f t="shared" si="1"/>
        <v>13</v>
      </c>
      <c r="I15" s="17">
        <v>9</v>
      </c>
      <c r="J15" s="17">
        <v>4</v>
      </c>
      <c r="K15" s="17">
        <f t="shared" si="2"/>
        <v>576</v>
      </c>
      <c r="L15" s="17">
        <v>253</v>
      </c>
      <c r="M15" s="17">
        <v>323</v>
      </c>
    </row>
    <row r="16" spans="1:13" ht="16.5" customHeight="1">
      <c r="A16" s="7"/>
      <c r="B16" s="7">
        <v>21</v>
      </c>
      <c r="C16" s="13">
        <v>1</v>
      </c>
      <c r="D16" s="17">
        <f t="shared" si="0"/>
        <v>46</v>
      </c>
      <c r="E16" s="17">
        <v>30</v>
      </c>
      <c r="F16" s="17">
        <v>16</v>
      </c>
      <c r="G16" s="17">
        <v>16</v>
      </c>
      <c r="H16" s="17">
        <f t="shared" si="1"/>
        <v>13</v>
      </c>
      <c r="I16" s="17">
        <v>9</v>
      </c>
      <c r="J16" s="17">
        <v>4</v>
      </c>
      <c r="K16" s="17">
        <f t="shared" si="2"/>
        <v>561</v>
      </c>
      <c r="L16" s="17">
        <v>262</v>
      </c>
      <c r="M16" s="17">
        <v>299</v>
      </c>
    </row>
    <row r="17" spans="1:13" ht="16.5" customHeight="1">
      <c r="A17" s="7"/>
      <c r="B17" s="7">
        <v>22</v>
      </c>
      <c r="C17" s="30"/>
      <c r="D17" s="31">
        <f t="shared" si="0"/>
        <v>0</v>
      </c>
      <c r="E17" s="32"/>
      <c r="F17" s="32"/>
      <c r="G17" s="32"/>
      <c r="H17" s="31">
        <f t="shared" si="1"/>
        <v>0</v>
      </c>
      <c r="I17" s="32"/>
      <c r="J17" s="32"/>
      <c r="K17" s="31">
        <f t="shared" si="2"/>
        <v>0</v>
      </c>
      <c r="L17" s="32"/>
      <c r="M17" s="32"/>
    </row>
    <row r="18" spans="1:13" ht="7.5" customHeight="1">
      <c r="A18" s="4"/>
      <c r="B18" s="4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6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 t="s">
        <v>11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4.25">
      <c r="A22" s="3" t="s">
        <v>61</v>
      </c>
      <c r="B22" s="7"/>
      <c r="C22" s="7"/>
      <c r="D22" s="7"/>
      <c r="E22" s="7"/>
      <c r="F22" s="7"/>
      <c r="G22" s="7"/>
      <c r="H22" s="7"/>
      <c r="I22" s="7"/>
      <c r="J22" s="7"/>
      <c r="K22" s="24" t="s">
        <v>63</v>
      </c>
      <c r="L22" s="24"/>
      <c r="M22" s="24"/>
    </row>
    <row r="23" spans="1:13" ht="7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75" customHeight="1">
      <c r="A24" s="34" t="s">
        <v>27</v>
      </c>
      <c r="B24" s="34"/>
      <c r="C24" s="43"/>
      <c r="D24" s="15" t="s">
        <v>66</v>
      </c>
      <c r="E24" s="18"/>
      <c r="F24" s="18"/>
      <c r="G24" s="20"/>
      <c r="H24" s="64" t="s">
        <v>40</v>
      </c>
      <c r="I24" s="65"/>
      <c r="J24" s="67" t="s">
        <v>18</v>
      </c>
      <c r="K24" s="68"/>
      <c r="L24" s="68"/>
      <c r="M24" s="68"/>
    </row>
    <row r="25" spans="1:13" ht="15.75" customHeight="1">
      <c r="A25" s="35"/>
      <c r="B25" s="35"/>
      <c r="C25" s="44"/>
      <c r="D25" s="51" t="s">
        <v>71</v>
      </c>
      <c r="E25" s="58"/>
      <c r="F25" s="51" t="s">
        <v>16</v>
      </c>
      <c r="G25" s="58"/>
      <c r="H25" s="25"/>
      <c r="I25" s="66" t="s">
        <v>73</v>
      </c>
      <c r="J25" s="51" t="s">
        <v>74</v>
      </c>
      <c r="K25" s="58"/>
      <c r="L25" s="69" t="s">
        <v>64</v>
      </c>
      <c r="M25" s="70"/>
    </row>
    <row r="26" spans="1:13" ht="6.75" customHeight="1">
      <c r="A26" s="7"/>
      <c r="B26" s="7"/>
      <c r="C26" s="45"/>
      <c r="D26" s="12"/>
      <c r="E26" s="7"/>
      <c r="F26" s="7"/>
      <c r="G26" s="7"/>
      <c r="H26" s="7"/>
      <c r="I26" s="7"/>
      <c r="J26" s="7"/>
      <c r="K26" s="7"/>
      <c r="L26" s="7"/>
      <c r="M26" s="7"/>
    </row>
    <row r="27" spans="1:13" ht="15.75" customHeight="1">
      <c r="A27" s="23" t="s">
        <v>76</v>
      </c>
      <c r="B27" s="42"/>
      <c r="C27" s="46" t="s">
        <v>78</v>
      </c>
      <c r="D27" s="52">
        <v>474</v>
      </c>
      <c r="E27" s="59"/>
      <c r="F27" s="19" t="s">
        <v>28</v>
      </c>
      <c r="G27" s="19"/>
      <c r="H27" s="19">
        <v>2729</v>
      </c>
      <c r="I27" s="19"/>
      <c r="J27" s="19">
        <v>126</v>
      </c>
      <c r="K27" s="19"/>
      <c r="L27" s="19" t="s">
        <v>28</v>
      </c>
      <c r="M27" s="19"/>
    </row>
    <row r="28" spans="1:13" ht="6.75" customHeight="1">
      <c r="A28" s="36"/>
      <c r="B28" s="36"/>
      <c r="C28" s="47"/>
      <c r="D28" s="53"/>
      <c r="E28" s="60"/>
      <c r="F28" s="60"/>
      <c r="G28" s="60"/>
      <c r="H28" s="60"/>
      <c r="I28" s="60"/>
      <c r="J28" s="60"/>
      <c r="K28" s="60"/>
      <c r="L28" s="60"/>
      <c r="M28" s="60"/>
    </row>
    <row r="29" spans="1:13" ht="6.75" customHeight="1">
      <c r="A29" s="37"/>
      <c r="B29" s="37"/>
      <c r="C29" s="46"/>
      <c r="D29" s="54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16.5" customHeight="1">
      <c r="A30" s="23" t="s">
        <v>79</v>
      </c>
      <c r="B30" s="42"/>
      <c r="C30" s="46" t="s">
        <v>78</v>
      </c>
      <c r="D30" s="52" t="s">
        <v>28</v>
      </c>
      <c r="E30" s="59"/>
      <c r="F30" s="19">
        <v>5528</v>
      </c>
      <c r="G30" s="19"/>
      <c r="H30" s="19">
        <v>17738</v>
      </c>
      <c r="I30" s="19"/>
      <c r="J30" s="19">
        <v>1166</v>
      </c>
      <c r="K30" s="19"/>
      <c r="L30" s="19">
        <v>416</v>
      </c>
      <c r="M30" s="19"/>
    </row>
    <row r="31" spans="1:13" ht="16.5" customHeight="1">
      <c r="A31" s="37"/>
      <c r="B31" s="37"/>
      <c r="C31" s="46" t="s">
        <v>19</v>
      </c>
      <c r="D31" s="52">
        <v>66</v>
      </c>
      <c r="E31" s="59"/>
      <c r="F31" s="19">
        <v>2477</v>
      </c>
      <c r="G31" s="19"/>
      <c r="H31" s="19">
        <v>13006</v>
      </c>
      <c r="I31" s="19"/>
      <c r="J31" s="19">
        <v>600</v>
      </c>
      <c r="K31" s="19"/>
      <c r="L31" s="19">
        <v>403</v>
      </c>
      <c r="M31" s="19"/>
    </row>
    <row r="32" spans="1:13" ht="16.5" customHeight="1">
      <c r="A32" s="37"/>
      <c r="B32" s="37"/>
      <c r="C32" s="46" t="s">
        <v>70</v>
      </c>
      <c r="D32" s="52">
        <v>66</v>
      </c>
      <c r="E32" s="59"/>
      <c r="F32" s="19">
        <v>2726</v>
      </c>
      <c r="G32" s="19"/>
      <c r="H32" s="19">
        <v>16118</v>
      </c>
      <c r="I32" s="19"/>
      <c r="J32" s="19">
        <v>730</v>
      </c>
      <c r="K32" s="19"/>
      <c r="L32" s="19">
        <v>400</v>
      </c>
      <c r="M32" s="19"/>
    </row>
    <row r="33" spans="1:13" ht="16.5" customHeight="1">
      <c r="A33" s="37"/>
      <c r="B33" s="37"/>
      <c r="C33" s="46" t="s">
        <v>45</v>
      </c>
      <c r="D33" s="52" t="s">
        <v>28</v>
      </c>
      <c r="E33" s="59"/>
      <c r="F33" s="19">
        <v>3405</v>
      </c>
      <c r="G33" s="19"/>
      <c r="H33" s="19">
        <v>23789</v>
      </c>
      <c r="I33" s="19"/>
      <c r="J33" s="19">
        <v>711</v>
      </c>
      <c r="K33" s="19"/>
      <c r="L33" s="19">
        <v>397</v>
      </c>
      <c r="M33" s="19"/>
    </row>
    <row r="34" spans="1:13" ht="16.5" customHeight="1">
      <c r="A34" s="37"/>
      <c r="B34" s="37"/>
      <c r="C34" s="46" t="s">
        <v>58</v>
      </c>
      <c r="D34" s="52" t="s">
        <v>28</v>
      </c>
      <c r="E34" s="59"/>
      <c r="F34" s="19">
        <v>2470</v>
      </c>
      <c r="G34" s="19"/>
      <c r="H34" s="19">
        <v>19104</v>
      </c>
      <c r="I34" s="19"/>
      <c r="J34" s="19">
        <v>710</v>
      </c>
      <c r="K34" s="19"/>
      <c r="L34" s="19">
        <v>400</v>
      </c>
      <c r="M34" s="19"/>
    </row>
    <row r="35" spans="1:13" ht="16.5" customHeight="1">
      <c r="A35" s="37"/>
      <c r="B35" s="37"/>
      <c r="C35" s="46" t="s">
        <v>53</v>
      </c>
      <c r="D35" s="52">
        <v>33</v>
      </c>
      <c r="E35" s="59"/>
      <c r="F35" s="19">
        <v>3351</v>
      </c>
      <c r="G35" s="19"/>
      <c r="H35" s="19">
        <v>14997</v>
      </c>
      <c r="I35" s="19"/>
      <c r="J35" s="19">
        <v>628</v>
      </c>
      <c r="K35" s="19"/>
      <c r="L35" s="19">
        <v>400</v>
      </c>
      <c r="M35" s="19"/>
    </row>
    <row r="36" spans="1:13" ht="16.5" customHeight="1">
      <c r="A36" s="37"/>
      <c r="B36" s="37"/>
      <c r="C36" s="46" t="s">
        <v>68</v>
      </c>
      <c r="D36" s="52">
        <v>19</v>
      </c>
      <c r="E36" s="59"/>
      <c r="F36" s="19">
        <v>1710</v>
      </c>
      <c r="G36" s="19"/>
      <c r="H36" s="19">
        <v>10972</v>
      </c>
      <c r="I36" s="19"/>
      <c r="J36" s="19">
        <v>480</v>
      </c>
      <c r="K36" s="19"/>
      <c r="L36" s="19">
        <v>350</v>
      </c>
      <c r="M36" s="19"/>
    </row>
    <row r="37" spans="1:13" ht="16.5" customHeight="1">
      <c r="A37" s="37"/>
      <c r="B37" s="37"/>
      <c r="C37" s="46" t="s">
        <v>75</v>
      </c>
      <c r="D37" s="52">
        <v>1278</v>
      </c>
      <c r="E37" s="59"/>
      <c r="F37" s="19">
        <v>432</v>
      </c>
      <c r="G37" s="19"/>
      <c r="H37" s="19">
        <v>20191</v>
      </c>
      <c r="I37" s="19"/>
      <c r="J37" s="19">
        <v>825</v>
      </c>
      <c r="K37" s="19"/>
      <c r="L37" s="19">
        <v>350</v>
      </c>
      <c r="M37" s="19"/>
    </row>
    <row r="38" spans="1:13" ht="16.5" customHeight="1">
      <c r="A38" s="37"/>
      <c r="B38" s="37"/>
      <c r="C38" s="46" t="s">
        <v>80</v>
      </c>
      <c r="D38" s="52">
        <v>20</v>
      </c>
      <c r="E38" s="59"/>
      <c r="F38" s="19">
        <v>1076</v>
      </c>
      <c r="G38" s="19"/>
      <c r="H38" s="19">
        <v>12919</v>
      </c>
      <c r="I38" s="19"/>
      <c r="J38" s="19">
        <v>460</v>
      </c>
      <c r="K38" s="19"/>
      <c r="L38" s="19">
        <v>250</v>
      </c>
      <c r="M38" s="19"/>
    </row>
    <row r="39" spans="1:13" ht="16.5" customHeight="1">
      <c r="A39" s="37"/>
      <c r="B39" s="37"/>
      <c r="C39" s="46" t="s">
        <v>24</v>
      </c>
      <c r="D39" s="52">
        <v>40</v>
      </c>
      <c r="E39" s="59"/>
      <c r="F39" s="19">
        <v>2026</v>
      </c>
      <c r="G39" s="19"/>
      <c r="H39" s="19">
        <v>31951</v>
      </c>
      <c r="I39" s="19"/>
      <c r="J39" s="19">
        <v>741</v>
      </c>
      <c r="K39" s="19"/>
      <c r="L39" s="19">
        <v>350</v>
      </c>
      <c r="M39" s="19"/>
    </row>
    <row r="40" spans="1:13" ht="16.5" customHeight="1">
      <c r="A40" s="37"/>
      <c r="B40" s="37"/>
      <c r="C40" s="46" t="s">
        <v>35</v>
      </c>
      <c r="D40" s="52">
        <v>198</v>
      </c>
      <c r="E40" s="59"/>
      <c r="F40" s="19">
        <v>2012</v>
      </c>
      <c r="G40" s="19"/>
      <c r="H40" s="19">
        <v>13445</v>
      </c>
      <c r="I40" s="19"/>
      <c r="J40" s="19">
        <v>578</v>
      </c>
      <c r="K40" s="19"/>
      <c r="L40" s="19">
        <v>403</v>
      </c>
      <c r="M40" s="19"/>
    </row>
    <row r="41" spans="1:13" ht="16.5" customHeight="1">
      <c r="A41" s="37"/>
      <c r="B41" s="37"/>
      <c r="C41" s="46" t="s">
        <v>31</v>
      </c>
      <c r="D41" s="52">
        <f>SUM(D30:D40)</f>
        <v>1720</v>
      </c>
      <c r="E41" s="59"/>
      <c r="F41" s="59">
        <f>SUM(F30:F40)</f>
        <v>27213</v>
      </c>
      <c r="G41" s="59"/>
      <c r="H41" s="59">
        <f>SUM(H30:H40)</f>
        <v>194230</v>
      </c>
      <c r="I41" s="59"/>
      <c r="J41" s="59">
        <f>SUM(J30:J40)</f>
        <v>7629</v>
      </c>
      <c r="K41" s="59"/>
      <c r="L41" s="59">
        <f>SUM(L30:L40)</f>
        <v>4119</v>
      </c>
      <c r="M41" s="59"/>
    </row>
    <row r="42" spans="1:13" ht="6.75" customHeight="1">
      <c r="A42" s="36"/>
      <c r="B42" s="36"/>
      <c r="C42" s="47"/>
      <c r="D42" s="55"/>
      <c r="E42" s="61"/>
      <c r="F42" s="61"/>
      <c r="G42" s="61"/>
      <c r="H42" s="61"/>
      <c r="I42" s="61"/>
      <c r="J42" s="61"/>
      <c r="K42" s="61"/>
      <c r="L42" s="61"/>
      <c r="M42" s="61"/>
    </row>
    <row r="43" spans="1:13" ht="6.75" customHeight="1">
      <c r="A43" s="37"/>
      <c r="B43" s="37"/>
      <c r="C43" s="46"/>
      <c r="D43" s="52"/>
      <c r="E43" s="59"/>
      <c r="F43" s="19"/>
      <c r="G43" s="19"/>
      <c r="H43" s="19"/>
      <c r="I43" s="19"/>
      <c r="J43" s="19"/>
      <c r="K43" s="19"/>
      <c r="L43" s="19"/>
      <c r="M43" s="19"/>
    </row>
    <row r="44" spans="1:13" ht="16.5" customHeight="1">
      <c r="A44" s="23" t="s">
        <v>82</v>
      </c>
      <c r="B44" s="42"/>
      <c r="C44" s="46" t="s">
        <v>55</v>
      </c>
      <c r="D44" s="52" t="s">
        <v>28</v>
      </c>
      <c r="E44" s="59"/>
      <c r="F44" s="19">
        <v>4905</v>
      </c>
      <c r="G44" s="19"/>
      <c r="H44" s="19">
        <v>52656</v>
      </c>
      <c r="I44" s="19"/>
      <c r="J44" s="19">
        <v>1520</v>
      </c>
      <c r="K44" s="19"/>
      <c r="L44" s="19" t="s">
        <v>28</v>
      </c>
      <c r="M44" s="19"/>
    </row>
    <row r="45" spans="1:13" ht="16.5" customHeight="1">
      <c r="A45" s="37"/>
      <c r="B45" s="37"/>
      <c r="C45" s="46" t="s">
        <v>19</v>
      </c>
      <c r="D45" s="52">
        <v>40</v>
      </c>
      <c r="E45" s="59"/>
      <c r="F45" s="19">
        <v>2671</v>
      </c>
      <c r="G45" s="19"/>
      <c r="H45" s="19">
        <v>14727</v>
      </c>
      <c r="I45" s="19"/>
      <c r="J45" s="19">
        <v>843</v>
      </c>
      <c r="K45" s="19"/>
      <c r="L45" s="19" t="s">
        <v>28</v>
      </c>
      <c r="M45" s="19"/>
    </row>
    <row r="46" spans="1:13" ht="16.5" customHeight="1">
      <c r="A46" s="37"/>
      <c r="B46" s="37"/>
      <c r="C46" s="46" t="s">
        <v>45</v>
      </c>
      <c r="D46" s="52">
        <v>239</v>
      </c>
      <c r="E46" s="59"/>
      <c r="F46" s="19">
        <v>2266</v>
      </c>
      <c r="G46" s="19"/>
      <c r="H46" s="19">
        <v>21501</v>
      </c>
      <c r="I46" s="19"/>
      <c r="J46" s="19">
        <v>1170</v>
      </c>
      <c r="K46" s="19"/>
      <c r="L46" s="19" t="s">
        <v>28</v>
      </c>
      <c r="M46" s="19"/>
    </row>
    <row r="47" spans="1:13" ht="16.5" customHeight="1">
      <c r="A47" s="37"/>
      <c r="B47" s="37"/>
      <c r="C47" s="46" t="s">
        <v>58</v>
      </c>
      <c r="D47" s="52">
        <v>6</v>
      </c>
      <c r="E47" s="59"/>
      <c r="F47" s="19">
        <v>2162</v>
      </c>
      <c r="G47" s="19"/>
      <c r="H47" s="19">
        <v>19006</v>
      </c>
      <c r="I47" s="19"/>
      <c r="J47" s="19">
        <v>700</v>
      </c>
      <c r="K47" s="19"/>
      <c r="L47" s="19" t="s">
        <v>28</v>
      </c>
      <c r="M47" s="19"/>
    </row>
    <row r="48" spans="1:13" ht="16.5" customHeight="1">
      <c r="A48" s="37"/>
      <c r="B48" s="37"/>
      <c r="C48" s="46" t="s">
        <v>53</v>
      </c>
      <c r="D48" s="52" t="s">
        <v>28</v>
      </c>
      <c r="E48" s="59"/>
      <c r="F48" s="19">
        <v>2415</v>
      </c>
      <c r="G48" s="19"/>
      <c r="H48" s="19">
        <v>18624</v>
      </c>
      <c r="I48" s="19"/>
      <c r="J48" s="19">
        <v>1162</v>
      </c>
      <c r="K48" s="19"/>
      <c r="L48" s="19" t="s">
        <v>28</v>
      </c>
      <c r="M48" s="19"/>
    </row>
    <row r="49" spans="1:13" ht="16.5" customHeight="1">
      <c r="A49" s="37"/>
      <c r="B49" s="37"/>
      <c r="C49" s="46" t="s">
        <v>68</v>
      </c>
      <c r="D49" s="52">
        <v>40</v>
      </c>
      <c r="E49" s="59"/>
      <c r="F49" s="19">
        <v>1920</v>
      </c>
      <c r="G49" s="19"/>
      <c r="H49" s="19">
        <v>11059</v>
      </c>
      <c r="I49" s="19"/>
      <c r="J49" s="19">
        <v>854</v>
      </c>
      <c r="K49" s="19"/>
      <c r="L49" s="19" t="s">
        <v>28</v>
      </c>
      <c r="M49" s="19"/>
    </row>
    <row r="50" spans="1:13" ht="16.5" customHeight="1">
      <c r="A50" s="37"/>
      <c r="B50" s="37"/>
      <c r="C50" s="46" t="s">
        <v>35</v>
      </c>
      <c r="D50" s="52" t="s">
        <v>28</v>
      </c>
      <c r="E50" s="59"/>
      <c r="F50" s="19">
        <v>2084</v>
      </c>
      <c r="G50" s="19"/>
      <c r="H50" s="19">
        <v>14624</v>
      </c>
      <c r="I50" s="19"/>
      <c r="J50" s="19">
        <v>854</v>
      </c>
      <c r="K50" s="19"/>
      <c r="L50" s="19" t="s">
        <v>28</v>
      </c>
      <c r="M50" s="19"/>
    </row>
    <row r="51" spans="1:13" ht="16.5" customHeight="1">
      <c r="A51" s="37"/>
      <c r="B51" s="37"/>
      <c r="C51" s="46" t="s">
        <v>31</v>
      </c>
      <c r="D51" s="52">
        <f>SUM(D44:D50)</f>
        <v>325</v>
      </c>
      <c r="E51" s="59"/>
      <c r="F51" s="59">
        <f>SUM(F44:F50)</f>
        <v>18423</v>
      </c>
      <c r="G51" s="59"/>
      <c r="H51" s="59">
        <f>SUM(H44:H50)</f>
        <v>152197</v>
      </c>
      <c r="I51" s="59"/>
      <c r="J51" s="59">
        <f>SUM(J44:J50)</f>
        <v>7103</v>
      </c>
      <c r="K51" s="59"/>
      <c r="L51" s="19" t="s">
        <v>28</v>
      </c>
      <c r="M51" s="19"/>
    </row>
    <row r="52" spans="1:13" ht="6.75" customHeight="1">
      <c r="A52" s="37"/>
      <c r="B52" s="37"/>
      <c r="C52" s="46"/>
      <c r="D52" s="52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6.75" customHeight="1">
      <c r="A53" s="38"/>
      <c r="B53" s="38"/>
      <c r="C53" s="48"/>
      <c r="D53" s="56"/>
      <c r="E53" s="62"/>
      <c r="F53" s="62"/>
      <c r="G53" s="62"/>
      <c r="H53" s="62"/>
      <c r="I53" s="62"/>
      <c r="J53" s="62"/>
      <c r="K53" s="62"/>
      <c r="L53" s="62"/>
      <c r="M53" s="62"/>
    </row>
    <row r="54" spans="1:13">
      <c r="A54" s="39" t="s">
        <v>84</v>
      </c>
      <c r="B54" s="39"/>
      <c r="C54" s="49" t="s">
        <v>78</v>
      </c>
      <c r="D54" s="57" t="s">
        <v>28</v>
      </c>
      <c r="E54" s="63"/>
      <c r="F54" s="63">
        <v>7642</v>
      </c>
      <c r="G54" s="63"/>
      <c r="H54" s="63">
        <v>66264</v>
      </c>
      <c r="I54" s="63"/>
      <c r="J54" s="63">
        <v>3221</v>
      </c>
      <c r="K54" s="63"/>
      <c r="L54" s="63">
        <v>806</v>
      </c>
      <c r="M54" s="63"/>
    </row>
    <row r="55" spans="1:13">
      <c r="A55" s="39" t="s">
        <v>1</v>
      </c>
      <c r="B55" s="39"/>
      <c r="C55" s="49"/>
      <c r="D55" s="57"/>
      <c r="E55" s="63"/>
      <c r="F55" s="63"/>
      <c r="G55" s="63"/>
      <c r="H55" s="63"/>
      <c r="I55" s="63"/>
      <c r="J55" s="63"/>
      <c r="K55" s="63"/>
      <c r="L55" s="63"/>
      <c r="M55" s="63"/>
    </row>
    <row r="56" spans="1:13" ht="9" customHeight="1">
      <c r="A56" s="4"/>
      <c r="B56" s="4"/>
      <c r="C56" s="50"/>
      <c r="D56" s="14"/>
      <c r="E56" s="4"/>
      <c r="F56" s="4"/>
      <c r="G56" s="4"/>
      <c r="H56" s="4"/>
      <c r="I56" s="4"/>
      <c r="J56" s="4"/>
      <c r="K56" s="4"/>
      <c r="L56" s="4"/>
      <c r="M56" s="4"/>
    </row>
    <row r="57" spans="1:13" ht="7.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>
      <c r="A58" s="7" t="s">
        <v>25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</sheetData>
  <mergeCells count="133">
    <mergeCell ref="L1:M1"/>
    <mergeCell ref="L3:M3"/>
    <mergeCell ref="D5:F5"/>
    <mergeCell ref="H5:J5"/>
    <mergeCell ref="K5:M5"/>
    <mergeCell ref="K22:M22"/>
    <mergeCell ref="D24:G24"/>
    <mergeCell ref="H24:I24"/>
    <mergeCell ref="J24:M24"/>
    <mergeCell ref="D25:E25"/>
    <mergeCell ref="F25:G25"/>
    <mergeCell ref="J25:K25"/>
    <mergeCell ref="L25:M25"/>
    <mergeCell ref="A27:B27"/>
    <mergeCell ref="D27:E27"/>
    <mergeCell ref="F27:G27"/>
    <mergeCell ref="H27:I27"/>
    <mergeCell ref="J27:K27"/>
    <mergeCell ref="L27:M27"/>
    <mergeCell ref="A30:B30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A44:B44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D50:E50"/>
    <mergeCell ref="F50:G50"/>
    <mergeCell ref="H50:I50"/>
    <mergeCell ref="J50:K50"/>
    <mergeCell ref="L50:M50"/>
    <mergeCell ref="D51:E51"/>
    <mergeCell ref="F51:G51"/>
    <mergeCell ref="H51:I51"/>
    <mergeCell ref="J51:K51"/>
    <mergeCell ref="L51:M51"/>
    <mergeCell ref="A54:B54"/>
    <mergeCell ref="A55:B55"/>
    <mergeCell ref="A5:B6"/>
    <mergeCell ref="C5:C6"/>
    <mergeCell ref="G5:G6"/>
    <mergeCell ref="A24:C25"/>
    <mergeCell ref="C54:C55"/>
    <mergeCell ref="D54:E55"/>
    <mergeCell ref="F54:G55"/>
    <mergeCell ref="H54:I55"/>
    <mergeCell ref="J54:K55"/>
    <mergeCell ref="L54:M55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52"/>
  <sheetViews>
    <sheetView tabSelected="1" view="pageBreakPreview" zoomScaleSheetLayoutView="100" workbookViewId="0">
      <selection activeCell="N14" sqref="N14"/>
    </sheetView>
  </sheetViews>
  <sheetFormatPr defaultRowHeight="13.5"/>
  <cols>
    <col min="1" max="2" width="3.125" style="1" customWidth="1"/>
    <col min="3" max="13" width="7.5" style="1" customWidth="1"/>
    <col min="14" max="16384" width="9" style="1" customWidth="1"/>
  </cols>
  <sheetData>
    <row r="1" spans="1:13" ht="14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23"/>
      <c r="M1" s="77" t="s">
        <v>214</v>
      </c>
    </row>
    <row r="2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25">
      <c r="A3" s="3" t="s">
        <v>43</v>
      </c>
      <c r="B3" s="7"/>
      <c r="C3" s="7"/>
      <c r="D3" s="7"/>
      <c r="E3" s="7"/>
      <c r="F3" s="7"/>
      <c r="G3" s="7"/>
      <c r="H3" s="7"/>
      <c r="I3" s="7"/>
      <c r="J3" s="7"/>
      <c r="K3" s="7"/>
      <c r="L3" s="23"/>
      <c r="M3" s="24" t="s">
        <v>50</v>
      </c>
    </row>
    <row r="4" spans="1:13" ht="6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4.25">
      <c r="A5" s="5" t="s">
        <v>8</v>
      </c>
      <c r="B5" s="40"/>
      <c r="C5" s="10" t="s">
        <v>44</v>
      </c>
      <c r="D5" s="15" t="s">
        <v>17</v>
      </c>
      <c r="E5" s="18"/>
      <c r="F5" s="20"/>
      <c r="G5" s="21" t="s">
        <v>23</v>
      </c>
      <c r="H5" s="22" t="s">
        <v>15</v>
      </c>
      <c r="I5" s="22"/>
      <c r="J5" s="22"/>
      <c r="K5" s="22" t="s">
        <v>57</v>
      </c>
      <c r="L5" s="22"/>
      <c r="M5" s="25"/>
    </row>
    <row r="6" spans="1:13">
      <c r="A6" s="6"/>
      <c r="B6" s="41"/>
      <c r="C6" s="11"/>
      <c r="D6" s="16" t="s">
        <v>30</v>
      </c>
      <c r="E6" s="16" t="s">
        <v>32</v>
      </c>
      <c r="F6" s="16" t="s">
        <v>33</v>
      </c>
      <c r="G6" s="6"/>
      <c r="H6" s="16" t="s">
        <v>30</v>
      </c>
      <c r="I6" s="16" t="s">
        <v>32</v>
      </c>
      <c r="J6" s="16" t="s">
        <v>33</v>
      </c>
      <c r="K6" s="16" t="s">
        <v>30</v>
      </c>
      <c r="L6" s="16" t="s">
        <v>32</v>
      </c>
      <c r="M6" s="26" t="s">
        <v>33</v>
      </c>
    </row>
    <row r="7" spans="1:13" ht="6" customHeight="1">
      <c r="A7" s="7"/>
      <c r="B7" s="7"/>
      <c r="C7" s="12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8" customHeight="1">
      <c r="A8" s="7" t="s">
        <v>38</v>
      </c>
      <c r="B8" s="7" t="s">
        <v>167</v>
      </c>
      <c r="C8" s="13">
        <v>2</v>
      </c>
      <c r="D8" s="17">
        <v>73</v>
      </c>
      <c r="E8" s="19" t="s">
        <v>10</v>
      </c>
      <c r="F8" s="19" t="s">
        <v>10</v>
      </c>
      <c r="G8" s="17">
        <v>30</v>
      </c>
      <c r="H8" s="17">
        <v>18</v>
      </c>
      <c r="I8" s="19" t="s">
        <v>10</v>
      </c>
      <c r="J8" s="19" t="s">
        <v>10</v>
      </c>
      <c r="K8" s="17">
        <v>1286</v>
      </c>
      <c r="L8" s="19" t="s">
        <v>10</v>
      </c>
      <c r="M8" s="19" t="s">
        <v>10</v>
      </c>
    </row>
    <row r="9" spans="1:13" ht="18" customHeight="1">
      <c r="A9" s="7"/>
      <c r="B9" s="7">
        <v>5</v>
      </c>
      <c r="C9" s="13">
        <v>2</v>
      </c>
      <c r="D9" s="17">
        <v>81</v>
      </c>
      <c r="E9" s="19" t="s">
        <v>10</v>
      </c>
      <c r="F9" s="19" t="s">
        <v>10</v>
      </c>
      <c r="G9" s="17">
        <v>27</v>
      </c>
      <c r="H9" s="17">
        <v>19</v>
      </c>
      <c r="I9" s="19" t="s">
        <v>10</v>
      </c>
      <c r="J9" s="19" t="s">
        <v>10</v>
      </c>
      <c r="K9" s="17">
        <v>1105</v>
      </c>
      <c r="L9" s="19" t="s">
        <v>10</v>
      </c>
      <c r="M9" s="19" t="s">
        <v>10</v>
      </c>
    </row>
    <row r="10" spans="1:13" ht="18" customHeight="1">
      <c r="A10" s="7"/>
      <c r="B10" s="7">
        <v>10</v>
      </c>
      <c r="C10" s="13">
        <v>2</v>
      </c>
      <c r="D10" s="17">
        <v>76</v>
      </c>
      <c r="E10" s="19" t="s">
        <v>10</v>
      </c>
      <c r="F10" s="19" t="s">
        <v>10</v>
      </c>
      <c r="G10" s="17">
        <v>24</v>
      </c>
      <c r="H10" s="17">
        <v>18</v>
      </c>
      <c r="I10" s="19" t="s">
        <v>10</v>
      </c>
      <c r="J10" s="19" t="s">
        <v>10</v>
      </c>
      <c r="K10" s="17">
        <v>941</v>
      </c>
      <c r="L10" s="19" t="s">
        <v>10</v>
      </c>
      <c r="M10" s="19" t="s">
        <v>10</v>
      </c>
    </row>
    <row r="11" spans="1:13" ht="18" customHeight="1">
      <c r="A11" s="7"/>
      <c r="B11" s="7">
        <v>15</v>
      </c>
      <c r="C11" s="13">
        <v>2</v>
      </c>
      <c r="D11" s="17">
        <v>75</v>
      </c>
      <c r="E11" s="19" t="s">
        <v>10</v>
      </c>
      <c r="F11" s="19" t="s">
        <v>10</v>
      </c>
      <c r="G11" s="17">
        <v>23</v>
      </c>
      <c r="H11" s="17">
        <v>18</v>
      </c>
      <c r="I11" s="19" t="s">
        <v>10</v>
      </c>
      <c r="J11" s="19" t="s">
        <v>10</v>
      </c>
      <c r="K11" s="17">
        <v>821</v>
      </c>
      <c r="L11" s="19" t="s">
        <v>10</v>
      </c>
      <c r="M11" s="19" t="s">
        <v>10</v>
      </c>
    </row>
    <row r="12" spans="1:13" ht="18" customHeight="1">
      <c r="A12" s="7"/>
      <c r="B12" s="7">
        <v>20</v>
      </c>
      <c r="C12" s="13">
        <v>1</v>
      </c>
      <c r="D12" s="17">
        <f t="shared" ref="D12:D20" si="0">E12+F12</f>
        <v>49</v>
      </c>
      <c r="E12" s="17">
        <v>32</v>
      </c>
      <c r="F12" s="17">
        <v>17</v>
      </c>
      <c r="G12" s="17">
        <v>17</v>
      </c>
      <c r="H12" s="17">
        <f t="shared" ref="H12:H20" si="1">I12+J12</f>
        <v>13</v>
      </c>
      <c r="I12" s="17">
        <v>9</v>
      </c>
      <c r="J12" s="17">
        <v>4</v>
      </c>
      <c r="K12" s="17">
        <f t="shared" ref="K12:K20" si="2">L12+M12</f>
        <v>576</v>
      </c>
      <c r="L12" s="17">
        <v>253</v>
      </c>
      <c r="M12" s="17">
        <v>323</v>
      </c>
    </row>
    <row r="13" spans="1:13" ht="18" customHeight="1">
      <c r="A13" s="7"/>
      <c r="B13" s="7">
        <v>24</v>
      </c>
      <c r="C13" s="13">
        <v>1</v>
      </c>
      <c r="D13" s="17">
        <f t="shared" si="0"/>
        <v>46</v>
      </c>
      <c r="E13" s="17">
        <v>28</v>
      </c>
      <c r="F13" s="17">
        <v>18</v>
      </c>
      <c r="G13" s="17">
        <v>15</v>
      </c>
      <c r="H13" s="17">
        <f t="shared" si="1"/>
        <v>12</v>
      </c>
      <c r="I13" s="17">
        <v>9</v>
      </c>
      <c r="J13" s="17">
        <v>3</v>
      </c>
      <c r="K13" s="17">
        <f t="shared" si="2"/>
        <v>533</v>
      </c>
      <c r="L13" s="17">
        <v>270</v>
      </c>
      <c r="M13" s="17">
        <v>263</v>
      </c>
    </row>
    <row r="14" spans="1:13" ht="18" customHeight="1">
      <c r="A14" s="7"/>
      <c r="B14" s="7">
        <v>25</v>
      </c>
      <c r="C14" s="13">
        <v>1</v>
      </c>
      <c r="D14" s="17">
        <f t="shared" si="0"/>
        <v>46</v>
      </c>
      <c r="E14" s="17">
        <v>30</v>
      </c>
      <c r="F14" s="17">
        <v>16</v>
      </c>
      <c r="G14" s="17">
        <v>15</v>
      </c>
      <c r="H14" s="17">
        <f t="shared" si="1"/>
        <v>12</v>
      </c>
      <c r="I14" s="17">
        <v>9</v>
      </c>
      <c r="J14" s="17">
        <v>3</v>
      </c>
      <c r="K14" s="17">
        <f t="shared" si="2"/>
        <v>508</v>
      </c>
      <c r="L14" s="17">
        <v>267</v>
      </c>
      <c r="M14" s="17">
        <v>241</v>
      </c>
    </row>
    <row r="15" spans="1:13" ht="18" customHeight="1">
      <c r="A15" s="7"/>
      <c r="B15" s="7">
        <v>26</v>
      </c>
      <c r="C15" s="13">
        <v>1</v>
      </c>
      <c r="D15" s="17">
        <f t="shared" si="0"/>
        <v>45</v>
      </c>
      <c r="E15" s="17">
        <v>31</v>
      </c>
      <c r="F15" s="17">
        <v>14</v>
      </c>
      <c r="G15" s="17">
        <v>15</v>
      </c>
      <c r="H15" s="17">
        <f t="shared" si="1"/>
        <v>12</v>
      </c>
      <c r="I15" s="17">
        <v>9</v>
      </c>
      <c r="J15" s="17">
        <v>3</v>
      </c>
      <c r="K15" s="17">
        <f t="shared" si="2"/>
        <v>498</v>
      </c>
      <c r="L15" s="17">
        <v>265</v>
      </c>
      <c r="M15" s="17">
        <v>233</v>
      </c>
    </row>
    <row r="16" spans="1:13" ht="18" customHeight="1">
      <c r="A16" s="7"/>
      <c r="B16" s="7">
        <v>27</v>
      </c>
      <c r="C16" s="13">
        <v>1</v>
      </c>
      <c r="D16" s="17">
        <f t="shared" si="0"/>
        <v>46</v>
      </c>
      <c r="E16" s="17">
        <v>28</v>
      </c>
      <c r="F16" s="17">
        <v>18</v>
      </c>
      <c r="G16" s="17">
        <v>15</v>
      </c>
      <c r="H16" s="17">
        <f t="shared" si="1"/>
        <v>12</v>
      </c>
      <c r="I16" s="17">
        <v>8</v>
      </c>
      <c r="J16" s="17">
        <v>4</v>
      </c>
      <c r="K16" s="17">
        <f t="shared" si="2"/>
        <v>487</v>
      </c>
      <c r="L16" s="17">
        <v>248</v>
      </c>
      <c r="M16" s="17">
        <v>239</v>
      </c>
    </row>
    <row r="17" spans="1:13" ht="18" customHeight="1">
      <c r="A17" s="7"/>
      <c r="B17" s="7">
        <v>28</v>
      </c>
      <c r="C17" s="13">
        <v>1</v>
      </c>
      <c r="D17" s="17">
        <f t="shared" si="0"/>
        <v>44</v>
      </c>
      <c r="E17" s="17">
        <v>27</v>
      </c>
      <c r="F17" s="17">
        <v>17</v>
      </c>
      <c r="G17" s="17">
        <v>15</v>
      </c>
      <c r="H17" s="17">
        <f t="shared" si="1"/>
        <v>12</v>
      </c>
      <c r="I17" s="17">
        <v>8</v>
      </c>
      <c r="J17" s="17">
        <v>4</v>
      </c>
      <c r="K17" s="17">
        <f t="shared" si="2"/>
        <v>501</v>
      </c>
      <c r="L17" s="17">
        <v>244</v>
      </c>
      <c r="M17" s="17">
        <v>257</v>
      </c>
    </row>
    <row r="18" spans="1:13" ht="18" customHeight="1">
      <c r="A18" s="7"/>
      <c r="B18" s="7">
        <v>29</v>
      </c>
      <c r="C18" s="12">
        <v>1</v>
      </c>
      <c r="D18" s="17">
        <f t="shared" si="0"/>
        <v>45</v>
      </c>
      <c r="E18" s="71">
        <v>28</v>
      </c>
      <c r="F18" s="71">
        <v>17</v>
      </c>
      <c r="G18" s="71">
        <v>15</v>
      </c>
      <c r="H18" s="17">
        <f t="shared" si="1"/>
        <v>12</v>
      </c>
      <c r="I18" s="71">
        <v>8</v>
      </c>
      <c r="J18" s="71">
        <v>4</v>
      </c>
      <c r="K18" s="17">
        <f t="shared" si="2"/>
        <v>485</v>
      </c>
      <c r="L18" s="71">
        <v>236</v>
      </c>
      <c r="M18" s="71">
        <v>249</v>
      </c>
    </row>
    <row r="19" spans="1:13" ht="18" customHeight="1">
      <c r="A19" s="7"/>
      <c r="B19" s="7">
        <v>30</v>
      </c>
      <c r="C19" s="12">
        <v>1</v>
      </c>
      <c r="D19" s="17">
        <f t="shared" si="0"/>
        <v>47</v>
      </c>
      <c r="E19" s="71">
        <v>29</v>
      </c>
      <c r="F19" s="71">
        <v>18</v>
      </c>
      <c r="G19" s="71">
        <v>15</v>
      </c>
      <c r="H19" s="17">
        <f t="shared" si="1"/>
        <v>12</v>
      </c>
      <c r="I19" s="71">
        <v>8</v>
      </c>
      <c r="J19" s="71">
        <v>4</v>
      </c>
      <c r="K19" s="17">
        <f t="shared" si="2"/>
        <v>438</v>
      </c>
      <c r="L19" s="71">
        <v>219</v>
      </c>
      <c r="M19" s="71">
        <v>219</v>
      </c>
    </row>
    <row r="20" spans="1:13" ht="18" customHeight="1">
      <c r="A20" s="7" t="s">
        <v>249</v>
      </c>
      <c r="B20" s="7" t="s">
        <v>250</v>
      </c>
      <c r="C20" s="12">
        <v>1</v>
      </c>
      <c r="D20" s="17">
        <f t="shared" si="0"/>
        <v>46</v>
      </c>
      <c r="E20" s="7">
        <v>26</v>
      </c>
      <c r="F20" s="7">
        <v>20</v>
      </c>
      <c r="G20" s="7">
        <v>15</v>
      </c>
      <c r="H20" s="17">
        <f t="shared" si="1"/>
        <v>14</v>
      </c>
      <c r="I20" s="71">
        <v>9</v>
      </c>
      <c r="J20" s="71">
        <v>5</v>
      </c>
      <c r="K20" s="17">
        <f t="shared" si="2"/>
        <v>390</v>
      </c>
      <c r="L20" s="7">
        <v>185</v>
      </c>
      <c r="M20" s="7">
        <v>205</v>
      </c>
    </row>
    <row r="21" spans="1:13" ht="7.5" customHeight="1">
      <c r="A21" s="4"/>
      <c r="B21" s="4"/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6.75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4.25">
      <c r="A25" s="3" t="s">
        <v>61</v>
      </c>
      <c r="B25" s="7"/>
      <c r="C25" s="7"/>
      <c r="D25" s="7"/>
      <c r="E25" s="7"/>
      <c r="F25" s="7"/>
      <c r="G25" s="7"/>
      <c r="H25" s="7"/>
      <c r="I25" s="7"/>
      <c r="J25" s="7"/>
      <c r="K25" s="23"/>
      <c r="L25" s="23"/>
      <c r="M25" s="24" t="s">
        <v>54</v>
      </c>
    </row>
    <row r="26" spans="1:13" ht="7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.75" customHeight="1">
      <c r="A27" s="34" t="s">
        <v>27</v>
      </c>
      <c r="B27" s="34"/>
      <c r="C27" s="43"/>
      <c r="D27" s="15" t="s">
        <v>66</v>
      </c>
      <c r="E27" s="18"/>
      <c r="F27" s="18"/>
      <c r="G27" s="20"/>
      <c r="H27" s="64" t="s">
        <v>40</v>
      </c>
      <c r="I27" s="65"/>
      <c r="J27" s="67" t="s">
        <v>18</v>
      </c>
      <c r="K27" s="68"/>
      <c r="L27" s="68"/>
      <c r="M27" s="68"/>
    </row>
    <row r="28" spans="1:13" ht="15.75" customHeight="1">
      <c r="A28" s="35"/>
      <c r="B28" s="35"/>
      <c r="C28" s="44"/>
      <c r="D28" s="51" t="s">
        <v>71</v>
      </c>
      <c r="E28" s="58"/>
      <c r="F28" s="51" t="s">
        <v>16</v>
      </c>
      <c r="G28" s="58"/>
      <c r="H28" s="25"/>
      <c r="I28" s="66" t="s">
        <v>73</v>
      </c>
      <c r="J28" s="51" t="s">
        <v>74</v>
      </c>
      <c r="K28" s="58"/>
      <c r="L28" s="69" t="s">
        <v>64</v>
      </c>
      <c r="M28" s="70"/>
    </row>
    <row r="29" spans="1:13" ht="6.75" customHeight="1">
      <c r="A29" s="37"/>
      <c r="B29" s="37"/>
      <c r="C29" s="46"/>
      <c r="D29" s="54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18" customHeight="1">
      <c r="A30" s="23" t="s">
        <v>79</v>
      </c>
      <c r="B30" s="42"/>
      <c r="C30" s="46" t="s">
        <v>78</v>
      </c>
      <c r="D30" s="52">
        <v>245</v>
      </c>
      <c r="E30" s="59"/>
      <c r="F30" s="19">
        <v>5030</v>
      </c>
      <c r="G30" s="19"/>
      <c r="H30" s="19">
        <v>18459</v>
      </c>
      <c r="I30" s="19"/>
      <c r="J30" s="19">
        <v>1256</v>
      </c>
      <c r="K30" s="19"/>
      <c r="L30" s="19">
        <v>843</v>
      </c>
      <c r="M30" s="19"/>
    </row>
    <row r="31" spans="1:13" ht="18" customHeight="1">
      <c r="A31" s="37"/>
      <c r="B31" s="37"/>
      <c r="C31" s="46" t="s">
        <v>19</v>
      </c>
      <c r="D31" s="52">
        <v>2818</v>
      </c>
      <c r="E31" s="59"/>
      <c r="F31" s="19">
        <v>765</v>
      </c>
      <c r="G31" s="19"/>
      <c r="H31" s="19">
        <v>19415</v>
      </c>
      <c r="I31" s="19"/>
      <c r="J31" s="19">
        <v>974</v>
      </c>
      <c r="K31" s="19"/>
      <c r="L31" s="19">
        <v>633</v>
      </c>
      <c r="M31" s="19"/>
    </row>
    <row r="32" spans="1:13" ht="18" customHeight="1">
      <c r="A32" s="37"/>
      <c r="B32" s="37"/>
      <c r="C32" s="46" t="s">
        <v>45</v>
      </c>
      <c r="D32" s="52" t="s">
        <v>28</v>
      </c>
      <c r="E32" s="59"/>
      <c r="F32" s="19">
        <v>3393</v>
      </c>
      <c r="G32" s="19"/>
      <c r="H32" s="19">
        <v>23219</v>
      </c>
      <c r="I32" s="19"/>
      <c r="J32" s="19">
        <v>711</v>
      </c>
      <c r="K32" s="19"/>
      <c r="L32" s="19">
        <v>993</v>
      </c>
      <c r="M32" s="19"/>
    </row>
    <row r="33" spans="1:13" ht="18" customHeight="1">
      <c r="A33" s="37"/>
      <c r="B33" s="37"/>
      <c r="C33" s="46" t="s">
        <v>58</v>
      </c>
      <c r="D33" s="52" t="s">
        <v>28</v>
      </c>
      <c r="E33" s="59"/>
      <c r="F33" s="19">
        <v>2492</v>
      </c>
      <c r="G33" s="19"/>
      <c r="H33" s="19">
        <v>21187</v>
      </c>
      <c r="I33" s="19"/>
      <c r="J33" s="19">
        <v>710</v>
      </c>
      <c r="K33" s="19"/>
      <c r="L33" s="19">
        <v>930</v>
      </c>
      <c r="M33" s="19"/>
    </row>
    <row r="34" spans="1:13" ht="18" customHeight="1">
      <c r="A34" s="37"/>
      <c r="B34" s="37"/>
      <c r="C34" s="46" t="s">
        <v>53</v>
      </c>
      <c r="D34" s="52">
        <v>33</v>
      </c>
      <c r="E34" s="59"/>
      <c r="F34" s="19">
        <v>3360</v>
      </c>
      <c r="G34" s="19"/>
      <c r="H34" s="19">
        <v>14997</v>
      </c>
      <c r="I34" s="19"/>
      <c r="J34" s="19">
        <v>628</v>
      </c>
      <c r="K34" s="19"/>
      <c r="L34" s="19">
        <v>1054</v>
      </c>
      <c r="M34" s="19"/>
    </row>
    <row r="35" spans="1:13" ht="18" customHeight="1">
      <c r="A35" s="37"/>
      <c r="B35" s="37"/>
      <c r="C35" s="46" t="s">
        <v>68</v>
      </c>
      <c r="D35" s="52">
        <v>1250</v>
      </c>
      <c r="E35" s="59"/>
      <c r="F35" s="19">
        <v>441</v>
      </c>
      <c r="G35" s="19"/>
      <c r="H35" s="19">
        <v>20257</v>
      </c>
      <c r="I35" s="19"/>
      <c r="J35" s="19">
        <v>825</v>
      </c>
      <c r="K35" s="19"/>
      <c r="L35" s="19">
        <v>823</v>
      </c>
      <c r="M35" s="19"/>
    </row>
    <row r="36" spans="1:13" ht="18" customHeight="1">
      <c r="A36" s="37"/>
      <c r="B36" s="37"/>
      <c r="C36" s="46" t="s">
        <v>24</v>
      </c>
      <c r="D36" s="52">
        <v>49</v>
      </c>
      <c r="E36" s="59"/>
      <c r="F36" s="19">
        <v>2026</v>
      </c>
      <c r="G36" s="19"/>
      <c r="H36" s="19">
        <v>31951</v>
      </c>
      <c r="I36" s="19"/>
      <c r="J36" s="19">
        <v>741</v>
      </c>
      <c r="K36" s="19"/>
      <c r="L36" s="19">
        <v>940</v>
      </c>
      <c r="M36" s="19"/>
    </row>
    <row r="37" spans="1:13" ht="18" customHeight="1">
      <c r="A37" s="37"/>
      <c r="B37" s="37"/>
      <c r="C37" s="46" t="s">
        <v>35</v>
      </c>
      <c r="D37" s="52">
        <v>36</v>
      </c>
      <c r="E37" s="59"/>
      <c r="F37" s="19">
        <v>2093</v>
      </c>
      <c r="G37" s="19"/>
      <c r="H37" s="19">
        <v>14624</v>
      </c>
      <c r="I37" s="19"/>
      <c r="J37" s="19">
        <v>854</v>
      </c>
      <c r="K37" s="19"/>
      <c r="L37" s="19">
        <v>950</v>
      </c>
      <c r="M37" s="19"/>
    </row>
    <row r="38" spans="1:13" ht="18" customHeight="1">
      <c r="A38" s="37"/>
      <c r="B38" s="37"/>
      <c r="C38" s="46" t="s">
        <v>31</v>
      </c>
      <c r="D38" s="52">
        <v>4431</v>
      </c>
      <c r="E38" s="59"/>
      <c r="F38" s="59">
        <v>19600</v>
      </c>
      <c r="G38" s="59"/>
      <c r="H38" s="59">
        <v>164109</v>
      </c>
      <c r="I38" s="59"/>
      <c r="J38" s="59">
        <v>6699</v>
      </c>
      <c r="K38" s="59"/>
      <c r="L38" s="59">
        <v>7166</v>
      </c>
      <c r="M38" s="59"/>
    </row>
    <row r="39" spans="1:13" ht="6.75" customHeight="1">
      <c r="A39" s="36"/>
      <c r="B39" s="36"/>
      <c r="C39" s="47"/>
      <c r="D39" s="55"/>
      <c r="E39" s="61"/>
      <c r="F39" s="61"/>
      <c r="G39" s="61"/>
      <c r="H39" s="61"/>
      <c r="I39" s="61"/>
      <c r="J39" s="61"/>
      <c r="K39" s="61"/>
      <c r="L39" s="61"/>
      <c r="M39" s="61"/>
    </row>
    <row r="40" spans="1:13" ht="6.75" customHeight="1">
      <c r="A40" s="37"/>
      <c r="B40" s="37"/>
      <c r="C40" s="46"/>
      <c r="D40" s="52"/>
      <c r="E40" s="59"/>
      <c r="F40" s="19"/>
      <c r="G40" s="19"/>
      <c r="H40" s="19"/>
      <c r="I40" s="19"/>
      <c r="J40" s="19"/>
      <c r="K40" s="19"/>
      <c r="L40" s="19"/>
      <c r="M40" s="19"/>
    </row>
    <row r="41" spans="1:13" ht="18" customHeight="1">
      <c r="A41" s="23" t="s">
        <v>82</v>
      </c>
      <c r="B41" s="42"/>
      <c r="C41" s="72" t="s">
        <v>134</v>
      </c>
      <c r="D41" s="52">
        <v>1494</v>
      </c>
      <c r="E41" s="59"/>
      <c r="F41" s="19">
        <v>3426</v>
      </c>
      <c r="G41" s="19"/>
      <c r="H41" s="19">
        <v>52197</v>
      </c>
      <c r="I41" s="19"/>
      <c r="J41" s="19">
        <v>1642</v>
      </c>
      <c r="K41" s="19"/>
      <c r="L41" s="19" t="s">
        <v>28</v>
      </c>
      <c r="M41" s="19"/>
    </row>
    <row r="42" spans="1:13" ht="18" customHeight="1">
      <c r="A42" s="37"/>
      <c r="B42" s="37"/>
      <c r="C42" s="46" t="s">
        <v>168</v>
      </c>
      <c r="D42" s="52" t="s">
        <v>28</v>
      </c>
      <c r="E42" s="59"/>
      <c r="F42" s="19">
        <v>4610</v>
      </c>
      <c r="G42" s="19"/>
      <c r="H42" s="19">
        <v>30763</v>
      </c>
      <c r="I42" s="19"/>
      <c r="J42" s="19">
        <v>1880</v>
      </c>
      <c r="K42" s="19"/>
      <c r="L42" s="76" t="s">
        <v>28</v>
      </c>
      <c r="M42" s="76"/>
    </row>
    <row r="43" spans="1:13" ht="18" customHeight="1">
      <c r="A43" s="37"/>
      <c r="B43" s="37"/>
      <c r="C43" s="46" t="s">
        <v>31</v>
      </c>
      <c r="D43" s="52">
        <f>SUM(D41:D42)</f>
        <v>1494</v>
      </c>
      <c r="E43" s="59"/>
      <c r="F43" s="59">
        <f>SUM(F41:F42)</f>
        <v>8036</v>
      </c>
      <c r="G43" s="59"/>
      <c r="H43" s="59">
        <f>SUM(H41:H42)</f>
        <v>82960</v>
      </c>
      <c r="I43" s="59"/>
      <c r="J43" s="59">
        <f>SUM(J41:J42)</f>
        <v>3522</v>
      </c>
      <c r="K43" s="59"/>
      <c r="L43" s="59" t="s">
        <v>28</v>
      </c>
      <c r="M43" s="59"/>
    </row>
    <row r="44" spans="1:13" ht="6.75" customHeight="1">
      <c r="A44" s="37"/>
      <c r="B44" s="37"/>
      <c r="C44" s="46"/>
      <c r="D44" s="52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6.75" customHeight="1">
      <c r="A45" s="38"/>
      <c r="B45" s="38"/>
      <c r="C45" s="48"/>
      <c r="D45" s="56"/>
      <c r="E45" s="62"/>
      <c r="F45" s="62"/>
      <c r="G45" s="62"/>
      <c r="H45" s="62"/>
      <c r="I45" s="62"/>
      <c r="J45" s="62"/>
      <c r="K45" s="62"/>
      <c r="L45" s="62"/>
      <c r="M45" s="62"/>
    </row>
    <row r="46" spans="1:13" ht="18" customHeight="1">
      <c r="A46" s="39" t="s">
        <v>84</v>
      </c>
      <c r="B46" s="39"/>
      <c r="C46" s="49" t="s">
        <v>78</v>
      </c>
      <c r="D46" s="73" t="s">
        <v>28</v>
      </c>
      <c r="E46" s="74"/>
      <c r="F46" s="75">
        <v>7653</v>
      </c>
      <c r="G46" s="75"/>
      <c r="H46" s="75" t="s">
        <v>10</v>
      </c>
      <c r="I46" s="75"/>
      <c r="J46" s="75">
        <v>2735</v>
      </c>
      <c r="K46" s="75"/>
      <c r="L46" s="75" t="s">
        <v>28</v>
      </c>
      <c r="M46" s="75"/>
    </row>
    <row r="47" spans="1:13" ht="18" customHeight="1">
      <c r="A47" s="39" t="s">
        <v>1</v>
      </c>
      <c r="B47" s="39"/>
      <c r="C47" s="49"/>
      <c r="D47" s="73"/>
      <c r="E47" s="74"/>
      <c r="F47" s="75"/>
      <c r="G47" s="75"/>
      <c r="H47" s="75"/>
      <c r="I47" s="75"/>
      <c r="J47" s="75"/>
      <c r="K47" s="75"/>
      <c r="L47" s="75"/>
      <c r="M47" s="75"/>
    </row>
    <row r="48" spans="1:13" ht="9" customHeight="1">
      <c r="A48" s="4"/>
      <c r="B48" s="4"/>
      <c r="C48" s="50"/>
      <c r="D48" s="14"/>
      <c r="E48" s="4"/>
      <c r="F48" s="4"/>
      <c r="G48" s="4"/>
      <c r="H48" s="4"/>
      <c r="I48" s="4"/>
      <c r="J48" s="4"/>
      <c r="K48" s="4"/>
      <c r="L48" s="4"/>
      <c r="M48" s="4"/>
    </row>
    <row r="49" spans="1:13" ht="7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7" t="s">
        <v>25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</sheetData>
  <mergeCells count="84">
    <mergeCell ref="D5:F5"/>
    <mergeCell ref="H5:J5"/>
    <mergeCell ref="K5:M5"/>
    <mergeCell ref="D27:G27"/>
    <mergeCell ref="H27:I27"/>
    <mergeCell ref="J27:M27"/>
    <mergeCell ref="D28:E28"/>
    <mergeCell ref="F28:G28"/>
    <mergeCell ref="J28:K28"/>
    <mergeCell ref="L28:M28"/>
    <mergeCell ref="A30:B30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A41:B41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D43:E43"/>
    <mergeCell ref="F43:G43"/>
    <mergeCell ref="H43:I43"/>
    <mergeCell ref="J43:K43"/>
    <mergeCell ref="L43:M43"/>
    <mergeCell ref="A46:B46"/>
    <mergeCell ref="A47:B47"/>
    <mergeCell ref="A5:B6"/>
    <mergeCell ref="C5:C6"/>
    <mergeCell ref="G5:G6"/>
    <mergeCell ref="A27:C28"/>
    <mergeCell ref="C46:C47"/>
    <mergeCell ref="D46:E47"/>
    <mergeCell ref="F46:G47"/>
    <mergeCell ref="H46:I47"/>
    <mergeCell ref="J46:K47"/>
    <mergeCell ref="L46:M47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52"/>
  <sheetViews>
    <sheetView tabSelected="1" view="pageBreakPreview" zoomScaleSheetLayoutView="100" workbookViewId="0">
      <selection activeCell="N14" sqref="N14"/>
    </sheetView>
  </sheetViews>
  <sheetFormatPr defaultRowHeight="13.5"/>
  <cols>
    <col min="1" max="1" width="2.875" style="1" customWidth="1"/>
    <col min="2" max="2" width="5.75" style="1" customWidth="1"/>
    <col min="3" max="3" width="8.125" style="1" customWidth="1"/>
    <col min="4" max="15" width="6" style="1" customWidth="1"/>
    <col min="16" max="16384" width="9" style="1" customWidth="1"/>
  </cols>
  <sheetData>
    <row r="1" spans="1:15" ht="14.25">
      <c r="A1" s="2" t="s">
        <v>85</v>
      </c>
      <c r="B1" s="23"/>
      <c r="C1" s="23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4.25">
      <c r="A3" s="3" t="s">
        <v>86</v>
      </c>
      <c r="B3" s="3"/>
      <c r="C3" s="3"/>
      <c r="E3" s="7"/>
      <c r="F3" s="7"/>
      <c r="G3" s="7"/>
      <c r="H3" s="7"/>
      <c r="I3" s="7"/>
      <c r="J3" s="7"/>
      <c r="K3" s="23"/>
      <c r="L3" s="23"/>
      <c r="M3" s="23"/>
      <c r="N3" s="23"/>
      <c r="O3" s="24" t="s">
        <v>217</v>
      </c>
    </row>
    <row r="4" spans="1:15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95" customHeight="1">
      <c r="A5" s="34" t="s">
        <v>8</v>
      </c>
      <c r="B5" s="43"/>
      <c r="C5" s="67" t="s">
        <v>83</v>
      </c>
      <c r="D5" s="68"/>
      <c r="E5" s="67" t="s">
        <v>89</v>
      </c>
      <c r="F5" s="68"/>
      <c r="G5" s="67" t="s">
        <v>90</v>
      </c>
      <c r="H5" s="68"/>
      <c r="I5" s="110" t="s">
        <v>91</v>
      </c>
      <c r="J5" s="111"/>
      <c r="K5" s="112" t="s">
        <v>56</v>
      </c>
      <c r="L5" s="114"/>
      <c r="M5" s="112" t="s">
        <v>22</v>
      </c>
      <c r="N5" s="119"/>
      <c r="O5" s="121" t="s">
        <v>92</v>
      </c>
    </row>
    <row r="6" spans="1:15">
      <c r="A6" s="35"/>
      <c r="B6" s="44"/>
      <c r="C6" s="87" t="s">
        <v>93</v>
      </c>
      <c r="D6" s="16" t="s">
        <v>94</v>
      </c>
      <c r="E6" s="87" t="s">
        <v>93</v>
      </c>
      <c r="F6" s="16" t="s">
        <v>94</v>
      </c>
      <c r="G6" s="87" t="s">
        <v>93</v>
      </c>
      <c r="H6" s="16" t="s">
        <v>94</v>
      </c>
      <c r="I6" s="87" t="s">
        <v>93</v>
      </c>
      <c r="J6" s="16" t="s">
        <v>94</v>
      </c>
      <c r="K6" s="87" t="s">
        <v>93</v>
      </c>
      <c r="L6" s="16" t="s">
        <v>94</v>
      </c>
      <c r="M6" s="87" t="s">
        <v>93</v>
      </c>
      <c r="N6" s="16" t="s">
        <v>94</v>
      </c>
      <c r="O6" s="122"/>
    </row>
    <row r="7" spans="1:15" ht="7.5" customHeight="1">
      <c r="A7" s="7"/>
      <c r="B7" s="7"/>
      <c r="C7" s="8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8" customHeight="1">
      <c r="A8" s="7" t="s">
        <v>38</v>
      </c>
      <c r="B8" s="84">
        <v>22</v>
      </c>
      <c r="C8" s="12">
        <f t="shared" ref="C8:D16" si="0">SUM(E8,G8,I8,K8,M8)</f>
        <v>247</v>
      </c>
      <c r="D8" s="7">
        <f t="shared" si="0"/>
        <v>131</v>
      </c>
      <c r="E8" s="7">
        <v>243</v>
      </c>
      <c r="F8" s="7">
        <v>128</v>
      </c>
      <c r="G8" s="24">
        <v>1</v>
      </c>
      <c r="H8" s="24">
        <v>1</v>
      </c>
      <c r="I8" s="24" t="s">
        <v>28</v>
      </c>
      <c r="J8" s="24" t="s">
        <v>28</v>
      </c>
      <c r="K8" s="24">
        <v>1</v>
      </c>
      <c r="L8" s="24">
        <v>1</v>
      </c>
      <c r="M8" s="7">
        <v>2</v>
      </c>
      <c r="N8" s="7">
        <v>1</v>
      </c>
      <c r="O8" s="24" t="s">
        <v>28</v>
      </c>
    </row>
    <row r="9" spans="1:15" ht="18" customHeight="1">
      <c r="A9" s="7"/>
      <c r="B9" s="84">
        <v>23</v>
      </c>
      <c r="C9" s="12">
        <f t="shared" si="0"/>
        <v>223</v>
      </c>
      <c r="D9" s="7">
        <f t="shared" si="0"/>
        <v>122</v>
      </c>
      <c r="E9" s="7">
        <v>222</v>
      </c>
      <c r="F9" s="7">
        <v>122</v>
      </c>
      <c r="G9" s="24" t="s">
        <v>28</v>
      </c>
      <c r="H9" s="24" t="s">
        <v>28</v>
      </c>
      <c r="I9" s="24" t="s">
        <v>28</v>
      </c>
      <c r="J9" s="24" t="s">
        <v>28</v>
      </c>
      <c r="K9" s="24" t="s">
        <v>28</v>
      </c>
      <c r="L9" s="24" t="s">
        <v>28</v>
      </c>
      <c r="M9" s="7">
        <v>1</v>
      </c>
      <c r="N9" s="24" t="s">
        <v>28</v>
      </c>
      <c r="O9" s="24">
        <v>2</v>
      </c>
    </row>
    <row r="10" spans="1:15" ht="18" customHeight="1">
      <c r="A10" s="7"/>
      <c r="B10" s="84">
        <v>24</v>
      </c>
      <c r="C10" s="12">
        <f t="shared" si="0"/>
        <v>204</v>
      </c>
      <c r="D10" s="7">
        <f t="shared" si="0"/>
        <v>115</v>
      </c>
      <c r="E10" s="7">
        <v>202</v>
      </c>
      <c r="F10" s="7">
        <v>113</v>
      </c>
      <c r="G10" s="24">
        <v>1</v>
      </c>
      <c r="H10" s="24">
        <v>1</v>
      </c>
      <c r="I10" s="24" t="s">
        <v>28</v>
      </c>
      <c r="J10" s="24" t="s">
        <v>28</v>
      </c>
      <c r="K10" s="24" t="s">
        <v>28</v>
      </c>
      <c r="L10" s="24" t="s">
        <v>28</v>
      </c>
      <c r="M10" s="7">
        <v>1</v>
      </c>
      <c r="N10" s="24">
        <v>1</v>
      </c>
      <c r="O10" s="24" t="s">
        <v>28</v>
      </c>
    </row>
    <row r="11" spans="1:15" ht="18" customHeight="1">
      <c r="A11" s="7"/>
      <c r="B11" s="84">
        <v>25</v>
      </c>
      <c r="C11" s="12">
        <f t="shared" si="0"/>
        <v>221</v>
      </c>
      <c r="D11" s="7">
        <f t="shared" si="0"/>
        <v>129</v>
      </c>
      <c r="E11" s="7">
        <v>220</v>
      </c>
      <c r="F11" s="7">
        <v>129</v>
      </c>
      <c r="G11" s="24" t="s">
        <v>28</v>
      </c>
      <c r="H11" s="24" t="s">
        <v>28</v>
      </c>
      <c r="I11" s="24" t="s">
        <v>28</v>
      </c>
      <c r="J11" s="24" t="s">
        <v>28</v>
      </c>
      <c r="K11" s="24" t="s">
        <v>28</v>
      </c>
      <c r="L11" s="24" t="s">
        <v>28</v>
      </c>
      <c r="M11" s="7">
        <v>1</v>
      </c>
      <c r="N11" s="7"/>
      <c r="O11" s="24" t="s">
        <v>28</v>
      </c>
    </row>
    <row r="12" spans="1:15" ht="18" customHeight="1">
      <c r="A12" s="7"/>
      <c r="B12" s="84">
        <v>26</v>
      </c>
      <c r="C12" s="12">
        <f t="shared" si="0"/>
        <v>177</v>
      </c>
      <c r="D12" s="7">
        <f t="shared" si="0"/>
        <v>87</v>
      </c>
      <c r="E12" s="7">
        <v>177</v>
      </c>
      <c r="F12" s="7">
        <v>87</v>
      </c>
      <c r="G12" s="24" t="s">
        <v>28</v>
      </c>
      <c r="H12" s="24" t="s">
        <v>28</v>
      </c>
      <c r="I12" s="24" t="s">
        <v>28</v>
      </c>
      <c r="J12" s="24" t="s">
        <v>28</v>
      </c>
      <c r="K12" s="24" t="s">
        <v>28</v>
      </c>
      <c r="L12" s="24" t="s">
        <v>28</v>
      </c>
      <c r="M12" s="7" t="s">
        <v>28</v>
      </c>
      <c r="N12" s="24" t="s">
        <v>28</v>
      </c>
      <c r="O12" s="24" t="s">
        <v>28</v>
      </c>
    </row>
    <row r="13" spans="1:15" ht="18" customHeight="1">
      <c r="A13" s="7"/>
      <c r="B13" s="84">
        <v>27</v>
      </c>
      <c r="C13" s="12">
        <f t="shared" si="0"/>
        <v>188</v>
      </c>
      <c r="D13" s="7">
        <f t="shared" si="0"/>
        <v>107</v>
      </c>
      <c r="E13" s="7">
        <v>188</v>
      </c>
      <c r="F13" s="7">
        <v>107</v>
      </c>
      <c r="G13" s="24" t="s">
        <v>28</v>
      </c>
      <c r="H13" s="24" t="s">
        <v>28</v>
      </c>
      <c r="I13" s="24" t="s">
        <v>28</v>
      </c>
      <c r="J13" s="24" t="s">
        <v>28</v>
      </c>
      <c r="K13" s="24" t="s">
        <v>28</v>
      </c>
      <c r="L13" s="24" t="s">
        <v>28</v>
      </c>
      <c r="M13" s="24" t="s">
        <v>28</v>
      </c>
      <c r="N13" s="24" t="s">
        <v>28</v>
      </c>
      <c r="O13" s="24" t="s">
        <v>28</v>
      </c>
    </row>
    <row r="14" spans="1:15" ht="18" customHeight="1">
      <c r="A14" s="7"/>
      <c r="B14" s="84">
        <v>28</v>
      </c>
      <c r="C14" s="12">
        <f t="shared" si="0"/>
        <v>194</v>
      </c>
      <c r="D14" s="7">
        <f t="shared" si="0"/>
        <v>97</v>
      </c>
      <c r="E14" s="7">
        <v>194</v>
      </c>
      <c r="F14" s="7">
        <v>97</v>
      </c>
      <c r="G14" s="24" t="s">
        <v>28</v>
      </c>
      <c r="H14" s="24" t="s">
        <v>28</v>
      </c>
      <c r="I14" s="24" t="s">
        <v>28</v>
      </c>
      <c r="J14" s="24" t="s">
        <v>28</v>
      </c>
      <c r="K14" s="24" t="s">
        <v>28</v>
      </c>
      <c r="L14" s="24" t="s">
        <v>28</v>
      </c>
      <c r="M14" s="24" t="s">
        <v>28</v>
      </c>
      <c r="N14" s="24" t="s">
        <v>28</v>
      </c>
      <c r="O14" s="24" t="s">
        <v>28</v>
      </c>
    </row>
    <row r="15" spans="1:15" ht="18" customHeight="1">
      <c r="A15" s="7"/>
      <c r="B15" s="84">
        <v>29</v>
      </c>
      <c r="C15" s="12">
        <f t="shared" si="0"/>
        <v>184</v>
      </c>
      <c r="D15" s="7">
        <f t="shared" si="0"/>
        <v>86</v>
      </c>
      <c r="E15" s="7">
        <v>184</v>
      </c>
      <c r="F15" s="7">
        <v>86</v>
      </c>
      <c r="G15" s="24" t="s">
        <v>28</v>
      </c>
      <c r="H15" s="24" t="s">
        <v>28</v>
      </c>
      <c r="I15" s="24" t="s">
        <v>28</v>
      </c>
      <c r="J15" s="24" t="s">
        <v>28</v>
      </c>
      <c r="K15" s="24" t="s">
        <v>28</v>
      </c>
      <c r="L15" s="24" t="s">
        <v>28</v>
      </c>
      <c r="M15" s="24" t="s">
        <v>28</v>
      </c>
      <c r="N15" s="24" t="s">
        <v>28</v>
      </c>
      <c r="O15" s="24" t="s">
        <v>28</v>
      </c>
    </row>
    <row r="16" spans="1:15" ht="18" customHeight="1">
      <c r="A16" s="7"/>
      <c r="B16" s="84">
        <v>30</v>
      </c>
      <c r="C16" s="12">
        <f t="shared" si="0"/>
        <v>169</v>
      </c>
      <c r="D16" s="7">
        <f t="shared" si="0"/>
        <v>75</v>
      </c>
      <c r="E16" s="7">
        <v>166</v>
      </c>
      <c r="F16" s="7">
        <v>73</v>
      </c>
      <c r="G16" s="24">
        <v>1</v>
      </c>
      <c r="H16" s="24">
        <v>1</v>
      </c>
      <c r="I16" s="24" t="s">
        <v>28</v>
      </c>
      <c r="J16" s="24" t="s">
        <v>28</v>
      </c>
      <c r="K16" s="24" t="s">
        <v>28</v>
      </c>
      <c r="L16" s="24" t="s">
        <v>28</v>
      </c>
      <c r="M16" s="24">
        <v>2</v>
      </c>
      <c r="N16" s="24">
        <v>1</v>
      </c>
      <c r="O16" s="24" t="s">
        <v>28</v>
      </c>
    </row>
    <row r="17" spans="1:18" ht="18" customHeight="1">
      <c r="A17" s="7" t="s">
        <v>249</v>
      </c>
      <c r="B17" s="84" t="s">
        <v>250</v>
      </c>
      <c r="C17" s="12">
        <f>SUM(E17,G17,I17,K17,M17)</f>
        <v>173</v>
      </c>
      <c r="D17" s="7">
        <v>83</v>
      </c>
      <c r="E17" s="7">
        <v>172</v>
      </c>
      <c r="F17" s="7">
        <v>83</v>
      </c>
      <c r="G17" s="24" t="s">
        <v>28</v>
      </c>
      <c r="H17" s="24" t="s">
        <v>28</v>
      </c>
      <c r="I17" s="24" t="s">
        <v>28</v>
      </c>
      <c r="J17" s="24" t="s">
        <v>28</v>
      </c>
      <c r="K17" s="24" t="s">
        <v>28</v>
      </c>
      <c r="L17" s="24" t="s">
        <v>28</v>
      </c>
      <c r="M17" s="24">
        <v>1</v>
      </c>
      <c r="N17" s="24" t="s">
        <v>28</v>
      </c>
      <c r="O17" s="24" t="s">
        <v>28</v>
      </c>
    </row>
    <row r="18" spans="1:18" ht="8.25" customHeight="1">
      <c r="A18" s="4"/>
      <c r="B18" s="4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8" ht="6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8">
      <c r="A20" s="7" t="s">
        <v>11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8" ht="14.25">
      <c r="A22" s="3" t="s">
        <v>97</v>
      </c>
      <c r="B22" s="7"/>
      <c r="C22" s="7"/>
      <c r="D22" s="7"/>
      <c r="E22" s="7"/>
      <c r="F22" s="7"/>
      <c r="G22" s="7"/>
      <c r="H22" s="7"/>
      <c r="I22" s="7"/>
      <c r="J22" s="7"/>
      <c r="K22" s="23"/>
      <c r="L22" s="23"/>
      <c r="M22" s="23"/>
      <c r="N22" s="23"/>
      <c r="O22" s="24" t="s">
        <v>217</v>
      </c>
    </row>
    <row r="23" spans="1:18" ht="8.25" customHeight="1">
      <c r="A23" s="7"/>
      <c r="B23" s="7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/>
    </row>
    <row r="24" spans="1:18" ht="14.25" customHeight="1">
      <c r="A24" s="78" t="s">
        <v>98</v>
      </c>
      <c r="B24" s="78"/>
      <c r="C24" s="89"/>
      <c r="D24" s="97" t="s">
        <v>100</v>
      </c>
      <c r="E24" s="103"/>
      <c r="F24" s="97"/>
      <c r="G24" s="103"/>
      <c r="H24" s="97"/>
      <c r="I24" s="103"/>
      <c r="J24" s="97"/>
      <c r="K24" s="103"/>
      <c r="L24" s="97"/>
      <c r="M24" s="116" t="s">
        <v>251</v>
      </c>
      <c r="N24" s="120"/>
      <c r="O24" s="120"/>
      <c r="P24" s="123"/>
      <c r="Q24" s="123"/>
      <c r="R24" s="123"/>
    </row>
    <row r="25" spans="1:18">
      <c r="A25" s="79"/>
      <c r="B25" s="79"/>
      <c r="C25" s="90"/>
      <c r="D25" s="98">
        <v>20</v>
      </c>
      <c r="E25" s="104">
        <v>27</v>
      </c>
      <c r="F25" s="108"/>
      <c r="G25" s="104">
        <v>28</v>
      </c>
      <c r="H25" s="108"/>
      <c r="I25" s="104">
        <v>29</v>
      </c>
      <c r="J25" s="108"/>
      <c r="K25" s="113">
        <v>30</v>
      </c>
      <c r="L25" s="115"/>
      <c r="M25" s="117" t="s">
        <v>30</v>
      </c>
      <c r="N25" s="117" t="s">
        <v>32</v>
      </c>
      <c r="O25" s="98" t="s">
        <v>33</v>
      </c>
      <c r="P25" s="124"/>
      <c r="Q25" s="124"/>
      <c r="R25" s="124"/>
    </row>
    <row r="26" spans="1:18" ht="7.5" customHeight="1">
      <c r="A26" s="80"/>
      <c r="B26" s="80"/>
      <c r="C26" s="91"/>
      <c r="D26" s="99"/>
      <c r="E26" s="99"/>
      <c r="F26" s="99"/>
      <c r="G26" s="109"/>
      <c r="H26" s="109"/>
      <c r="I26" s="109"/>
      <c r="J26" s="109"/>
      <c r="K26" s="99"/>
      <c r="L26" s="99"/>
      <c r="M26" s="99"/>
      <c r="N26" s="99"/>
      <c r="O26" s="109"/>
      <c r="P26" s="124"/>
      <c r="Q26" s="124"/>
      <c r="R26" s="124"/>
    </row>
    <row r="27" spans="1:18" ht="18" customHeight="1">
      <c r="A27" s="81" t="s">
        <v>101</v>
      </c>
      <c r="B27" s="81"/>
      <c r="C27" s="92"/>
      <c r="D27" s="100">
        <v>1</v>
      </c>
      <c r="E27" s="105" t="s">
        <v>28</v>
      </c>
      <c r="F27" s="105"/>
      <c r="G27" s="105" t="s">
        <v>28</v>
      </c>
      <c r="H27" s="105"/>
      <c r="I27" s="105" t="s">
        <v>28</v>
      </c>
      <c r="J27" s="105"/>
      <c r="K27" s="105">
        <v>1</v>
      </c>
      <c r="L27" s="105"/>
      <c r="M27" s="118" t="s">
        <v>28</v>
      </c>
      <c r="N27" s="118" t="s">
        <v>28</v>
      </c>
      <c r="O27" s="118" t="s">
        <v>28</v>
      </c>
      <c r="P27" s="125"/>
      <c r="Q27" s="125"/>
      <c r="R27" s="125"/>
    </row>
    <row r="28" spans="1:18" ht="8.25" customHeight="1">
      <c r="A28" s="82"/>
      <c r="B28" s="82"/>
      <c r="C28" s="93"/>
      <c r="D28" s="7"/>
      <c r="E28" s="106"/>
      <c r="F28" s="106"/>
      <c r="G28" s="7"/>
      <c r="H28" s="7"/>
      <c r="I28" s="7"/>
      <c r="J28" s="7"/>
      <c r="K28" s="7"/>
      <c r="L28" s="7"/>
      <c r="M28" s="7"/>
      <c r="N28" s="101"/>
      <c r="O28" s="101"/>
      <c r="P28" s="125"/>
      <c r="Q28" s="125"/>
      <c r="R28" s="125"/>
    </row>
    <row r="29" spans="1:18" ht="18" customHeight="1">
      <c r="A29" s="71"/>
      <c r="B29" s="85" t="s">
        <v>103</v>
      </c>
      <c r="C29" s="94"/>
      <c r="D29" s="24" t="s">
        <v>28</v>
      </c>
      <c r="E29" s="106" t="s">
        <v>28</v>
      </c>
      <c r="F29" s="106"/>
      <c r="G29" s="106" t="s">
        <v>28</v>
      </c>
      <c r="H29" s="106"/>
      <c r="I29" s="106" t="s">
        <v>28</v>
      </c>
      <c r="J29" s="106"/>
      <c r="K29" s="106" t="s">
        <v>28</v>
      </c>
      <c r="L29" s="106"/>
      <c r="M29" s="24" t="s">
        <v>28</v>
      </c>
      <c r="N29" s="24" t="s">
        <v>28</v>
      </c>
      <c r="O29" s="24" t="s">
        <v>28</v>
      </c>
      <c r="P29" s="125"/>
      <c r="Q29" s="125"/>
      <c r="R29" s="125"/>
    </row>
    <row r="30" spans="1:18" ht="18" customHeight="1">
      <c r="A30" s="71"/>
      <c r="B30" s="85" t="s">
        <v>105</v>
      </c>
      <c r="C30" s="94"/>
      <c r="D30" s="24" t="s">
        <v>28</v>
      </c>
      <c r="E30" s="106" t="s">
        <v>28</v>
      </c>
      <c r="F30" s="106"/>
      <c r="G30" s="106" t="s">
        <v>28</v>
      </c>
      <c r="H30" s="106"/>
      <c r="I30" s="106" t="s">
        <v>28</v>
      </c>
      <c r="J30" s="106"/>
      <c r="K30" s="106" t="s">
        <v>28</v>
      </c>
      <c r="L30" s="106"/>
      <c r="M30" s="24" t="s">
        <v>28</v>
      </c>
      <c r="N30" s="24"/>
      <c r="O30" s="24"/>
      <c r="P30" s="125"/>
      <c r="Q30" s="125"/>
      <c r="R30" s="125"/>
    </row>
    <row r="31" spans="1:18" ht="18" customHeight="1">
      <c r="A31" s="71"/>
      <c r="B31" s="85" t="s">
        <v>106</v>
      </c>
      <c r="C31" s="94"/>
      <c r="D31" s="24" t="s">
        <v>28</v>
      </c>
      <c r="E31" s="106" t="s">
        <v>28</v>
      </c>
      <c r="F31" s="106"/>
      <c r="G31" s="106" t="s">
        <v>28</v>
      </c>
      <c r="H31" s="106"/>
      <c r="I31" s="106" t="s">
        <v>28</v>
      </c>
      <c r="J31" s="106"/>
      <c r="K31" s="106" t="s">
        <v>28</v>
      </c>
      <c r="L31" s="106"/>
      <c r="M31" s="24" t="s">
        <v>28</v>
      </c>
      <c r="N31" s="24"/>
      <c r="O31" s="24"/>
      <c r="P31" s="125"/>
      <c r="Q31" s="125"/>
      <c r="R31" s="125"/>
    </row>
    <row r="32" spans="1:18" ht="18" customHeight="1">
      <c r="A32" s="71"/>
      <c r="B32" s="85" t="s">
        <v>108</v>
      </c>
      <c r="C32" s="94"/>
      <c r="D32" s="24" t="s">
        <v>28</v>
      </c>
      <c r="E32" s="106" t="s">
        <v>28</v>
      </c>
      <c r="F32" s="106"/>
      <c r="G32" s="106" t="s">
        <v>28</v>
      </c>
      <c r="H32" s="106"/>
      <c r="I32" s="106" t="s">
        <v>28</v>
      </c>
      <c r="J32" s="106"/>
      <c r="K32" s="106" t="s">
        <v>28</v>
      </c>
      <c r="L32" s="106"/>
      <c r="M32" s="24" t="s">
        <v>28</v>
      </c>
      <c r="N32" s="24"/>
      <c r="O32" s="24"/>
      <c r="P32" s="125"/>
      <c r="Q32" s="125"/>
      <c r="R32" s="125"/>
    </row>
    <row r="33" spans="1:18" ht="18" customHeight="1">
      <c r="A33" s="71"/>
      <c r="B33" s="85" t="s">
        <v>109</v>
      </c>
      <c r="C33" s="94"/>
      <c r="D33" s="24" t="s">
        <v>28</v>
      </c>
      <c r="E33" s="106" t="s">
        <v>28</v>
      </c>
      <c r="F33" s="106"/>
      <c r="G33" s="106" t="s">
        <v>28</v>
      </c>
      <c r="H33" s="106"/>
      <c r="I33" s="106" t="s">
        <v>28</v>
      </c>
      <c r="J33" s="106"/>
      <c r="K33" s="106" t="s">
        <v>28</v>
      </c>
      <c r="L33" s="106"/>
      <c r="M33" s="24" t="s">
        <v>28</v>
      </c>
      <c r="N33" s="24"/>
      <c r="O33" s="24"/>
      <c r="P33" s="125"/>
      <c r="Q33" s="125"/>
      <c r="R33" s="125"/>
    </row>
    <row r="34" spans="1:18" ht="18" customHeight="1">
      <c r="A34" s="71"/>
      <c r="B34" s="85" t="s">
        <v>110</v>
      </c>
      <c r="C34" s="94"/>
      <c r="D34" s="24" t="s">
        <v>28</v>
      </c>
      <c r="E34" s="106" t="s">
        <v>28</v>
      </c>
      <c r="F34" s="106"/>
      <c r="G34" s="106" t="s">
        <v>28</v>
      </c>
      <c r="H34" s="106"/>
      <c r="I34" s="106" t="s">
        <v>28</v>
      </c>
      <c r="J34" s="106"/>
      <c r="K34" s="106" t="s">
        <v>28</v>
      </c>
      <c r="L34" s="106"/>
      <c r="M34" s="24" t="s">
        <v>28</v>
      </c>
      <c r="N34" s="24"/>
      <c r="O34" s="24"/>
      <c r="P34" s="125"/>
      <c r="Q34" s="125"/>
      <c r="R34" s="125"/>
    </row>
    <row r="35" spans="1:18" ht="18" customHeight="1">
      <c r="A35" s="71"/>
      <c r="B35" s="85" t="s">
        <v>111</v>
      </c>
      <c r="C35" s="94"/>
      <c r="D35" s="24" t="s">
        <v>28</v>
      </c>
      <c r="E35" s="106" t="s">
        <v>28</v>
      </c>
      <c r="F35" s="106"/>
      <c r="G35" s="106" t="s">
        <v>28</v>
      </c>
      <c r="H35" s="106"/>
      <c r="I35" s="106" t="s">
        <v>28</v>
      </c>
      <c r="J35" s="106"/>
      <c r="K35" s="106" t="s">
        <v>28</v>
      </c>
      <c r="L35" s="106"/>
      <c r="M35" s="24" t="s">
        <v>28</v>
      </c>
      <c r="N35" s="24"/>
      <c r="O35" s="24"/>
      <c r="P35" s="125"/>
      <c r="Q35" s="125"/>
      <c r="R35" s="125"/>
    </row>
    <row r="36" spans="1:18" ht="18" customHeight="1">
      <c r="A36" s="71"/>
      <c r="B36" s="85" t="s">
        <v>112</v>
      </c>
      <c r="C36" s="94"/>
      <c r="D36" s="24" t="s">
        <v>28</v>
      </c>
      <c r="E36" s="106" t="s">
        <v>28</v>
      </c>
      <c r="F36" s="106"/>
      <c r="G36" s="106" t="s">
        <v>28</v>
      </c>
      <c r="H36" s="106"/>
      <c r="I36" s="106" t="s">
        <v>28</v>
      </c>
      <c r="J36" s="106"/>
      <c r="K36" s="106" t="s">
        <v>28</v>
      </c>
      <c r="L36" s="106"/>
      <c r="M36" s="24" t="s">
        <v>28</v>
      </c>
      <c r="N36" s="24"/>
      <c r="O36" s="24"/>
      <c r="P36" s="125"/>
      <c r="Q36" s="125"/>
      <c r="R36" s="125"/>
    </row>
    <row r="37" spans="1:18" ht="18" customHeight="1">
      <c r="A37" s="71"/>
      <c r="B37" s="85" t="s">
        <v>113</v>
      </c>
      <c r="C37" s="94"/>
      <c r="D37" s="24" t="s">
        <v>28</v>
      </c>
      <c r="E37" s="106" t="s">
        <v>28</v>
      </c>
      <c r="F37" s="106"/>
      <c r="G37" s="106" t="s">
        <v>28</v>
      </c>
      <c r="H37" s="106"/>
      <c r="I37" s="106" t="s">
        <v>28</v>
      </c>
      <c r="J37" s="106"/>
      <c r="K37" s="106" t="s">
        <v>28</v>
      </c>
      <c r="L37" s="106"/>
      <c r="M37" s="24" t="s">
        <v>28</v>
      </c>
      <c r="N37" s="24"/>
      <c r="O37" s="24"/>
      <c r="P37" s="125"/>
      <c r="Q37" s="125"/>
      <c r="R37" s="125"/>
    </row>
    <row r="38" spans="1:18" ht="18" customHeight="1">
      <c r="A38" s="71"/>
      <c r="B38" s="85" t="s">
        <v>114</v>
      </c>
      <c r="C38" s="94"/>
      <c r="D38" s="24" t="s">
        <v>28</v>
      </c>
      <c r="E38" s="106" t="s">
        <v>28</v>
      </c>
      <c r="F38" s="106"/>
      <c r="G38" s="106" t="s">
        <v>28</v>
      </c>
      <c r="H38" s="106"/>
      <c r="I38" s="106" t="s">
        <v>28</v>
      </c>
      <c r="J38" s="106"/>
      <c r="K38" s="106" t="s">
        <v>28</v>
      </c>
      <c r="L38" s="106"/>
      <c r="M38" s="24" t="s">
        <v>28</v>
      </c>
      <c r="N38" s="24"/>
      <c r="O38" s="24"/>
      <c r="P38" s="125"/>
      <c r="Q38" s="125"/>
      <c r="R38" s="125"/>
    </row>
    <row r="39" spans="1:18" ht="18" customHeight="1">
      <c r="A39" s="71"/>
      <c r="B39" s="86" t="s">
        <v>48</v>
      </c>
      <c r="C39" s="95"/>
      <c r="D39" s="24" t="s">
        <v>28</v>
      </c>
      <c r="E39" s="106" t="s">
        <v>28</v>
      </c>
      <c r="F39" s="106"/>
      <c r="G39" s="106" t="s">
        <v>28</v>
      </c>
      <c r="H39" s="106"/>
      <c r="I39" s="106" t="s">
        <v>28</v>
      </c>
      <c r="J39" s="106"/>
      <c r="K39" s="106" t="s">
        <v>28</v>
      </c>
      <c r="L39" s="106"/>
      <c r="M39" s="24" t="s">
        <v>28</v>
      </c>
      <c r="N39" s="24"/>
      <c r="O39" s="24"/>
      <c r="P39" s="125"/>
      <c r="Q39" s="125"/>
      <c r="R39" s="125"/>
    </row>
    <row r="40" spans="1:18" ht="18" customHeight="1">
      <c r="A40" s="71"/>
      <c r="B40" s="85" t="s">
        <v>116</v>
      </c>
      <c r="C40" s="94"/>
      <c r="D40" s="24" t="s">
        <v>28</v>
      </c>
      <c r="E40" s="106" t="s">
        <v>28</v>
      </c>
      <c r="F40" s="106"/>
      <c r="G40" s="106" t="s">
        <v>28</v>
      </c>
      <c r="H40" s="106"/>
      <c r="I40" s="106" t="s">
        <v>28</v>
      </c>
      <c r="J40" s="106"/>
      <c r="K40" s="106" t="s">
        <v>28</v>
      </c>
      <c r="L40" s="106"/>
      <c r="M40" s="24" t="s">
        <v>28</v>
      </c>
      <c r="N40" s="24"/>
      <c r="O40" s="24"/>
      <c r="P40" s="125"/>
      <c r="Q40" s="125"/>
      <c r="R40" s="125"/>
    </row>
    <row r="41" spans="1:18" ht="18" customHeight="1">
      <c r="A41" s="71"/>
      <c r="B41" s="85" t="s">
        <v>117</v>
      </c>
      <c r="C41" s="94"/>
      <c r="D41" s="24" t="s">
        <v>28</v>
      </c>
      <c r="E41" s="106" t="s">
        <v>28</v>
      </c>
      <c r="F41" s="106"/>
      <c r="G41" s="106" t="s">
        <v>28</v>
      </c>
      <c r="H41" s="106"/>
      <c r="I41" s="106" t="s">
        <v>28</v>
      </c>
      <c r="J41" s="106"/>
      <c r="K41" s="106" t="s">
        <v>28</v>
      </c>
      <c r="L41" s="106"/>
      <c r="M41" s="24" t="s">
        <v>28</v>
      </c>
      <c r="N41" s="24"/>
      <c r="O41" s="24"/>
      <c r="P41" s="125"/>
      <c r="Q41" s="125"/>
      <c r="R41" s="125"/>
    </row>
    <row r="42" spans="1:18" ht="18" customHeight="1">
      <c r="A42" s="71"/>
      <c r="B42" s="85" t="s">
        <v>119</v>
      </c>
      <c r="C42" s="94"/>
      <c r="D42" s="24" t="s">
        <v>28</v>
      </c>
      <c r="E42" s="106" t="s">
        <v>28</v>
      </c>
      <c r="F42" s="106"/>
      <c r="G42" s="106" t="s">
        <v>28</v>
      </c>
      <c r="H42" s="106"/>
      <c r="I42" s="106" t="s">
        <v>28</v>
      </c>
      <c r="J42" s="106"/>
      <c r="K42" s="106" t="s">
        <v>28</v>
      </c>
      <c r="L42" s="106"/>
      <c r="M42" s="24" t="s">
        <v>28</v>
      </c>
      <c r="N42" s="24"/>
      <c r="O42" s="24"/>
      <c r="P42" s="125"/>
      <c r="Q42" s="125"/>
      <c r="R42" s="125"/>
    </row>
    <row r="43" spans="1:18" ht="8.25" customHeight="1">
      <c r="A43" s="71"/>
      <c r="B43" s="80"/>
      <c r="C43" s="91"/>
      <c r="D43" s="101"/>
      <c r="E43" s="107"/>
      <c r="F43" s="107"/>
      <c r="G43" s="101"/>
      <c r="H43" s="101"/>
      <c r="I43" s="101"/>
      <c r="J43" s="101"/>
      <c r="K43" s="101"/>
      <c r="L43" s="101"/>
      <c r="M43" s="101"/>
      <c r="N43" s="101"/>
      <c r="O43" s="101"/>
      <c r="P43" s="125"/>
      <c r="Q43" s="125"/>
      <c r="R43" s="125"/>
    </row>
    <row r="44" spans="1:18" ht="18" customHeight="1">
      <c r="A44" s="39" t="s">
        <v>120</v>
      </c>
      <c r="B44" s="39"/>
      <c r="C44" s="91"/>
      <c r="D44" s="101"/>
      <c r="E44" s="107"/>
      <c r="F44" s="107"/>
      <c r="G44" s="101"/>
      <c r="H44" s="101"/>
      <c r="I44" s="101"/>
      <c r="J44" s="101"/>
      <c r="K44" s="101"/>
      <c r="L44" s="101"/>
      <c r="M44" s="101"/>
      <c r="N44" s="101"/>
      <c r="O44" s="101"/>
      <c r="P44" s="125"/>
      <c r="Q44" s="125"/>
      <c r="R44" s="125"/>
    </row>
    <row r="45" spans="1:18" ht="18" customHeight="1">
      <c r="A45" s="71"/>
      <c r="B45" s="81" t="s">
        <v>121</v>
      </c>
      <c r="C45" s="92"/>
      <c r="D45" s="7">
        <v>1</v>
      </c>
      <c r="E45" s="106" t="s">
        <v>28</v>
      </c>
      <c r="F45" s="106"/>
      <c r="G45" s="106" t="s">
        <v>28</v>
      </c>
      <c r="H45" s="106"/>
      <c r="I45" s="106" t="s">
        <v>28</v>
      </c>
      <c r="J45" s="106"/>
      <c r="K45" s="106">
        <v>1</v>
      </c>
      <c r="L45" s="106"/>
      <c r="M45" s="24" t="s">
        <v>28</v>
      </c>
      <c r="N45" s="24"/>
      <c r="O45" s="24"/>
      <c r="P45" s="125"/>
      <c r="Q45" s="125"/>
      <c r="R45" s="125"/>
    </row>
    <row r="46" spans="1:18" ht="18" customHeight="1">
      <c r="A46" s="71"/>
      <c r="B46" s="82"/>
      <c r="C46" s="92" t="s">
        <v>95</v>
      </c>
      <c r="D46" s="24" t="s">
        <v>28</v>
      </c>
      <c r="E46" s="106" t="s">
        <v>28</v>
      </c>
      <c r="F46" s="106"/>
      <c r="G46" s="106" t="s">
        <v>28</v>
      </c>
      <c r="H46" s="106"/>
      <c r="I46" s="106" t="s">
        <v>28</v>
      </c>
      <c r="J46" s="106"/>
      <c r="K46" s="106" t="s">
        <v>28</v>
      </c>
      <c r="L46" s="106"/>
      <c r="M46" s="24" t="s">
        <v>28</v>
      </c>
      <c r="N46" s="24"/>
      <c r="O46" s="24"/>
      <c r="P46" s="125"/>
      <c r="Q46" s="125"/>
      <c r="R46" s="125"/>
    </row>
    <row r="47" spans="1:18" ht="18" customHeight="1">
      <c r="A47" s="71"/>
      <c r="B47" s="82"/>
      <c r="C47" s="92" t="s">
        <v>122</v>
      </c>
      <c r="D47" s="24" t="s">
        <v>28</v>
      </c>
      <c r="E47" s="106" t="s">
        <v>28</v>
      </c>
      <c r="F47" s="106"/>
      <c r="G47" s="106" t="s">
        <v>28</v>
      </c>
      <c r="H47" s="106"/>
      <c r="I47" s="106" t="s">
        <v>28</v>
      </c>
      <c r="J47" s="106"/>
      <c r="K47" s="106">
        <v>1</v>
      </c>
      <c r="L47" s="106"/>
      <c r="M47" s="24" t="s">
        <v>28</v>
      </c>
      <c r="N47" s="24"/>
      <c r="O47" s="24"/>
      <c r="P47" s="125"/>
      <c r="Q47" s="125"/>
      <c r="R47" s="125"/>
    </row>
    <row r="48" spans="1:18" ht="18" customHeight="1">
      <c r="A48" s="71"/>
      <c r="B48" s="81" t="s">
        <v>123</v>
      </c>
      <c r="C48" s="92"/>
      <c r="D48" s="24" t="s">
        <v>28</v>
      </c>
      <c r="E48" s="106" t="s">
        <v>28</v>
      </c>
      <c r="F48" s="106"/>
      <c r="G48" s="106" t="s">
        <v>28</v>
      </c>
      <c r="H48" s="106"/>
      <c r="I48" s="106" t="s">
        <v>28</v>
      </c>
      <c r="J48" s="106"/>
      <c r="K48" s="106" t="s">
        <v>28</v>
      </c>
      <c r="L48" s="106"/>
      <c r="M48" s="24" t="s">
        <v>28</v>
      </c>
      <c r="N48" s="24" t="s">
        <v>28</v>
      </c>
      <c r="O48" s="24" t="s">
        <v>28</v>
      </c>
      <c r="P48" s="125"/>
      <c r="Q48" s="125"/>
      <c r="R48" s="125"/>
    </row>
    <row r="49" spans="1:18" ht="8.25" customHeight="1">
      <c r="A49" s="83"/>
      <c r="B49" s="83"/>
      <c r="C49" s="96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26"/>
      <c r="Q49" s="126"/>
      <c r="R49" s="126"/>
    </row>
    <row r="50" spans="1:18" ht="7.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1"/>
    </row>
    <row r="51" spans="1:18">
      <c r="A51" s="7" t="s">
        <v>11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120">
    <mergeCell ref="C5:D5"/>
    <mergeCell ref="E5:F5"/>
    <mergeCell ref="G5:H5"/>
    <mergeCell ref="I5:J5"/>
    <mergeCell ref="K5:L5"/>
    <mergeCell ref="M5:N5"/>
    <mergeCell ref="M24:O24"/>
    <mergeCell ref="E25:F25"/>
    <mergeCell ref="G25:H25"/>
    <mergeCell ref="I25:J25"/>
    <mergeCell ref="K25:L25"/>
    <mergeCell ref="A27:C27"/>
    <mergeCell ref="E27:F27"/>
    <mergeCell ref="G27:H27"/>
    <mergeCell ref="I27:J27"/>
    <mergeCell ref="K27:L27"/>
    <mergeCell ref="E28:F28"/>
    <mergeCell ref="G28:H28"/>
    <mergeCell ref="I28:J28"/>
    <mergeCell ref="K28:L28"/>
    <mergeCell ref="B29:C29"/>
    <mergeCell ref="E29:F29"/>
    <mergeCell ref="G29:H29"/>
    <mergeCell ref="I29:J29"/>
    <mergeCell ref="K29:L29"/>
    <mergeCell ref="B30:C30"/>
    <mergeCell ref="E30:F30"/>
    <mergeCell ref="G30:H30"/>
    <mergeCell ref="I30:J30"/>
    <mergeCell ref="K30:L30"/>
    <mergeCell ref="B31:C31"/>
    <mergeCell ref="E31:F31"/>
    <mergeCell ref="G31:H31"/>
    <mergeCell ref="I31:J31"/>
    <mergeCell ref="K31:L31"/>
    <mergeCell ref="B32:C32"/>
    <mergeCell ref="E32:F32"/>
    <mergeCell ref="G32:H32"/>
    <mergeCell ref="I32:J32"/>
    <mergeCell ref="K32:L32"/>
    <mergeCell ref="B33:C33"/>
    <mergeCell ref="E33:F33"/>
    <mergeCell ref="G33:H33"/>
    <mergeCell ref="I33:J33"/>
    <mergeCell ref="K33:L33"/>
    <mergeCell ref="B34:C34"/>
    <mergeCell ref="E34:F34"/>
    <mergeCell ref="G34:H34"/>
    <mergeCell ref="I34:J34"/>
    <mergeCell ref="K34:L34"/>
    <mergeCell ref="B35:C35"/>
    <mergeCell ref="E35:F35"/>
    <mergeCell ref="G35:H35"/>
    <mergeCell ref="I35:J35"/>
    <mergeCell ref="K35:L35"/>
    <mergeCell ref="B36:C36"/>
    <mergeCell ref="E36:F36"/>
    <mergeCell ref="G36:H36"/>
    <mergeCell ref="I36:J36"/>
    <mergeCell ref="K36:L36"/>
    <mergeCell ref="B37:C37"/>
    <mergeCell ref="E37:F37"/>
    <mergeCell ref="G37:H37"/>
    <mergeCell ref="I37:J37"/>
    <mergeCell ref="K37:L37"/>
    <mergeCell ref="B38:C38"/>
    <mergeCell ref="E38:F38"/>
    <mergeCell ref="G38:H38"/>
    <mergeCell ref="I38:J38"/>
    <mergeCell ref="K38:L38"/>
    <mergeCell ref="B39:C39"/>
    <mergeCell ref="E39:F39"/>
    <mergeCell ref="G39:H39"/>
    <mergeCell ref="I39:J39"/>
    <mergeCell ref="K39:L39"/>
    <mergeCell ref="B40:C40"/>
    <mergeCell ref="E40:F40"/>
    <mergeCell ref="G40:H40"/>
    <mergeCell ref="I40:J40"/>
    <mergeCell ref="K40:L40"/>
    <mergeCell ref="B41:C41"/>
    <mergeCell ref="E41:F41"/>
    <mergeCell ref="G41:H41"/>
    <mergeCell ref="I41:J41"/>
    <mergeCell ref="K41:L41"/>
    <mergeCell ref="B42:C42"/>
    <mergeCell ref="E42:F42"/>
    <mergeCell ref="G42:H42"/>
    <mergeCell ref="I42:J42"/>
    <mergeCell ref="K42:L42"/>
    <mergeCell ref="E43:F43"/>
    <mergeCell ref="G43:H43"/>
    <mergeCell ref="I43:J43"/>
    <mergeCell ref="K43:L43"/>
    <mergeCell ref="A44:B44"/>
    <mergeCell ref="E44:F44"/>
    <mergeCell ref="G44:H44"/>
    <mergeCell ref="I44:J44"/>
    <mergeCell ref="K44:L44"/>
    <mergeCell ref="B45:C45"/>
    <mergeCell ref="E45:F45"/>
    <mergeCell ref="G45:H45"/>
    <mergeCell ref="I45:J45"/>
    <mergeCell ref="K45:L45"/>
    <mergeCell ref="E46:F46"/>
    <mergeCell ref="G46:H46"/>
    <mergeCell ref="I46:J46"/>
    <mergeCell ref="K46:L46"/>
    <mergeCell ref="E47:F47"/>
    <mergeCell ref="G47:H47"/>
    <mergeCell ref="I47:J47"/>
    <mergeCell ref="K47:L47"/>
    <mergeCell ref="B48:C48"/>
    <mergeCell ref="E48:F48"/>
    <mergeCell ref="G48:H48"/>
    <mergeCell ref="I48:J48"/>
    <mergeCell ref="K48:L48"/>
    <mergeCell ref="A5:B6"/>
    <mergeCell ref="O5:O6"/>
    <mergeCell ref="A24:C25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49"/>
  <sheetViews>
    <sheetView tabSelected="1" view="pageBreakPreview" zoomScaleSheetLayoutView="100" workbookViewId="0">
      <selection activeCell="N14" sqref="N14"/>
    </sheetView>
  </sheetViews>
  <sheetFormatPr defaultRowHeight="13.5"/>
  <cols>
    <col min="1" max="1" width="2.875" style="1" customWidth="1"/>
    <col min="2" max="2" width="6.25" style="1" customWidth="1"/>
    <col min="3" max="3" width="7" style="1" customWidth="1"/>
    <col min="4" max="15" width="6" style="1" customWidth="1"/>
    <col min="16" max="16384" width="9" style="1" customWidth="1"/>
  </cols>
  <sheetData>
    <row r="1" spans="1:15" ht="14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3"/>
      <c r="N1" s="23"/>
      <c r="O1" s="77" t="s">
        <v>52</v>
      </c>
    </row>
    <row r="2" spans="1: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4.25">
      <c r="A3" s="3" t="s">
        <v>124</v>
      </c>
      <c r="B3" s="129"/>
      <c r="C3" s="129"/>
      <c r="D3" s="7"/>
      <c r="E3" s="7"/>
      <c r="F3" s="7"/>
      <c r="G3" s="7"/>
      <c r="H3" s="7"/>
      <c r="I3" s="7"/>
      <c r="J3" s="7"/>
      <c r="K3" s="23"/>
      <c r="L3" s="23"/>
      <c r="M3" s="23"/>
      <c r="N3" s="23"/>
      <c r="O3" s="24" t="s">
        <v>217</v>
      </c>
    </row>
    <row r="4" spans="1:15" ht="7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95" customHeight="1">
      <c r="A5" s="34" t="s">
        <v>8</v>
      </c>
      <c r="B5" s="43"/>
      <c r="C5" s="67" t="s">
        <v>83</v>
      </c>
      <c r="D5" s="68"/>
      <c r="E5" s="67" t="s">
        <v>89</v>
      </c>
      <c r="F5" s="68"/>
      <c r="G5" s="67" t="s">
        <v>90</v>
      </c>
      <c r="H5" s="68"/>
      <c r="I5" s="110" t="s">
        <v>126</v>
      </c>
      <c r="J5" s="111"/>
      <c r="K5" s="112" t="s">
        <v>127</v>
      </c>
      <c r="L5" s="114"/>
      <c r="M5" s="112" t="s">
        <v>129</v>
      </c>
      <c r="N5" s="119"/>
      <c r="O5" s="146" t="s">
        <v>92</v>
      </c>
    </row>
    <row r="6" spans="1:15">
      <c r="A6" s="35"/>
      <c r="B6" s="44"/>
      <c r="C6" s="132" t="s">
        <v>93</v>
      </c>
      <c r="D6" s="16" t="s">
        <v>94</v>
      </c>
      <c r="E6" s="132" t="s">
        <v>93</v>
      </c>
      <c r="F6" s="16" t="s">
        <v>94</v>
      </c>
      <c r="G6" s="132" t="s">
        <v>93</v>
      </c>
      <c r="H6" s="16" t="s">
        <v>94</v>
      </c>
      <c r="I6" s="132" t="s">
        <v>93</v>
      </c>
      <c r="J6" s="16" t="s">
        <v>94</v>
      </c>
      <c r="K6" s="132" t="s">
        <v>93</v>
      </c>
      <c r="L6" s="16" t="s">
        <v>94</v>
      </c>
      <c r="M6" s="132" t="s">
        <v>93</v>
      </c>
      <c r="N6" s="16" t="s">
        <v>94</v>
      </c>
      <c r="O6" s="147"/>
    </row>
    <row r="7" spans="1:15" ht="7.5" customHeight="1">
      <c r="A7" s="7"/>
      <c r="B7" s="7"/>
      <c r="C7" s="8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.25" customHeight="1">
      <c r="A8" s="7" t="s">
        <v>38</v>
      </c>
      <c r="B8" s="84">
        <v>22</v>
      </c>
      <c r="C8" s="12">
        <f t="shared" ref="C8:D15" si="0">SUM(E8,G8,I8,K8,M8)</f>
        <v>193</v>
      </c>
      <c r="D8" s="7">
        <f t="shared" si="0"/>
        <v>83</v>
      </c>
      <c r="E8" s="7">
        <v>93</v>
      </c>
      <c r="F8" s="7">
        <v>40</v>
      </c>
      <c r="G8" s="7">
        <v>48</v>
      </c>
      <c r="H8" s="7">
        <v>22</v>
      </c>
      <c r="I8" s="24" t="s">
        <v>28</v>
      </c>
      <c r="J8" s="24" t="s">
        <v>28</v>
      </c>
      <c r="K8" s="7">
        <v>48</v>
      </c>
      <c r="L8" s="7">
        <v>17</v>
      </c>
      <c r="M8" s="7">
        <v>4</v>
      </c>
      <c r="N8" s="24">
        <v>4</v>
      </c>
      <c r="O8" s="24" t="s">
        <v>28</v>
      </c>
    </row>
    <row r="9" spans="1:15" ht="17.25" customHeight="1">
      <c r="A9" s="7"/>
      <c r="B9" s="84">
        <v>23</v>
      </c>
      <c r="C9" s="12">
        <f t="shared" si="0"/>
        <v>174</v>
      </c>
      <c r="D9" s="7">
        <f t="shared" si="0"/>
        <v>80</v>
      </c>
      <c r="E9" s="7">
        <v>85</v>
      </c>
      <c r="F9" s="7">
        <v>33</v>
      </c>
      <c r="G9" s="7">
        <v>32</v>
      </c>
      <c r="H9" s="7">
        <v>22</v>
      </c>
      <c r="I9" s="24" t="s">
        <v>28</v>
      </c>
      <c r="J9" s="24" t="s">
        <v>28</v>
      </c>
      <c r="K9" s="7">
        <v>50</v>
      </c>
      <c r="L9" s="7">
        <v>20</v>
      </c>
      <c r="M9" s="7">
        <v>7</v>
      </c>
      <c r="N9" s="24">
        <v>5</v>
      </c>
      <c r="O9" s="24">
        <v>8</v>
      </c>
    </row>
    <row r="10" spans="1:15" ht="17.25" customHeight="1">
      <c r="A10" s="7"/>
      <c r="B10" s="84">
        <v>24</v>
      </c>
      <c r="C10" s="12">
        <f t="shared" si="0"/>
        <v>151</v>
      </c>
      <c r="D10" s="7">
        <f t="shared" si="0"/>
        <v>78</v>
      </c>
      <c r="E10" s="7">
        <v>72</v>
      </c>
      <c r="F10" s="7">
        <v>34</v>
      </c>
      <c r="G10" s="7">
        <v>19</v>
      </c>
      <c r="H10" s="7">
        <v>17</v>
      </c>
      <c r="I10" s="24">
        <v>1</v>
      </c>
      <c r="J10" s="24" t="s">
        <v>28</v>
      </c>
      <c r="K10" s="7">
        <v>58</v>
      </c>
      <c r="L10" s="7">
        <v>27</v>
      </c>
      <c r="M10" s="7">
        <v>1</v>
      </c>
      <c r="N10" s="24" t="s">
        <v>28</v>
      </c>
      <c r="O10" s="24" t="s">
        <v>28</v>
      </c>
    </row>
    <row r="11" spans="1:15" ht="17.25" customHeight="1">
      <c r="A11" s="7"/>
      <c r="B11" s="84">
        <v>25</v>
      </c>
      <c r="C11" s="12">
        <f t="shared" si="0"/>
        <v>178</v>
      </c>
      <c r="D11" s="7">
        <f t="shared" si="0"/>
        <v>85</v>
      </c>
      <c r="E11" s="7">
        <v>91</v>
      </c>
      <c r="F11" s="7">
        <v>39</v>
      </c>
      <c r="G11" s="7">
        <v>23</v>
      </c>
      <c r="H11" s="7">
        <v>17</v>
      </c>
      <c r="I11" s="24" t="s">
        <v>28</v>
      </c>
      <c r="J11" s="24" t="s">
        <v>28</v>
      </c>
      <c r="K11" s="7">
        <v>61</v>
      </c>
      <c r="L11" s="7">
        <v>29</v>
      </c>
      <c r="M11" s="7">
        <v>3</v>
      </c>
      <c r="N11" s="24"/>
      <c r="O11" s="24" t="s">
        <v>28</v>
      </c>
    </row>
    <row r="12" spans="1:15" ht="17.25" customHeight="1">
      <c r="A12" s="7"/>
      <c r="B12" s="84">
        <v>26</v>
      </c>
      <c r="C12" s="12">
        <f t="shared" si="0"/>
        <v>169</v>
      </c>
      <c r="D12" s="7">
        <f t="shared" si="0"/>
        <v>82</v>
      </c>
      <c r="E12" s="7">
        <v>86</v>
      </c>
      <c r="F12" s="7">
        <v>36</v>
      </c>
      <c r="G12" s="7">
        <v>25</v>
      </c>
      <c r="H12" s="7">
        <v>20</v>
      </c>
      <c r="I12" s="24" t="s">
        <v>28</v>
      </c>
      <c r="J12" s="24" t="s">
        <v>28</v>
      </c>
      <c r="K12" s="7">
        <v>57</v>
      </c>
      <c r="L12" s="7">
        <v>25</v>
      </c>
      <c r="M12" s="7">
        <v>1</v>
      </c>
      <c r="N12" s="24">
        <v>1</v>
      </c>
      <c r="O12" s="24" t="s">
        <v>28</v>
      </c>
    </row>
    <row r="13" spans="1:15" ht="17.25" customHeight="1">
      <c r="A13" s="7"/>
      <c r="B13" s="84">
        <v>27</v>
      </c>
      <c r="C13" s="12">
        <f t="shared" si="0"/>
        <v>169</v>
      </c>
      <c r="D13" s="7">
        <f t="shared" si="0"/>
        <v>92</v>
      </c>
      <c r="E13" s="7">
        <v>82</v>
      </c>
      <c r="F13" s="7">
        <v>38</v>
      </c>
      <c r="G13" s="7">
        <v>36</v>
      </c>
      <c r="H13" s="7">
        <v>27</v>
      </c>
      <c r="I13" s="24" t="s">
        <v>28</v>
      </c>
      <c r="J13" s="24" t="s">
        <v>28</v>
      </c>
      <c r="K13" s="7">
        <v>50</v>
      </c>
      <c r="L13" s="7">
        <v>26</v>
      </c>
      <c r="M13" s="7">
        <v>1</v>
      </c>
      <c r="N13" s="24">
        <v>1</v>
      </c>
      <c r="O13" s="24" t="s">
        <v>28</v>
      </c>
    </row>
    <row r="14" spans="1:15" ht="17.25" customHeight="1">
      <c r="A14" s="7"/>
      <c r="B14" s="84">
        <v>28</v>
      </c>
      <c r="C14" s="12">
        <f t="shared" si="0"/>
        <v>162</v>
      </c>
      <c r="D14" s="7">
        <f t="shared" si="0"/>
        <v>90</v>
      </c>
      <c r="E14" s="7">
        <v>71</v>
      </c>
      <c r="F14" s="7">
        <v>36</v>
      </c>
      <c r="G14" s="7">
        <v>29</v>
      </c>
      <c r="H14" s="7">
        <v>24</v>
      </c>
      <c r="I14" s="24" t="s">
        <v>28</v>
      </c>
      <c r="J14" s="24" t="s">
        <v>28</v>
      </c>
      <c r="K14" s="7">
        <v>62</v>
      </c>
      <c r="L14" s="7">
        <v>30</v>
      </c>
      <c r="M14" s="24" t="s">
        <v>28</v>
      </c>
      <c r="N14" s="24" t="s">
        <v>28</v>
      </c>
      <c r="O14" s="24" t="s">
        <v>28</v>
      </c>
    </row>
    <row r="15" spans="1:15" ht="17.25" customHeight="1">
      <c r="A15" s="7"/>
      <c r="B15" s="84">
        <v>29</v>
      </c>
      <c r="C15" s="12">
        <f t="shared" si="0"/>
        <v>160</v>
      </c>
      <c r="D15" s="7">
        <f t="shared" si="0"/>
        <v>79</v>
      </c>
      <c r="E15" s="7">
        <v>76</v>
      </c>
      <c r="F15" s="7">
        <v>35</v>
      </c>
      <c r="G15" s="7">
        <v>23</v>
      </c>
      <c r="H15" s="7">
        <v>16</v>
      </c>
      <c r="I15" s="24">
        <v>1</v>
      </c>
      <c r="J15" s="24" t="s">
        <v>28</v>
      </c>
      <c r="K15" s="7">
        <v>58</v>
      </c>
      <c r="L15" s="7">
        <v>27</v>
      </c>
      <c r="M15" s="24">
        <v>2</v>
      </c>
      <c r="N15" s="24">
        <v>1</v>
      </c>
      <c r="O15" s="24" t="s">
        <v>28</v>
      </c>
    </row>
    <row r="16" spans="1:15" ht="17.25" customHeight="1">
      <c r="A16" s="7"/>
      <c r="B16" s="84">
        <v>30</v>
      </c>
      <c r="C16" s="12">
        <f>SUM(E16,G16,I16,K16,M16)</f>
        <v>162</v>
      </c>
      <c r="D16" s="7">
        <v>77</v>
      </c>
      <c r="E16" s="7">
        <v>79</v>
      </c>
      <c r="F16" s="7">
        <v>31</v>
      </c>
      <c r="G16" s="7">
        <v>25</v>
      </c>
      <c r="H16" s="7">
        <v>18</v>
      </c>
      <c r="I16" s="24" t="s">
        <v>28</v>
      </c>
      <c r="J16" s="24" t="s">
        <v>28</v>
      </c>
      <c r="K16" s="7">
        <v>57</v>
      </c>
      <c r="L16" s="7">
        <v>27</v>
      </c>
      <c r="M16" s="24">
        <v>1</v>
      </c>
      <c r="N16" s="24">
        <v>1</v>
      </c>
      <c r="O16" s="24" t="s">
        <v>28</v>
      </c>
    </row>
    <row r="17" spans="1:18" ht="17.25" customHeight="1">
      <c r="A17" s="7" t="s">
        <v>249</v>
      </c>
      <c r="B17" s="84" t="s">
        <v>250</v>
      </c>
      <c r="C17" s="12">
        <f>SUM(E17,G17,I17,K17,M17)</f>
        <v>176</v>
      </c>
      <c r="D17" s="7">
        <v>87</v>
      </c>
      <c r="E17" s="7">
        <v>80</v>
      </c>
      <c r="F17" s="7">
        <v>34</v>
      </c>
      <c r="G17" s="7">
        <v>33</v>
      </c>
      <c r="H17" s="7">
        <v>24</v>
      </c>
      <c r="I17" s="24" t="s">
        <v>28</v>
      </c>
      <c r="J17" s="24" t="s">
        <v>28</v>
      </c>
      <c r="K17" s="7">
        <v>62</v>
      </c>
      <c r="L17" s="7">
        <v>28</v>
      </c>
      <c r="M17" s="24">
        <v>1</v>
      </c>
      <c r="N17" s="24">
        <v>1</v>
      </c>
      <c r="O17" s="24" t="s">
        <v>28</v>
      </c>
    </row>
    <row r="18" spans="1:18" ht="7.5" customHeight="1">
      <c r="A18" s="4"/>
      <c r="B18" s="4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8" ht="7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8">
      <c r="A20" s="7" t="s">
        <v>11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8" ht="14.25">
      <c r="A22" s="3" t="s">
        <v>132</v>
      </c>
      <c r="B22" s="7"/>
      <c r="C22" s="7"/>
      <c r="D22" s="7"/>
      <c r="E22" s="7"/>
      <c r="F22" s="7"/>
      <c r="G22" s="7"/>
      <c r="H22" s="7"/>
      <c r="I22" s="7"/>
      <c r="J22" s="7"/>
      <c r="K22" s="23"/>
      <c r="L22" s="23"/>
      <c r="M22" s="23"/>
      <c r="N22" s="23"/>
      <c r="O22" s="24" t="s">
        <v>217</v>
      </c>
    </row>
    <row r="23" spans="1:18" ht="7.5" customHeight="1">
      <c r="A23" s="7"/>
      <c r="B23" s="7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71"/>
      <c r="O23" s="7"/>
    </row>
    <row r="24" spans="1:18" ht="14.25">
      <c r="A24" s="127" t="s">
        <v>98</v>
      </c>
      <c r="B24" s="127"/>
      <c r="C24" s="133"/>
      <c r="D24" s="97" t="s">
        <v>100</v>
      </c>
      <c r="E24" s="103"/>
      <c r="F24" s="139"/>
      <c r="G24" s="103"/>
      <c r="H24" s="103"/>
      <c r="I24" s="103"/>
      <c r="J24" s="103"/>
      <c r="K24" s="103"/>
      <c r="L24" s="103"/>
      <c r="M24" s="116" t="s">
        <v>215</v>
      </c>
      <c r="N24" s="120"/>
      <c r="O24" s="120"/>
      <c r="P24" s="123"/>
      <c r="Q24" s="123"/>
      <c r="R24" s="123"/>
    </row>
    <row r="25" spans="1:18">
      <c r="A25" s="128"/>
      <c r="B25" s="128"/>
      <c r="C25" s="134"/>
      <c r="D25" s="113">
        <v>22</v>
      </c>
      <c r="E25" s="113">
        <v>23</v>
      </c>
      <c r="F25" s="104">
        <v>24</v>
      </c>
      <c r="G25" s="104">
        <v>25</v>
      </c>
      <c r="H25" s="104">
        <v>26</v>
      </c>
      <c r="I25" s="104">
        <v>27</v>
      </c>
      <c r="J25" s="117">
        <v>28</v>
      </c>
      <c r="K25" s="117">
        <v>29</v>
      </c>
      <c r="L25" s="117">
        <v>30</v>
      </c>
      <c r="M25" s="117" t="s">
        <v>30</v>
      </c>
      <c r="N25" s="117" t="s">
        <v>32</v>
      </c>
      <c r="O25" s="98" t="s">
        <v>33</v>
      </c>
      <c r="P25" s="124"/>
      <c r="Q25" s="124"/>
      <c r="R25" s="124"/>
    </row>
    <row r="26" spans="1:18" ht="7.5" customHeight="1">
      <c r="A26" s="80"/>
      <c r="B26" s="80"/>
      <c r="C26" s="91"/>
      <c r="D26" s="99"/>
      <c r="E26" s="109"/>
      <c r="F26" s="109"/>
      <c r="G26" s="109"/>
      <c r="H26" s="109"/>
      <c r="I26" s="109"/>
      <c r="J26" s="99"/>
      <c r="K26" s="99"/>
      <c r="L26" s="99"/>
      <c r="M26" s="99"/>
      <c r="N26" s="99"/>
      <c r="O26" s="109"/>
      <c r="P26" s="124"/>
      <c r="Q26" s="124"/>
      <c r="R26" s="124"/>
    </row>
    <row r="27" spans="1:18" ht="17.25" customHeight="1">
      <c r="A27" s="85" t="s">
        <v>101</v>
      </c>
      <c r="B27" s="85"/>
      <c r="C27" s="94"/>
      <c r="D27" s="100">
        <f t="shared" ref="D27:J27" si="1">SUM(D29:D40)</f>
        <v>48</v>
      </c>
      <c r="E27" s="100">
        <f t="shared" si="1"/>
        <v>32</v>
      </c>
      <c r="F27" s="100">
        <f t="shared" si="1"/>
        <v>19</v>
      </c>
      <c r="G27" s="100">
        <f t="shared" si="1"/>
        <v>23</v>
      </c>
      <c r="H27" s="100">
        <f t="shared" si="1"/>
        <v>25</v>
      </c>
      <c r="I27" s="100">
        <f t="shared" si="1"/>
        <v>36</v>
      </c>
      <c r="J27" s="100">
        <f t="shared" si="1"/>
        <v>29</v>
      </c>
      <c r="K27" s="100">
        <v>23</v>
      </c>
      <c r="L27" s="100">
        <v>39</v>
      </c>
      <c r="M27" s="100">
        <f>N27+O27</f>
        <v>2</v>
      </c>
      <c r="N27" s="100">
        <f>SUM(N29:N40)</f>
        <v>1</v>
      </c>
      <c r="O27" s="100">
        <f>SUM(O29:O40)</f>
        <v>1</v>
      </c>
      <c r="P27" s="125"/>
      <c r="Q27" s="125"/>
      <c r="R27" s="125"/>
    </row>
    <row r="28" spans="1:18" ht="7.5" customHeight="1">
      <c r="A28" s="82"/>
      <c r="B28" s="82"/>
      <c r="C28" s="93"/>
      <c r="D28" s="101"/>
      <c r="E28" s="101"/>
      <c r="F28" s="101"/>
      <c r="G28" s="101"/>
      <c r="H28" s="101"/>
      <c r="I28" s="101"/>
      <c r="J28" s="101"/>
      <c r="K28" s="101"/>
      <c r="L28" s="101"/>
      <c r="M28" s="7"/>
      <c r="N28" s="101"/>
      <c r="O28" s="100"/>
      <c r="P28" s="125"/>
      <c r="Q28" s="125"/>
      <c r="R28" s="125"/>
    </row>
    <row r="29" spans="1:18" ht="25.5" customHeight="1">
      <c r="A29" s="71"/>
      <c r="B29" s="92" t="s">
        <v>220</v>
      </c>
      <c r="C29" s="92"/>
      <c r="D29" s="137">
        <v>2</v>
      </c>
      <c r="E29" s="137">
        <v>4</v>
      </c>
      <c r="F29" s="137">
        <v>1</v>
      </c>
      <c r="G29" s="137">
        <v>4</v>
      </c>
      <c r="H29" s="137">
        <v>5</v>
      </c>
      <c r="I29" s="137">
        <v>9</v>
      </c>
      <c r="J29" s="141">
        <v>5</v>
      </c>
      <c r="K29" s="141">
        <v>2</v>
      </c>
      <c r="L29" s="141">
        <v>7</v>
      </c>
      <c r="M29" s="144">
        <f>N29+O29</f>
        <v>2</v>
      </c>
      <c r="N29" s="137">
        <v>1</v>
      </c>
      <c r="O29" s="100">
        <v>1</v>
      </c>
      <c r="P29" s="125"/>
      <c r="Q29" s="125"/>
      <c r="R29" s="125"/>
    </row>
    <row r="30" spans="1:18" ht="25.5" customHeight="1">
      <c r="A30" s="71"/>
      <c r="B30" s="94" t="s">
        <v>221</v>
      </c>
      <c r="C30" s="94"/>
      <c r="D30" s="137">
        <v>8</v>
      </c>
      <c r="E30" s="137">
        <v>1</v>
      </c>
      <c r="F30" s="137" t="s">
        <v>28</v>
      </c>
      <c r="G30" s="138" t="s">
        <v>28</v>
      </c>
      <c r="H30" s="138" t="s">
        <v>28</v>
      </c>
      <c r="I30" s="140">
        <v>2</v>
      </c>
      <c r="J30" s="141">
        <v>1</v>
      </c>
      <c r="K30" s="141">
        <v>2</v>
      </c>
      <c r="L30" s="141">
        <v>2</v>
      </c>
      <c r="M30" s="144">
        <f>N30+O30</f>
        <v>0</v>
      </c>
      <c r="N30" s="137"/>
      <c r="O30" s="137"/>
      <c r="P30" s="125"/>
      <c r="Q30" s="125"/>
      <c r="R30" s="125"/>
    </row>
    <row r="31" spans="1:18" ht="25.5" customHeight="1">
      <c r="A31" s="71"/>
      <c r="B31" s="94" t="s">
        <v>218</v>
      </c>
      <c r="C31" s="94"/>
      <c r="D31" s="137" t="s">
        <v>28</v>
      </c>
      <c r="E31" s="138">
        <v>5</v>
      </c>
      <c r="F31" s="137">
        <v>3</v>
      </c>
      <c r="G31" s="137">
        <v>4</v>
      </c>
      <c r="H31" s="137">
        <v>3</v>
      </c>
      <c r="I31" s="137">
        <v>2</v>
      </c>
      <c r="J31" s="141">
        <v>1</v>
      </c>
      <c r="K31" s="141">
        <v>2</v>
      </c>
      <c r="L31" s="141">
        <v>3</v>
      </c>
      <c r="M31" s="144">
        <f>N31+O31</f>
        <v>0</v>
      </c>
      <c r="N31" s="137"/>
      <c r="O31" s="137"/>
      <c r="P31" s="125"/>
      <c r="Q31" s="125"/>
      <c r="R31" s="125"/>
    </row>
    <row r="32" spans="1:18" ht="25.5" customHeight="1">
      <c r="A32" s="71"/>
      <c r="B32" s="94" t="s">
        <v>223</v>
      </c>
      <c r="C32" s="94"/>
      <c r="D32" s="137">
        <v>15</v>
      </c>
      <c r="E32" s="137">
        <v>4</v>
      </c>
      <c r="F32" s="137">
        <v>4</v>
      </c>
      <c r="G32" s="137">
        <v>3</v>
      </c>
      <c r="H32" s="137">
        <v>5</v>
      </c>
      <c r="I32" s="137">
        <v>11</v>
      </c>
      <c r="J32" s="141">
        <v>8</v>
      </c>
      <c r="K32" s="141">
        <v>5</v>
      </c>
      <c r="L32" s="141">
        <v>9</v>
      </c>
      <c r="M32" s="144">
        <f>N32+O32</f>
        <v>0</v>
      </c>
      <c r="N32" s="137"/>
      <c r="O32" s="137"/>
      <c r="P32" s="125"/>
      <c r="Q32" s="125"/>
      <c r="R32" s="125"/>
    </row>
    <row r="33" spans="1:18" ht="25.5" customHeight="1">
      <c r="A33" s="71"/>
      <c r="B33" s="130" t="s">
        <v>226</v>
      </c>
      <c r="C33" s="94"/>
      <c r="D33" s="137">
        <v>1</v>
      </c>
      <c r="E33" s="137">
        <v>2</v>
      </c>
      <c r="F33" s="137">
        <v>4</v>
      </c>
      <c r="G33" s="137" t="s">
        <v>28</v>
      </c>
      <c r="H33" s="138" t="s">
        <v>28</v>
      </c>
      <c r="I33" s="138" t="s">
        <v>28</v>
      </c>
      <c r="J33" s="140" t="s">
        <v>28</v>
      </c>
      <c r="K33" s="140">
        <v>2</v>
      </c>
      <c r="L33" s="140">
        <v>4</v>
      </c>
      <c r="M33" s="145" t="s">
        <v>28</v>
      </c>
      <c r="N33" s="137"/>
      <c r="O33" s="140"/>
      <c r="P33" s="125"/>
      <c r="Q33" s="125"/>
      <c r="R33" s="125"/>
    </row>
    <row r="34" spans="1:18" ht="25.5" customHeight="1">
      <c r="A34" s="71"/>
      <c r="B34" s="94" t="s">
        <v>219</v>
      </c>
      <c r="C34" s="94"/>
      <c r="D34" s="137" t="s">
        <v>28</v>
      </c>
      <c r="E34" s="138" t="s">
        <v>28</v>
      </c>
      <c r="F34" s="138" t="s">
        <v>28</v>
      </c>
      <c r="G34" s="138" t="s">
        <v>28</v>
      </c>
      <c r="H34" s="138" t="s">
        <v>28</v>
      </c>
      <c r="I34" s="138" t="s">
        <v>28</v>
      </c>
      <c r="J34" s="140">
        <v>2</v>
      </c>
      <c r="K34" s="140">
        <v>2</v>
      </c>
      <c r="L34" s="140" t="s">
        <v>28</v>
      </c>
      <c r="M34" s="138" t="s">
        <v>28</v>
      </c>
      <c r="N34" s="140"/>
      <c r="O34" s="140"/>
      <c r="P34" s="125"/>
      <c r="Q34" s="125"/>
      <c r="R34" s="125"/>
    </row>
    <row r="35" spans="1:18" ht="25.5" customHeight="1">
      <c r="A35" s="71"/>
      <c r="B35" s="94" t="s">
        <v>222</v>
      </c>
      <c r="C35" s="94"/>
      <c r="D35" s="137">
        <v>3</v>
      </c>
      <c r="E35" s="137">
        <v>2</v>
      </c>
      <c r="F35" s="137" t="s">
        <v>28</v>
      </c>
      <c r="G35" s="138" t="s">
        <v>28</v>
      </c>
      <c r="H35" s="138">
        <v>1</v>
      </c>
      <c r="I35" s="137" t="s">
        <v>28</v>
      </c>
      <c r="J35" s="140">
        <v>2</v>
      </c>
      <c r="K35" s="140">
        <v>1</v>
      </c>
      <c r="L35" s="140">
        <v>2</v>
      </c>
      <c r="M35" s="144">
        <v>2</v>
      </c>
      <c r="N35" s="137"/>
      <c r="O35" s="140"/>
      <c r="P35" s="125"/>
      <c r="Q35" s="125"/>
      <c r="R35" s="125"/>
    </row>
    <row r="36" spans="1:18" ht="25.5" customHeight="1">
      <c r="A36" s="71"/>
      <c r="B36" s="130" t="s">
        <v>224</v>
      </c>
      <c r="C36" s="94"/>
      <c r="D36" s="137" t="s">
        <v>28</v>
      </c>
      <c r="E36" s="138" t="s">
        <v>28</v>
      </c>
      <c r="F36" s="138" t="s">
        <v>28</v>
      </c>
      <c r="G36" s="138" t="s">
        <v>28</v>
      </c>
      <c r="H36" s="138">
        <v>2</v>
      </c>
      <c r="I36" s="137">
        <v>4</v>
      </c>
      <c r="J36" s="141">
        <v>4</v>
      </c>
      <c r="K36" s="141">
        <v>1</v>
      </c>
      <c r="L36" s="141">
        <v>3</v>
      </c>
      <c r="M36" s="144">
        <f>N36+O36</f>
        <v>0</v>
      </c>
      <c r="N36" s="137"/>
      <c r="O36" s="137"/>
      <c r="P36" s="125"/>
      <c r="Q36" s="125"/>
      <c r="R36" s="125"/>
    </row>
    <row r="37" spans="1:18" ht="25.5" customHeight="1">
      <c r="A37" s="71"/>
      <c r="B37" s="130" t="s">
        <v>225</v>
      </c>
      <c r="C37" s="94"/>
      <c r="D37" s="137">
        <v>19</v>
      </c>
      <c r="E37" s="137">
        <v>13</v>
      </c>
      <c r="F37" s="137">
        <v>6</v>
      </c>
      <c r="G37" s="137">
        <v>7</v>
      </c>
      <c r="H37" s="137">
        <v>6</v>
      </c>
      <c r="I37" s="137">
        <v>3</v>
      </c>
      <c r="J37" s="141">
        <v>5</v>
      </c>
      <c r="K37" s="141">
        <v>5</v>
      </c>
      <c r="L37" s="141">
        <v>7</v>
      </c>
      <c r="M37" s="144">
        <f>N37+O37</f>
        <v>0</v>
      </c>
      <c r="N37" s="137"/>
      <c r="O37" s="137"/>
      <c r="P37" s="125"/>
      <c r="Q37" s="125"/>
      <c r="R37" s="125"/>
    </row>
    <row r="38" spans="1:18" ht="25.5" customHeight="1">
      <c r="A38" s="71"/>
      <c r="B38" s="131" t="s">
        <v>201</v>
      </c>
      <c r="C38" s="135"/>
      <c r="D38" s="137" t="s">
        <v>28</v>
      </c>
      <c r="E38" s="138" t="s">
        <v>28</v>
      </c>
      <c r="F38" s="138" t="s">
        <v>28</v>
      </c>
      <c r="G38" s="138" t="s">
        <v>28</v>
      </c>
      <c r="H38" s="138">
        <v>2</v>
      </c>
      <c r="I38" s="137" t="s">
        <v>28</v>
      </c>
      <c r="J38" s="140" t="s">
        <v>28</v>
      </c>
      <c r="K38" s="140" t="s">
        <v>28</v>
      </c>
      <c r="L38" s="140" t="s">
        <v>28</v>
      </c>
      <c r="M38" s="140" t="s">
        <v>28</v>
      </c>
      <c r="N38" s="140"/>
      <c r="O38" s="140"/>
      <c r="P38" s="125"/>
      <c r="Q38" s="125"/>
      <c r="R38" s="125"/>
    </row>
    <row r="39" spans="1:18" ht="25.5" customHeight="1">
      <c r="A39" s="71"/>
      <c r="B39" s="130" t="s">
        <v>104</v>
      </c>
      <c r="C39" s="94"/>
      <c r="D39" s="137" t="s">
        <v>28</v>
      </c>
      <c r="E39" s="138">
        <v>1</v>
      </c>
      <c r="F39" s="137">
        <v>1</v>
      </c>
      <c r="G39" s="137">
        <v>5</v>
      </c>
      <c r="H39" s="137">
        <v>1</v>
      </c>
      <c r="I39" s="137">
        <v>5</v>
      </c>
      <c r="J39" s="141">
        <v>1</v>
      </c>
      <c r="K39" s="141">
        <v>1</v>
      </c>
      <c r="L39" s="141">
        <v>2</v>
      </c>
      <c r="M39" s="144">
        <v>1</v>
      </c>
      <c r="N39" s="137"/>
      <c r="O39" s="140"/>
      <c r="P39" s="125"/>
      <c r="Q39" s="125"/>
      <c r="R39" s="125"/>
    </row>
    <row r="40" spans="1:18" ht="25.5" customHeight="1">
      <c r="A40" s="71"/>
      <c r="B40" s="94" t="s">
        <v>119</v>
      </c>
      <c r="C40" s="94"/>
      <c r="D40" s="137" t="s">
        <v>28</v>
      </c>
      <c r="E40" s="138" t="s">
        <v>28</v>
      </c>
      <c r="F40" s="138" t="s">
        <v>28</v>
      </c>
      <c r="G40" s="138" t="s">
        <v>28</v>
      </c>
      <c r="H40" s="138" t="s">
        <v>28</v>
      </c>
      <c r="I40" s="138" t="s">
        <v>28</v>
      </c>
      <c r="J40" s="140" t="s">
        <v>28</v>
      </c>
      <c r="K40" s="140" t="s">
        <v>28</v>
      </c>
      <c r="L40" s="140" t="s">
        <v>28</v>
      </c>
      <c r="M40" s="138" t="s">
        <v>28</v>
      </c>
      <c r="N40" s="138"/>
      <c r="O40" s="138"/>
      <c r="P40" s="125"/>
      <c r="Q40" s="125"/>
      <c r="R40" s="125"/>
    </row>
    <row r="41" spans="1:18" ht="7.5" customHeight="1">
      <c r="A41" s="71"/>
      <c r="B41" s="80"/>
      <c r="C41" s="91"/>
      <c r="D41" s="137"/>
      <c r="E41" s="137"/>
      <c r="F41" s="137"/>
      <c r="G41" s="137"/>
      <c r="H41" s="137"/>
      <c r="I41" s="137"/>
      <c r="J41" s="143"/>
      <c r="K41" s="143"/>
      <c r="L41" s="143"/>
      <c r="M41" s="101"/>
      <c r="N41" s="101"/>
      <c r="O41" s="101"/>
      <c r="P41" s="125"/>
      <c r="Q41" s="125"/>
      <c r="R41" s="125"/>
    </row>
    <row r="42" spans="1:18" ht="17.25" customHeight="1">
      <c r="A42" s="39" t="s">
        <v>120</v>
      </c>
      <c r="B42" s="39"/>
      <c r="C42" s="136"/>
      <c r="D42" s="137"/>
      <c r="E42" s="137"/>
      <c r="F42" s="137"/>
      <c r="G42" s="137"/>
      <c r="H42" s="137"/>
      <c r="I42" s="137"/>
      <c r="J42" s="143"/>
      <c r="K42" s="143"/>
      <c r="L42" s="143"/>
      <c r="M42" s="101"/>
      <c r="N42" s="101"/>
      <c r="O42" s="101"/>
      <c r="P42" s="125"/>
      <c r="Q42" s="125"/>
      <c r="R42" s="125"/>
    </row>
    <row r="43" spans="1:18" ht="17.25" customHeight="1">
      <c r="A43" s="71"/>
      <c r="B43" s="81" t="s">
        <v>121</v>
      </c>
      <c r="C43" s="92"/>
      <c r="D43" s="118">
        <v>32</v>
      </c>
      <c r="E43" s="118">
        <v>20</v>
      </c>
      <c r="F43" s="118">
        <v>8</v>
      </c>
      <c r="G43" s="118">
        <v>14</v>
      </c>
      <c r="H43" s="118">
        <v>13</v>
      </c>
      <c r="I43" s="118">
        <v>21</v>
      </c>
      <c r="J43" s="142">
        <f>J44+J45</f>
        <v>22</v>
      </c>
      <c r="K43" s="142">
        <v>20</v>
      </c>
      <c r="L43" s="142">
        <v>23</v>
      </c>
      <c r="M43" s="100">
        <f>M44+M45</f>
        <v>0</v>
      </c>
      <c r="N43" s="100"/>
      <c r="O43" s="100"/>
      <c r="P43" s="125"/>
      <c r="Q43" s="125"/>
      <c r="R43" s="125"/>
    </row>
    <row r="44" spans="1:18" ht="17.25" customHeight="1">
      <c r="A44" s="71"/>
      <c r="B44" s="82"/>
      <c r="C44" s="92" t="s">
        <v>95</v>
      </c>
      <c r="D44" s="137">
        <v>11</v>
      </c>
      <c r="E44" s="137">
        <v>5</v>
      </c>
      <c r="F44" s="137">
        <v>1</v>
      </c>
      <c r="G44" s="137">
        <v>5</v>
      </c>
      <c r="H44" s="137">
        <v>4</v>
      </c>
      <c r="I44" s="137">
        <v>9</v>
      </c>
      <c r="J44" s="143">
        <v>8</v>
      </c>
      <c r="K44" s="143">
        <v>11</v>
      </c>
      <c r="L44" s="143">
        <v>6</v>
      </c>
      <c r="M44" s="101">
        <f>N44+O44</f>
        <v>0</v>
      </c>
      <c r="N44" s="101"/>
      <c r="O44" s="101"/>
      <c r="P44" s="125"/>
      <c r="Q44" s="125"/>
      <c r="R44" s="125"/>
    </row>
    <row r="45" spans="1:18" ht="17.25" customHeight="1">
      <c r="A45" s="71"/>
      <c r="B45" s="82"/>
      <c r="C45" s="92" t="s">
        <v>122</v>
      </c>
      <c r="D45" s="137">
        <v>21</v>
      </c>
      <c r="E45" s="137">
        <v>15</v>
      </c>
      <c r="F45" s="137">
        <v>7</v>
      </c>
      <c r="G45" s="137">
        <v>9</v>
      </c>
      <c r="H45" s="137">
        <v>9</v>
      </c>
      <c r="I45" s="137">
        <v>12</v>
      </c>
      <c r="J45" s="143">
        <v>14</v>
      </c>
      <c r="K45" s="143">
        <v>9</v>
      </c>
      <c r="L45" s="143">
        <v>17</v>
      </c>
      <c r="M45" s="101">
        <f>N45+O45</f>
        <v>0</v>
      </c>
      <c r="N45" s="101"/>
      <c r="O45" s="101"/>
      <c r="P45" s="125"/>
      <c r="Q45" s="125"/>
      <c r="R45" s="125"/>
    </row>
    <row r="46" spans="1:18" ht="17.25" customHeight="1">
      <c r="A46" s="71"/>
      <c r="B46" s="81" t="s">
        <v>123</v>
      </c>
      <c r="C46" s="92"/>
      <c r="D46" s="137">
        <v>16</v>
      </c>
      <c r="E46" s="137">
        <v>12</v>
      </c>
      <c r="F46" s="137">
        <v>11</v>
      </c>
      <c r="G46" s="137">
        <v>9</v>
      </c>
      <c r="H46" s="137">
        <v>12</v>
      </c>
      <c r="I46" s="137">
        <v>15</v>
      </c>
      <c r="J46" s="143">
        <v>7</v>
      </c>
      <c r="K46" s="143">
        <v>3</v>
      </c>
      <c r="L46" s="143">
        <v>9</v>
      </c>
      <c r="M46" s="101">
        <f>N46+O46</f>
        <v>0</v>
      </c>
      <c r="N46" s="101"/>
      <c r="O46" s="101"/>
      <c r="P46" s="125"/>
      <c r="Q46" s="125"/>
      <c r="R46" s="125"/>
    </row>
    <row r="47" spans="1:18" ht="7.5" customHeight="1">
      <c r="A47" s="83"/>
      <c r="B47" s="83"/>
      <c r="C47" s="96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26"/>
      <c r="Q47" s="126"/>
      <c r="R47" s="126"/>
    </row>
    <row r="48" spans="1:18" ht="9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" t="s">
        <v>102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</sheetData>
  <mergeCells count="26">
    <mergeCell ref="C5:D5"/>
    <mergeCell ref="E5:F5"/>
    <mergeCell ref="G5:H5"/>
    <mergeCell ref="I5:J5"/>
    <mergeCell ref="K5:L5"/>
    <mergeCell ref="M5:N5"/>
    <mergeCell ref="M24:O24"/>
    <mergeCell ref="A27:C27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42:C42"/>
    <mergeCell ref="B43:C43"/>
    <mergeCell ref="B46:C46"/>
    <mergeCell ref="A5:B6"/>
    <mergeCell ref="O5:O6"/>
    <mergeCell ref="A24:C25"/>
  </mergeCells>
  <phoneticPr fontId="2"/>
  <pageMargins left="0.7" right="0.7" top="0.75" bottom="0.75" header="0.3" footer="0.3"/>
  <pageSetup paperSize="9" scale="98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67"/>
  <sheetViews>
    <sheetView tabSelected="1" view="pageBreakPreview" zoomScaleSheetLayoutView="100" workbookViewId="0">
      <selection activeCell="N14" sqref="N14"/>
    </sheetView>
  </sheetViews>
  <sheetFormatPr defaultRowHeight="13.5"/>
  <cols>
    <col min="1" max="1" width="3.625" style="1" customWidth="1"/>
    <col min="2" max="2" width="17.625" style="1" customWidth="1"/>
    <col min="3" max="7" width="13.25" style="1" customWidth="1"/>
    <col min="8" max="8" width="2.625" style="1" customWidth="1"/>
    <col min="9" max="9" width="3" style="1" customWidth="1"/>
    <col min="10" max="16384" width="9" style="1" customWidth="1"/>
  </cols>
  <sheetData>
    <row r="1" spans="1:7" ht="15">
      <c r="A1" s="148" t="s">
        <v>133</v>
      </c>
      <c r="B1" s="23"/>
      <c r="C1" s="23"/>
      <c r="D1" s="7"/>
      <c r="E1" s="7"/>
      <c r="F1" s="7"/>
      <c r="G1" s="7"/>
    </row>
    <row r="2" spans="1:7">
      <c r="A2" s="7"/>
      <c r="B2" s="7"/>
      <c r="C2" s="7"/>
      <c r="D2" s="7"/>
      <c r="E2" s="7"/>
      <c r="F2" s="7"/>
      <c r="G2" s="7"/>
    </row>
    <row r="3" spans="1:7" ht="15">
      <c r="A3" s="149" t="s">
        <v>135</v>
      </c>
      <c r="B3" s="7"/>
      <c r="C3" s="7"/>
      <c r="D3" s="7"/>
      <c r="E3" s="7"/>
      <c r="F3" s="7"/>
      <c r="G3" s="24" t="s">
        <v>189</v>
      </c>
    </row>
    <row r="4" spans="1:7" ht="7.5" customHeight="1">
      <c r="A4" s="4"/>
      <c r="B4" s="4"/>
      <c r="C4" s="4"/>
      <c r="D4" s="71"/>
      <c r="E4" s="71"/>
      <c r="F4" s="71"/>
      <c r="G4" s="71"/>
    </row>
    <row r="5" spans="1:7" ht="14.25">
      <c r="A5" s="34" t="s">
        <v>190</v>
      </c>
      <c r="B5" s="43"/>
      <c r="C5" s="40" t="s">
        <v>151</v>
      </c>
      <c r="D5" s="40" t="s">
        <v>203</v>
      </c>
      <c r="E5" s="40" t="s">
        <v>242</v>
      </c>
      <c r="F5" s="40" t="s">
        <v>46</v>
      </c>
      <c r="G5" s="5" t="s">
        <v>12</v>
      </c>
    </row>
    <row r="6" spans="1:7">
      <c r="A6" s="35"/>
      <c r="B6" s="44"/>
      <c r="C6" s="41"/>
      <c r="D6" s="41"/>
      <c r="E6" s="41"/>
      <c r="F6" s="41"/>
      <c r="G6" s="6"/>
    </row>
    <row r="7" spans="1:7" ht="7.5" customHeight="1">
      <c r="A7" s="7"/>
      <c r="B7" s="7"/>
      <c r="C7" s="7"/>
      <c r="D7" s="7"/>
      <c r="E7" s="7"/>
      <c r="F7" s="7"/>
      <c r="G7" s="7"/>
    </row>
    <row r="8" spans="1:7" ht="15" customHeight="1">
      <c r="A8" s="36" t="s">
        <v>93</v>
      </c>
      <c r="B8" s="155"/>
      <c r="C8" s="17">
        <f>SUM(C9:C22)</f>
        <v>38529</v>
      </c>
      <c r="D8" s="17">
        <f>SUM(D9:D22)</f>
        <v>49120</v>
      </c>
      <c r="E8" s="17">
        <f>SUM(E9:E22)</f>
        <v>87414</v>
      </c>
      <c r="F8" s="17">
        <f>SUM(F9:F22)</f>
        <v>85716</v>
      </c>
      <c r="G8" s="17">
        <f>SUM(G9:G22)</f>
        <v>94701</v>
      </c>
    </row>
    <row r="9" spans="1:7" ht="15" customHeight="1">
      <c r="A9" s="150" t="s">
        <v>198</v>
      </c>
      <c r="B9" s="136" t="s">
        <v>191</v>
      </c>
      <c r="C9" s="17">
        <v>471</v>
      </c>
      <c r="D9" s="17">
        <v>669</v>
      </c>
      <c r="E9" s="17">
        <v>1455</v>
      </c>
      <c r="F9" s="17">
        <v>1437</v>
      </c>
      <c r="G9" s="17">
        <v>1553</v>
      </c>
    </row>
    <row r="10" spans="1:7" ht="15" customHeight="1">
      <c r="A10" s="151"/>
      <c r="B10" s="136" t="s">
        <v>192</v>
      </c>
      <c r="C10" s="17">
        <v>883</v>
      </c>
      <c r="D10" s="17">
        <v>1188</v>
      </c>
      <c r="E10" s="17">
        <v>3014</v>
      </c>
      <c r="F10" s="17">
        <v>2718</v>
      </c>
      <c r="G10" s="17">
        <v>2922</v>
      </c>
    </row>
    <row r="11" spans="1:7" ht="15" customHeight="1">
      <c r="A11" s="151"/>
      <c r="B11" s="136" t="s">
        <v>193</v>
      </c>
      <c r="C11" s="17">
        <v>1451</v>
      </c>
      <c r="D11" s="17">
        <v>1933</v>
      </c>
      <c r="E11" s="17">
        <v>4152</v>
      </c>
      <c r="F11" s="17">
        <v>4438</v>
      </c>
      <c r="G11" s="17">
        <v>4912</v>
      </c>
    </row>
    <row r="12" spans="1:7" ht="15" customHeight="1">
      <c r="A12" s="151"/>
      <c r="B12" s="136" t="s">
        <v>194</v>
      </c>
      <c r="C12" s="17">
        <v>1661</v>
      </c>
      <c r="D12" s="17">
        <v>2483</v>
      </c>
      <c r="E12" s="17">
        <v>6025</v>
      </c>
      <c r="F12" s="17">
        <v>6277</v>
      </c>
      <c r="G12" s="17">
        <v>7127</v>
      </c>
    </row>
    <row r="13" spans="1:7" ht="15" customHeight="1">
      <c r="A13" s="151"/>
      <c r="B13" s="136" t="s">
        <v>195</v>
      </c>
      <c r="C13" s="17">
        <v>1184</v>
      </c>
      <c r="D13" s="17">
        <v>1629</v>
      </c>
      <c r="E13" s="17">
        <v>4333</v>
      </c>
      <c r="F13" s="17">
        <v>4512</v>
      </c>
      <c r="G13" s="17">
        <v>5061</v>
      </c>
    </row>
    <row r="14" spans="1:7" ht="15" customHeight="1">
      <c r="A14" s="151"/>
      <c r="B14" s="136" t="s">
        <v>196</v>
      </c>
      <c r="C14" s="17">
        <v>2310</v>
      </c>
      <c r="D14" s="17">
        <v>3205</v>
      </c>
      <c r="E14" s="17">
        <v>7275</v>
      </c>
      <c r="F14" s="17">
        <v>8708</v>
      </c>
      <c r="G14" s="17">
        <v>9350</v>
      </c>
    </row>
    <row r="15" spans="1:7" ht="15" customHeight="1">
      <c r="A15" s="151"/>
      <c r="B15" s="136" t="s">
        <v>88</v>
      </c>
      <c r="C15" s="17">
        <v>711</v>
      </c>
      <c r="D15" s="17">
        <v>918</v>
      </c>
      <c r="E15" s="17">
        <v>3404</v>
      </c>
      <c r="F15" s="17">
        <v>3744</v>
      </c>
      <c r="G15" s="17">
        <v>4092</v>
      </c>
    </row>
    <row r="16" spans="1:7" ht="15" customHeight="1">
      <c r="A16" s="151"/>
      <c r="B16" s="136" t="s">
        <v>34</v>
      </c>
      <c r="C16" s="17">
        <v>3111</v>
      </c>
      <c r="D16" s="17">
        <v>4330</v>
      </c>
      <c r="E16" s="17">
        <v>9032</v>
      </c>
      <c r="F16" s="17">
        <v>8845</v>
      </c>
      <c r="G16" s="17">
        <v>9840</v>
      </c>
    </row>
    <row r="17" spans="1:7" ht="15" customHeight="1">
      <c r="A17" s="151"/>
      <c r="B17" s="136" t="s">
        <v>197</v>
      </c>
      <c r="C17" s="17">
        <v>292</v>
      </c>
      <c r="D17" s="17">
        <v>362</v>
      </c>
      <c r="E17" s="17">
        <v>1163</v>
      </c>
      <c r="F17" s="17">
        <v>1174</v>
      </c>
      <c r="G17" s="17">
        <v>1233</v>
      </c>
    </row>
    <row r="18" spans="1:7" ht="15" customHeight="1">
      <c r="A18" s="152"/>
      <c r="B18" s="47" t="s">
        <v>96</v>
      </c>
      <c r="C18" s="17">
        <v>11999</v>
      </c>
      <c r="D18" s="17">
        <v>14226</v>
      </c>
      <c r="E18" s="17">
        <v>18448</v>
      </c>
      <c r="F18" s="17">
        <v>14989</v>
      </c>
      <c r="G18" s="17">
        <v>16951</v>
      </c>
    </row>
    <row r="19" spans="1:7" ht="15" customHeight="1">
      <c r="A19" s="38" t="s">
        <v>199</v>
      </c>
      <c r="B19" s="156"/>
      <c r="C19" s="17">
        <v>10419</v>
      </c>
      <c r="D19" s="17">
        <v>12734</v>
      </c>
      <c r="E19" s="17">
        <v>19880</v>
      </c>
      <c r="F19" s="17">
        <v>19731</v>
      </c>
      <c r="G19" s="17">
        <v>21820</v>
      </c>
    </row>
    <row r="20" spans="1:7" ht="15" customHeight="1">
      <c r="A20" s="39" t="s">
        <v>20</v>
      </c>
      <c r="B20" s="136"/>
      <c r="C20" s="17">
        <v>2497</v>
      </c>
      <c r="D20" s="17">
        <v>3326</v>
      </c>
      <c r="E20" s="17">
        <v>3776</v>
      </c>
      <c r="F20" s="17">
        <v>2980</v>
      </c>
      <c r="G20" s="17">
        <v>3078</v>
      </c>
    </row>
    <row r="21" spans="1:7" ht="15" customHeight="1">
      <c r="A21" s="39" t="s">
        <v>200</v>
      </c>
      <c r="B21" s="136"/>
      <c r="C21" s="17">
        <v>340</v>
      </c>
      <c r="D21" s="17">
        <v>642</v>
      </c>
      <c r="E21" s="17">
        <v>643</v>
      </c>
      <c r="F21" s="17">
        <v>642</v>
      </c>
      <c r="G21" s="17">
        <v>659</v>
      </c>
    </row>
    <row r="22" spans="1:7" ht="15" customHeight="1">
      <c r="A22" s="39" t="s">
        <v>202</v>
      </c>
      <c r="B22" s="136"/>
      <c r="C22" s="17">
        <v>1200</v>
      </c>
      <c r="D22" s="17">
        <v>1475</v>
      </c>
      <c r="E22" s="17">
        <v>4814</v>
      </c>
      <c r="F22" s="17">
        <v>5521</v>
      </c>
      <c r="G22" s="17">
        <v>6103</v>
      </c>
    </row>
    <row r="23" spans="1:7" ht="7.5" customHeight="1">
      <c r="A23" s="4"/>
      <c r="B23" s="4"/>
      <c r="C23" s="14"/>
      <c r="D23" s="4"/>
      <c r="E23" s="4"/>
      <c r="F23" s="4"/>
      <c r="G23" s="4"/>
    </row>
    <row r="24" spans="1:7" ht="8.25" customHeight="1">
      <c r="A24" s="7"/>
      <c r="B24" s="7"/>
      <c r="C24" s="7"/>
      <c r="D24" s="7"/>
      <c r="E24" s="7"/>
      <c r="F24" s="7"/>
      <c r="G24" s="7"/>
    </row>
    <row r="25" spans="1:7">
      <c r="A25" s="7" t="s">
        <v>136</v>
      </c>
      <c r="B25" s="7"/>
      <c r="C25" s="7"/>
      <c r="D25" s="7"/>
      <c r="E25" s="7"/>
      <c r="F25" s="7"/>
      <c r="G25" s="7"/>
    </row>
    <row r="26" spans="1:7" ht="18" customHeight="1">
      <c r="A26" s="7"/>
      <c r="B26" s="7"/>
      <c r="C26" s="7"/>
      <c r="D26" s="7"/>
      <c r="E26" s="7"/>
      <c r="F26" s="7"/>
      <c r="G26" s="7"/>
    </row>
    <row r="27" spans="1:7" ht="15">
      <c r="A27" s="149" t="s">
        <v>204</v>
      </c>
      <c r="B27" s="7"/>
      <c r="C27" s="7"/>
      <c r="D27" s="7"/>
      <c r="E27" s="7"/>
      <c r="F27" s="7"/>
      <c r="G27" s="24" t="s">
        <v>189</v>
      </c>
    </row>
    <row r="28" spans="1:7" ht="7.5" customHeight="1">
      <c r="A28" s="4"/>
      <c r="B28" s="4"/>
      <c r="C28" s="4"/>
      <c r="D28" s="4"/>
      <c r="E28" s="4"/>
      <c r="F28" s="4"/>
      <c r="G28" s="4"/>
    </row>
    <row r="29" spans="1:7" ht="14.25">
      <c r="A29" s="34" t="s">
        <v>190</v>
      </c>
      <c r="B29" s="43"/>
      <c r="C29" s="40" t="s">
        <v>151</v>
      </c>
      <c r="D29" s="40" t="s">
        <v>203</v>
      </c>
      <c r="E29" s="40" t="s">
        <v>242</v>
      </c>
      <c r="F29" s="40" t="s">
        <v>46</v>
      </c>
      <c r="G29" s="5" t="s">
        <v>12</v>
      </c>
    </row>
    <row r="30" spans="1:7">
      <c r="A30" s="35"/>
      <c r="B30" s="44"/>
      <c r="C30" s="41"/>
      <c r="D30" s="41"/>
      <c r="E30" s="41"/>
      <c r="F30" s="41"/>
      <c r="G30" s="6"/>
    </row>
    <row r="31" spans="1:7" ht="7.5" customHeight="1">
      <c r="A31" s="7"/>
      <c r="B31" s="7"/>
      <c r="C31" s="7"/>
      <c r="D31" s="7"/>
      <c r="E31" s="7"/>
      <c r="F31" s="7"/>
      <c r="G31" s="7"/>
    </row>
    <row r="32" spans="1:7" ht="15" customHeight="1">
      <c r="A32" s="36" t="s">
        <v>93</v>
      </c>
      <c r="B32" s="155"/>
      <c r="C32" s="17">
        <f>SUM(C33:C46)</f>
        <v>22300</v>
      </c>
      <c r="D32" s="17">
        <f>SUM(D33:D46)</f>
        <v>17567</v>
      </c>
      <c r="E32" s="17">
        <f>SUM(E33:E46)</f>
        <v>129586</v>
      </c>
      <c r="F32" s="17">
        <f>SUM(F33:F46)</f>
        <v>169366</v>
      </c>
      <c r="G32" s="17">
        <f>SUM(G33:G46)</f>
        <v>150940</v>
      </c>
    </row>
    <row r="33" spans="1:7" ht="15" customHeight="1">
      <c r="A33" s="150" t="s">
        <v>198</v>
      </c>
      <c r="B33" s="136" t="s">
        <v>191</v>
      </c>
      <c r="C33" s="17">
        <v>229</v>
      </c>
      <c r="D33" s="17">
        <v>241</v>
      </c>
      <c r="E33" s="17">
        <v>884</v>
      </c>
      <c r="F33" s="17">
        <v>1154</v>
      </c>
      <c r="G33" s="17">
        <v>1069</v>
      </c>
    </row>
    <row r="34" spans="1:7" ht="15" customHeight="1">
      <c r="A34" s="151"/>
      <c r="B34" s="136" t="s">
        <v>192</v>
      </c>
      <c r="C34" s="17">
        <v>548</v>
      </c>
      <c r="D34" s="17">
        <v>473</v>
      </c>
      <c r="E34" s="17">
        <v>2223</v>
      </c>
      <c r="F34" s="17">
        <v>2952</v>
      </c>
      <c r="G34" s="17">
        <v>2825</v>
      </c>
    </row>
    <row r="35" spans="1:7" ht="15" customHeight="1">
      <c r="A35" s="151"/>
      <c r="B35" s="136" t="s">
        <v>193</v>
      </c>
      <c r="C35" s="17">
        <v>442</v>
      </c>
      <c r="D35" s="17">
        <v>529</v>
      </c>
      <c r="E35" s="17">
        <v>3543</v>
      </c>
      <c r="F35" s="17">
        <v>4681</v>
      </c>
      <c r="G35" s="17">
        <v>4627</v>
      </c>
    </row>
    <row r="36" spans="1:7" ht="15" customHeight="1">
      <c r="A36" s="151"/>
      <c r="B36" s="136" t="s">
        <v>194</v>
      </c>
      <c r="C36" s="17">
        <v>755</v>
      </c>
      <c r="D36" s="17">
        <v>745</v>
      </c>
      <c r="E36" s="17">
        <v>3562</v>
      </c>
      <c r="F36" s="17">
        <v>4568</v>
      </c>
      <c r="G36" s="17">
        <v>4832</v>
      </c>
    </row>
    <row r="37" spans="1:7" ht="15" customHeight="1">
      <c r="A37" s="151"/>
      <c r="B37" s="136" t="s">
        <v>195</v>
      </c>
      <c r="C37" s="17">
        <v>626</v>
      </c>
      <c r="D37" s="17">
        <v>580</v>
      </c>
      <c r="E37" s="17">
        <v>3358</v>
      </c>
      <c r="F37" s="17">
        <v>4594</v>
      </c>
      <c r="G37" s="17">
        <v>4974</v>
      </c>
    </row>
    <row r="38" spans="1:7" ht="15" customHeight="1">
      <c r="A38" s="151"/>
      <c r="B38" s="136" t="s">
        <v>196</v>
      </c>
      <c r="C38" s="17">
        <v>2839</v>
      </c>
      <c r="D38" s="17">
        <v>2175</v>
      </c>
      <c r="E38" s="17">
        <v>15338</v>
      </c>
      <c r="F38" s="17">
        <v>17415</v>
      </c>
      <c r="G38" s="17">
        <v>16851</v>
      </c>
    </row>
    <row r="39" spans="1:7" ht="15" customHeight="1">
      <c r="A39" s="151"/>
      <c r="B39" s="136" t="s">
        <v>88</v>
      </c>
      <c r="C39" s="17">
        <v>555</v>
      </c>
      <c r="D39" s="17">
        <v>571</v>
      </c>
      <c r="E39" s="17">
        <v>3130</v>
      </c>
      <c r="F39" s="17">
        <v>3964</v>
      </c>
      <c r="G39" s="17">
        <v>4842</v>
      </c>
    </row>
    <row r="40" spans="1:7" ht="15" customHeight="1">
      <c r="A40" s="151"/>
      <c r="B40" s="136" t="s">
        <v>34</v>
      </c>
      <c r="C40" s="17">
        <v>2671</v>
      </c>
      <c r="D40" s="17">
        <v>1914</v>
      </c>
      <c r="E40" s="17">
        <v>23491</v>
      </c>
      <c r="F40" s="17">
        <v>34443</v>
      </c>
      <c r="G40" s="17">
        <v>35186</v>
      </c>
    </row>
    <row r="41" spans="1:7" ht="15" customHeight="1">
      <c r="A41" s="151"/>
      <c r="B41" s="136" t="s">
        <v>197</v>
      </c>
      <c r="C41" s="17">
        <v>129</v>
      </c>
      <c r="D41" s="17">
        <v>150</v>
      </c>
      <c r="E41" s="17">
        <v>975</v>
      </c>
      <c r="F41" s="17">
        <v>1181</v>
      </c>
      <c r="G41" s="17">
        <v>869</v>
      </c>
    </row>
    <row r="42" spans="1:7" ht="15" customHeight="1">
      <c r="A42" s="152"/>
      <c r="B42" s="47" t="s">
        <v>96</v>
      </c>
      <c r="C42" s="17">
        <v>7060</v>
      </c>
      <c r="D42" s="17">
        <v>5198</v>
      </c>
      <c r="E42" s="17">
        <v>19263</v>
      </c>
      <c r="F42" s="17">
        <v>24876</v>
      </c>
      <c r="G42" s="17">
        <v>24760</v>
      </c>
    </row>
    <row r="43" spans="1:7" ht="15" customHeight="1">
      <c r="A43" s="38" t="s">
        <v>199</v>
      </c>
      <c r="B43" s="156"/>
      <c r="C43" s="17">
        <v>3477</v>
      </c>
      <c r="D43" s="17">
        <v>2769</v>
      </c>
      <c r="E43" s="17">
        <v>38276</v>
      </c>
      <c r="F43" s="17">
        <v>50712</v>
      </c>
      <c r="G43" s="17">
        <v>33000</v>
      </c>
    </row>
    <row r="44" spans="1:7" ht="15" customHeight="1">
      <c r="A44" s="39" t="s">
        <v>20</v>
      </c>
      <c r="B44" s="136"/>
      <c r="C44" s="17">
        <v>688</v>
      </c>
      <c r="D44" s="17">
        <v>488</v>
      </c>
      <c r="E44" s="17">
        <v>744</v>
      </c>
      <c r="F44" s="17">
        <v>15</v>
      </c>
      <c r="G44" s="17">
        <v>26</v>
      </c>
    </row>
    <row r="45" spans="1:7" ht="15" customHeight="1">
      <c r="A45" s="39" t="s">
        <v>200</v>
      </c>
      <c r="B45" s="136"/>
      <c r="C45" s="17">
        <v>199</v>
      </c>
      <c r="D45" s="17">
        <v>147</v>
      </c>
      <c r="E45" s="17">
        <v>1151</v>
      </c>
      <c r="F45" s="17">
        <v>1145</v>
      </c>
      <c r="G45" s="17">
        <v>1451</v>
      </c>
    </row>
    <row r="46" spans="1:7" ht="15" customHeight="1">
      <c r="A46" s="39" t="s">
        <v>202</v>
      </c>
      <c r="B46" s="136"/>
      <c r="C46" s="17">
        <v>2082</v>
      </c>
      <c r="D46" s="17">
        <v>1587</v>
      </c>
      <c r="E46" s="17">
        <v>13648</v>
      </c>
      <c r="F46" s="17">
        <v>17666</v>
      </c>
      <c r="G46" s="17">
        <v>15628</v>
      </c>
    </row>
    <row r="47" spans="1:7" ht="7.5" customHeight="1">
      <c r="A47" s="4"/>
      <c r="B47" s="4"/>
      <c r="C47" s="14"/>
      <c r="D47" s="4"/>
      <c r="E47" s="4"/>
      <c r="F47" s="4"/>
      <c r="G47" s="4"/>
    </row>
    <row r="48" spans="1:7" ht="7.5" customHeight="1">
      <c r="A48" s="7"/>
      <c r="B48" s="7"/>
      <c r="C48" s="7"/>
      <c r="D48" s="7"/>
      <c r="E48" s="7"/>
      <c r="F48" s="7"/>
      <c r="G48" s="7"/>
    </row>
    <row r="49" spans="1:7">
      <c r="A49" s="7" t="s">
        <v>136</v>
      </c>
      <c r="B49" s="7"/>
      <c r="C49" s="7"/>
      <c r="D49" s="7"/>
      <c r="E49" s="7"/>
      <c r="F49" s="7"/>
      <c r="G49" s="7"/>
    </row>
    <row r="50" spans="1:7" ht="18" customHeight="1">
      <c r="A50" s="7"/>
      <c r="B50" s="7"/>
      <c r="C50" s="7"/>
      <c r="D50" s="7"/>
      <c r="E50" s="7"/>
      <c r="F50" s="7"/>
      <c r="G50" s="7"/>
    </row>
    <row r="51" spans="1:7" ht="15">
      <c r="A51" s="149" t="s">
        <v>118</v>
      </c>
      <c r="B51" s="7"/>
      <c r="C51" s="7"/>
      <c r="D51" s="7"/>
      <c r="E51" s="7"/>
      <c r="F51" s="7"/>
      <c r="G51" s="24" t="s">
        <v>212</v>
      </c>
    </row>
    <row r="52" spans="1:7" ht="7.5" customHeight="1">
      <c r="A52" s="4"/>
      <c r="B52" s="4"/>
      <c r="C52" s="4"/>
      <c r="D52" s="4"/>
      <c r="E52" s="4"/>
      <c r="F52" s="4"/>
      <c r="G52" s="4"/>
    </row>
    <row r="53" spans="1:7" ht="14.25">
      <c r="A53" s="34" t="s">
        <v>190</v>
      </c>
      <c r="B53" s="43"/>
      <c r="C53" s="40" t="s">
        <v>151</v>
      </c>
      <c r="D53" s="40" t="s">
        <v>203</v>
      </c>
      <c r="E53" s="40" t="s">
        <v>242</v>
      </c>
      <c r="F53" s="40" t="s">
        <v>46</v>
      </c>
      <c r="G53" s="5" t="s">
        <v>12</v>
      </c>
    </row>
    <row r="54" spans="1:7">
      <c r="A54" s="35"/>
      <c r="B54" s="44"/>
      <c r="C54" s="41"/>
      <c r="D54" s="41"/>
      <c r="E54" s="41"/>
      <c r="F54" s="41"/>
      <c r="G54" s="6"/>
    </row>
    <row r="55" spans="1:7" ht="7.5" customHeight="1">
      <c r="A55" s="153"/>
      <c r="B55" s="7"/>
      <c r="C55" s="7"/>
      <c r="D55" s="7"/>
      <c r="E55" s="7"/>
      <c r="F55" s="7"/>
      <c r="G55" s="7"/>
    </row>
    <row r="56" spans="1:7" ht="15" customHeight="1">
      <c r="A56" s="151" t="s">
        <v>205</v>
      </c>
      <c r="B56" s="157" t="s">
        <v>208</v>
      </c>
      <c r="C56" s="17">
        <v>190</v>
      </c>
      <c r="D56" s="17">
        <v>150</v>
      </c>
      <c r="E56" s="17">
        <v>151</v>
      </c>
      <c r="F56" s="17">
        <v>16</v>
      </c>
      <c r="G56" s="17">
        <v>381</v>
      </c>
    </row>
    <row r="57" spans="1:7" ht="15" customHeight="1">
      <c r="A57" s="152"/>
      <c r="B57" s="158" t="s">
        <v>107</v>
      </c>
      <c r="C57" s="17">
        <v>6101</v>
      </c>
      <c r="D57" s="17">
        <v>6483</v>
      </c>
      <c r="E57" s="17">
        <v>5386</v>
      </c>
      <c r="F57" s="17">
        <v>31408</v>
      </c>
      <c r="G57" s="17">
        <v>37399</v>
      </c>
    </row>
    <row r="58" spans="1:7" ht="12.75" customHeight="1">
      <c r="A58" s="150" t="s">
        <v>207</v>
      </c>
      <c r="B58" s="159" t="s">
        <v>208</v>
      </c>
      <c r="C58" s="160">
        <v>1659</v>
      </c>
      <c r="D58" s="160">
        <v>835</v>
      </c>
      <c r="E58" s="160">
        <v>0</v>
      </c>
      <c r="F58" s="160">
        <v>590</v>
      </c>
      <c r="G58" s="160">
        <v>890</v>
      </c>
    </row>
    <row r="59" spans="1:7" ht="12.75" customHeight="1">
      <c r="A59" s="151"/>
      <c r="B59" s="159"/>
      <c r="C59" s="160"/>
      <c r="D59" s="160"/>
      <c r="E59" s="160"/>
      <c r="F59" s="160"/>
      <c r="G59" s="160"/>
    </row>
    <row r="60" spans="1:7" ht="12.75" customHeight="1">
      <c r="A60" s="151"/>
      <c r="B60" s="159" t="s">
        <v>107</v>
      </c>
      <c r="C60" s="160">
        <v>624</v>
      </c>
      <c r="D60" s="160">
        <v>278</v>
      </c>
      <c r="E60" s="160">
        <v>0</v>
      </c>
      <c r="F60" s="160">
        <v>606</v>
      </c>
      <c r="G60" s="160">
        <v>617</v>
      </c>
    </row>
    <row r="61" spans="1:7" ht="12.75" customHeight="1">
      <c r="A61" s="151"/>
      <c r="B61" s="159"/>
      <c r="C61" s="160"/>
      <c r="D61" s="160"/>
      <c r="E61" s="160"/>
      <c r="F61" s="160"/>
      <c r="G61" s="160"/>
    </row>
    <row r="62" spans="1:7" ht="12.75" customHeight="1">
      <c r="A62" s="151"/>
      <c r="B62" s="159" t="s">
        <v>213</v>
      </c>
      <c r="C62" s="160">
        <v>45</v>
      </c>
      <c r="D62" s="160">
        <v>49</v>
      </c>
      <c r="E62" s="160">
        <v>0</v>
      </c>
      <c r="F62" s="160">
        <v>51</v>
      </c>
      <c r="G62" s="160">
        <v>54</v>
      </c>
    </row>
    <row r="63" spans="1:7" ht="12.75" customHeight="1">
      <c r="A63" s="151"/>
      <c r="B63" s="159"/>
      <c r="C63" s="160"/>
      <c r="D63" s="160"/>
      <c r="E63" s="160"/>
      <c r="F63" s="160"/>
      <c r="G63" s="160"/>
    </row>
    <row r="64" spans="1:7" ht="7.5" customHeight="1">
      <c r="A64" s="154"/>
      <c r="B64" s="4"/>
      <c r="C64" s="14"/>
      <c r="D64" s="4"/>
      <c r="E64" s="4"/>
      <c r="F64" s="4"/>
      <c r="G64" s="4"/>
    </row>
    <row r="65" spans="1:7" ht="7.5" customHeight="1">
      <c r="A65" s="7"/>
      <c r="B65" s="7"/>
      <c r="C65" s="7"/>
      <c r="D65" s="7"/>
      <c r="E65" s="7"/>
      <c r="F65" s="7"/>
      <c r="G65" s="7"/>
    </row>
    <row r="66" spans="1:7">
      <c r="A66" s="7" t="s">
        <v>136</v>
      </c>
      <c r="B66" s="7"/>
      <c r="C66" s="7"/>
      <c r="D66" s="7"/>
      <c r="E66" s="7"/>
      <c r="F66" s="7"/>
      <c r="G66" s="7"/>
    </row>
    <row r="67" spans="1:7" ht="18" customHeight="1">
      <c r="A67" s="7"/>
      <c r="B67" s="7"/>
      <c r="C67" s="7"/>
      <c r="D67" s="7"/>
      <c r="E67" s="7"/>
      <c r="F67" s="7"/>
      <c r="G67" s="7"/>
    </row>
  </sheetData>
  <mergeCells count="41">
    <mergeCell ref="A8:B8"/>
    <mergeCell ref="A19:B19"/>
    <mergeCell ref="A20:B20"/>
    <mergeCell ref="A21:B21"/>
    <mergeCell ref="A22:B22"/>
    <mergeCell ref="A32:B32"/>
    <mergeCell ref="A43:B43"/>
    <mergeCell ref="A44:B44"/>
    <mergeCell ref="A45:B45"/>
    <mergeCell ref="A46:B46"/>
    <mergeCell ref="A5:B6"/>
    <mergeCell ref="C5:C6"/>
    <mergeCell ref="D5:D6"/>
    <mergeCell ref="E5:E6"/>
    <mergeCell ref="F5:F6"/>
    <mergeCell ref="G5:G6"/>
    <mergeCell ref="A29:B30"/>
    <mergeCell ref="C29:C30"/>
    <mergeCell ref="D29:D30"/>
    <mergeCell ref="E29:E30"/>
    <mergeCell ref="F29:F30"/>
    <mergeCell ref="G29:G30"/>
    <mergeCell ref="A53:B54"/>
    <mergeCell ref="C53:C54"/>
    <mergeCell ref="D53:D54"/>
    <mergeCell ref="E53:E54"/>
    <mergeCell ref="F53:F54"/>
    <mergeCell ref="G53:G54"/>
    <mergeCell ref="A56:A57"/>
    <mergeCell ref="A58:A63"/>
    <mergeCell ref="B58:B59"/>
    <mergeCell ref="F58:F59"/>
    <mergeCell ref="G58:G59"/>
    <mergeCell ref="B60:B61"/>
    <mergeCell ref="F60:F61"/>
    <mergeCell ref="G60:G61"/>
    <mergeCell ref="B62:B63"/>
    <mergeCell ref="F62:F63"/>
    <mergeCell ref="G62:G63"/>
    <mergeCell ref="A9:A18"/>
    <mergeCell ref="A33:A42"/>
  </mergeCells>
  <phoneticPr fontId="2"/>
  <pageMargins left="0.70866141732283472" right="0.70866141732283472" top="0.74803149606299213" bottom="0.74803149606299213" header="0.31496062992125984" footer="0.31496062992125984"/>
  <pageSetup paperSize="9" scale="89" fitToWidth="1" fitToHeight="1" orientation="portrait" usePrinterDefaults="1" r:id="rId1"/>
  <colBreaks count="1" manualBreakCount="1">
    <brk id="7" min="1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0"/>
  <sheetViews>
    <sheetView view="pageBreakPreview" zoomScaleSheetLayoutView="100" workbookViewId="0">
      <selection activeCell="A8" sqref="A8:H17"/>
    </sheetView>
  </sheetViews>
  <sheetFormatPr defaultRowHeight="13.5"/>
  <cols>
    <col min="1" max="1" width="2.625" customWidth="1"/>
    <col min="2" max="2" width="31.875" customWidth="1"/>
    <col min="3" max="4" width="9.5" bestFit="1" customWidth="1"/>
    <col min="5" max="8" width="12.625" customWidth="1"/>
    <col min="9" max="9" width="2.625" customWidth="1"/>
    <col min="10" max="10" width="3" customWidth="1"/>
    <col min="11" max="21" width="9" customWidth="1"/>
  </cols>
  <sheetData>
    <row r="1" spans="1:8" ht="14.25">
      <c r="A1" s="23"/>
      <c r="B1" s="23"/>
      <c r="C1" s="7"/>
      <c r="D1" s="7"/>
      <c r="E1" s="23"/>
      <c r="F1" s="23"/>
      <c r="G1" s="23"/>
      <c r="H1" s="77" t="s">
        <v>169</v>
      </c>
    </row>
    <row r="2" spans="1:8">
      <c r="A2" s="7"/>
      <c r="B2" s="7"/>
      <c r="C2" s="7"/>
      <c r="D2" s="7"/>
      <c r="E2" s="7"/>
      <c r="F2" s="7"/>
      <c r="G2" s="7"/>
      <c r="H2" s="7"/>
    </row>
    <row r="3" spans="1:8" ht="14.25">
      <c r="A3" s="3" t="s">
        <v>131</v>
      </c>
      <c r="B3" s="7"/>
      <c r="C3" s="7"/>
      <c r="D3" s="7"/>
      <c r="E3" s="7"/>
      <c r="F3" s="7"/>
      <c r="G3" s="7"/>
      <c r="H3" s="24" t="s">
        <v>211</v>
      </c>
    </row>
    <row r="4" spans="1:8" ht="7.5" customHeight="1">
      <c r="A4" s="4"/>
      <c r="B4" s="4"/>
      <c r="C4" s="4"/>
      <c r="D4" s="4"/>
      <c r="E4" s="4"/>
      <c r="F4" s="4"/>
      <c r="G4" s="4"/>
      <c r="H4" s="4"/>
    </row>
    <row r="5" spans="1:8" ht="14.25">
      <c r="A5" s="34" t="s">
        <v>190</v>
      </c>
      <c r="B5" s="43"/>
      <c r="C5" s="164" t="s">
        <v>210</v>
      </c>
      <c r="D5" s="166" t="s">
        <v>206</v>
      </c>
      <c r="E5" s="18" t="s">
        <v>209</v>
      </c>
      <c r="F5" s="18"/>
      <c r="G5" s="18"/>
      <c r="H5" s="18"/>
    </row>
    <row r="6" spans="1:8" ht="27">
      <c r="A6" s="35"/>
      <c r="B6" s="44"/>
      <c r="C6" s="35"/>
      <c r="D6" s="167"/>
      <c r="E6" s="169" t="s">
        <v>93</v>
      </c>
      <c r="F6" s="171" t="s">
        <v>173</v>
      </c>
      <c r="G6" s="172" t="s">
        <v>148</v>
      </c>
      <c r="H6" s="172" t="s">
        <v>119</v>
      </c>
    </row>
    <row r="7" spans="1:8" ht="7.5" customHeight="1">
      <c r="A7" s="71"/>
      <c r="B7" s="162"/>
      <c r="C7" s="7"/>
      <c r="D7" s="71"/>
      <c r="E7" s="170"/>
      <c r="F7" s="71"/>
      <c r="G7" s="71"/>
      <c r="H7" s="7"/>
    </row>
    <row r="8" spans="1:8" ht="37.5" customHeight="1">
      <c r="A8" s="161" t="s">
        <v>9</v>
      </c>
      <c r="B8" s="163"/>
      <c r="C8" s="165">
        <v>223</v>
      </c>
      <c r="D8" s="168">
        <v>315</v>
      </c>
      <c r="E8" s="168">
        <f t="shared" ref="E8:E14" si="0">SUM(F8:H8)</f>
        <v>5762</v>
      </c>
      <c r="F8" s="168">
        <v>4008</v>
      </c>
      <c r="G8" s="168">
        <v>1058</v>
      </c>
      <c r="H8" s="168">
        <v>696</v>
      </c>
    </row>
    <row r="9" spans="1:8" ht="37.5" customHeight="1">
      <c r="A9" s="161" t="s">
        <v>227</v>
      </c>
      <c r="B9" s="163"/>
      <c r="C9" s="165">
        <v>113</v>
      </c>
      <c r="D9" s="168">
        <v>126</v>
      </c>
      <c r="E9" s="168">
        <f t="shared" si="0"/>
        <v>2582</v>
      </c>
      <c r="F9" s="168">
        <v>1612</v>
      </c>
      <c r="G9" s="168">
        <v>970</v>
      </c>
      <c r="H9" s="168">
        <v>0</v>
      </c>
    </row>
    <row r="10" spans="1:8" ht="37.5" customHeight="1">
      <c r="A10" s="161" t="s">
        <v>216</v>
      </c>
      <c r="B10" s="163"/>
      <c r="C10" s="165">
        <v>146</v>
      </c>
      <c r="D10" s="168">
        <v>172</v>
      </c>
      <c r="E10" s="168">
        <f t="shared" si="0"/>
        <v>3653</v>
      </c>
      <c r="F10" s="168">
        <v>2184</v>
      </c>
      <c r="G10" s="168">
        <v>1046</v>
      </c>
      <c r="H10" s="168">
        <v>423</v>
      </c>
    </row>
    <row r="11" spans="1:8" ht="37.5" customHeight="1">
      <c r="A11" s="161" t="s">
        <v>228</v>
      </c>
      <c r="B11" s="163"/>
      <c r="C11" s="165">
        <v>193</v>
      </c>
      <c r="D11" s="168">
        <v>257</v>
      </c>
      <c r="E11" s="168">
        <f t="shared" si="0"/>
        <v>4305</v>
      </c>
      <c r="F11" s="168">
        <v>1501</v>
      </c>
      <c r="G11" s="168">
        <v>1350</v>
      </c>
      <c r="H11" s="168">
        <v>1454</v>
      </c>
    </row>
    <row r="12" spans="1:8" ht="37.5" customHeight="1">
      <c r="A12" s="161" t="s">
        <v>230</v>
      </c>
      <c r="B12" s="163"/>
      <c r="C12" s="165">
        <v>309</v>
      </c>
      <c r="D12" s="168">
        <v>618</v>
      </c>
      <c r="E12" s="168">
        <f t="shared" si="0"/>
        <v>15856</v>
      </c>
      <c r="F12" s="168">
        <v>1543</v>
      </c>
      <c r="G12" s="168">
        <v>7116</v>
      </c>
      <c r="H12" s="168">
        <v>7197</v>
      </c>
    </row>
    <row r="13" spans="1:8" ht="37.5" customHeight="1">
      <c r="A13" s="161" t="s">
        <v>115</v>
      </c>
      <c r="B13" s="163"/>
      <c r="C13" s="165">
        <v>221</v>
      </c>
      <c r="D13" s="168">
        <v>305</v>
      </c>
      <c r="E13" s="168">
        <f t="shared" si="0"/>
        <v>7448</v>
      </c>
      <c r="F13" s="168">
        <v>1372</v>
      </c>
      <c r="G13" s="168">
        <v>2216</v>
      </c>
      <c r="H13" s="168">
        <v>3860</v>
      </c>
    </row>
    <row r="14" spans="1:8" ht="37.5" customHeight="1">
      <c r="A14" s="161" t="s">
        <v>231</v>
      </c>
      <c r="B14" s="163"/>
      <c r="C14" s="165">
        <v>359</v>
      </c>
      <c r="D14" s="168">
        <v>5704</v>
      </c>
      <c r="E14" s="168">
        <f t="shared" si="0"/>
        <v>100051</v>
      </c>
      <c r="F14" s="168">
        <v>11826</v>
      </c>
      <c r="G14" s="168">
        <v>48350</v>
      </c>
      <c r="H14" s="168">
        <v>39875</v>
      </c>
    </row>
    <row r="15" spans="1:8" ht="37.5" customHeight="1">
      <c r="A15" s="161" t="s">
        <v>232</v>
      </c>
      <c r="B15" s="163"/>
      <c r="C15" s="165">
        <v>309</v>
      </c>
      <c r="D15" s="168">
        <v>851</v>
      </c>
      <c r="E15" s="168">
        <v>17458</v>
      </c>
      <c r="F15" s="168">
        <v>2778</v>
      </c>
      <c r="G15" s="168">
        <v>6159</v>
      </c>
      <c r="H15" s="168">
        <v>8521</v>
      </c>
    </row>
    <row r="16" spans="1:8" ht="37.5" customHeight="1">
      <c r="A16" s="161" t="s">
        <v>233</v>
      </c>
      <c r="B16" s="163"/>
      <c r="C16" s="165">
        <v>286</v>
      </c>
      <c r="D16" s="168">
        <v>516</v>
      </c>
      <c r="E16" s="168">
        <f>SUM(F16:H16)</f>
        <v>5623</v>
      </c>
      <c r="F16" s="168">
        <v>1153</v>
      </c>
      <c r="G16" s="168">
        <v>788</v>
      </c>
      <c r="H16" s="168">
        <v>3682</v>
      </c>
    </row>
    <row r="17" spans="1:8" ht="37.5" customHeight="1">
      <c r="A17" s="161" t="s">
        <v>234</v>
      </c>
      <c r="B17" s="163"/>
      <c r="C17" s="165">
        <v>123</v>
      </c>
      <c r="D17" s="168">
        <v>157</v>
      </c>
      <c r="E17" s="168">
        <f>SUM(F17:H17)</f>
        <v>1817</v>
      </c>
      <c r="F17" s="168">
        <v>360</v>
      </c>
      <c r="G17" s="168">
        <v>305</v>
      </c>
      <c r="H17" s="168">
        <v>1152</v>
      </c>
    </row>
    <row r="18" spans="1:8" ht="7.5" customHeight="1">
      <c r="A18" s="4"/>
      <c r="B18" s="154"/>
      <c r="C18" s="4"/>
      <c r="D18" s="4"/>
      <c r="E18" s="4"/>
      <c r="F18" s="4"/>
      <c r="G18" s="4"/>
      <c r="H18" s="4"/>
    </row>
    <row r="19" spans="1:8" ht="7.5" customHeight="1">
      <c r="A19" s="7"/>
      <c r="B19" s="7"/>
      <c r="C19" s="7"/>
      <c r="D19" s="7"/>
      <c r="E19" s="7"/>
      <c r="F19" s="7"/>
      <c r="G19" s="7"/>
      <c r="H19" s="7"/>
    </row>
    <row r="20" spans="1:8">
      <c r="A20" s="7" t="s">
        <v>13</v>
      </c>
      <c r="B20" s="7"/>
      <c r="C20" s="7"/>
      <c r="D20" s="7"/>
      <c r="E20" s="7"/>
      <c r="F20" s="7"/>
      <c r="G20" s="7"/>
      <c r="H20" s="7"/>
    </row>
  </sheetData>
  <mergeCells count="14">
    <mergeCell ref="E5:H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5:B6"/>
    <mergeCell ref="C5:C6"/>
    <mergeCell ref="D5:D6"/>
  </mergeCells>
  <phoneticPr fontId="2"/>
  <pageMargins left="0.70866141732283472" right="0.70866141732283472" top="0.74803149606299213" bottom="0.74803149606299213" header="0.31496062992125984" footer="0.31496062992125984"/>
  <pageSetup paperSize="9" scale="85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60"/>
  <sheetViews>
    <sheetView tabSelected="1" view="pageBreakPreview" topLeftCell="A31" zoomScaleSheetLayoutView="100" workbookViewId="0">
      <selection activeCell="N14" sqref="N14"/>
    </sheetView>
  </sheetViews>
  <sheetFormatPr defaultRowHeight="13.5"/>
  <cols>
    <col min="1" max="1" width="2.625" style="1" customWidth="1"/>
    <col min="2" max="2" width="32" style="1" customWidth="1"/>
    <col min="3" max="3" width="6.5" style="1" bestFit="1" customWidth="1"/>
    <col min="4" max="9" width="9.625" style="1" customWidth="1"/>
    <col min="10" max="10" width="2.625" style="1" customWidth="1"/>
    <col min="11" max="11" width="3" style="1" customWidth="1"/>
    <col min="12" max="16384" width="9" style="1" customWidth="1"/>
  </cols>
  <sheetData>
    <row r="1" spans="1:9" ht="15">
      <c r="A1" s="23"/>
      <c r="B1" s="23"/>
      <c r="C1" s="23"/>
      <c r="D1" s="7"/>
      <c r="E1" s="7"/>
      <c r="F1" s="23"/>
      <c r="G1" s="23"/>
      <c r="H1" s="23"/>
      <c r="I1" s="187" t="s">
        <v>169</v>
      </c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 ht="15">
      <c r="A3" s="149" t="s">
        <v>131</v>
      </c>
      <c r="B3" s="7"/>
      <c r="C3" s="7"/>
      <c r="D3" s="7"/>
      <c r="E3" s="7"/>
      <c r="F3" s="7"/>
      <c r="G3" s="7"/>
      <c r="H3" s="7"/>
      <c r="I3" s="24" t="s">
        <v>236</v>
      </c>
    </row>
    <row r="4" spans="1:9" ht="7.5" customHeight="1">
      <c r="A4" s="4"/>
      <c r="B4" s="4"/>
      <c r="C4" s="4"/>
      <c r="D4" s="4"/>
      <c r="E4" s="4"/>
      <c r="F4" s="4"/>
      <c r="G4" s="4"/>
      <c r="H4" s="4"/>
      <c r="I4" s="4"/>
    </row>
    <row r="5" spans="1:9" ht="14.25">
      <c r="A5" s="173" t="s">
        <v>190</v>
      </c>
      <c r="B5" s="178"/>
      <c r="C5" s="178" t="s">
        <v>21</v>
      </c>
      <c r="D5" s="164" t="s">
        <v>210</v>
      </c>
      <c r="E5" s="166" t="s">
        <v>206</v>
      </c>
      <c r="F5" s="18" t="s">
        <v>209</v>
      </c>
      <c r="G5" s="18"/>
      <c r="H5" s="18"/>
      <c r="I5" s="18"/>
    </row>
    <row r="6" spans="1:9" ht="34.5" customHeight="1">
      <c r="A6" s="174"/>
      <c r="B6" s="179"/>
      <c r="C6" s="179"/>
      <c r="D6" s="35"/>
      <c r="E6" s="167"/>
      <c r="F6" s="169" t="s">
        <v>239</v>
      </c>
      <c r="G6" s="186" t="s">
        <v>237</v>
      </c>
      <c r="H6" s="171" t="s">
        <v>238</v>
      </c>
      <c r="I6" s="188" t="s">
        <v>119</v>
      </c>
    </row>
    <row r="7" spans="1:9" ht="7.5" customHeight="1">
      <c r="A7" s="170"/>
      <c r="B7" s="153"/>
      <c r="C7" s="162"/>
      <c r="D7" s="7"/>
      <c r="E7" s="71"/>
      <c r="F7" s="170"/>
      <c r="G7" s="71"/>
      <c r="H7" s="71"/>
      <c r="I7" s="7"/>
    </row>
    <row r="8" spans="1:9" ht="15.95" customHeight="1">
      <c r="A8" s="175" t="s">
        <v>9</v>
      </c>
      <c r="B8" s="180"/>
      <c r="C8" s="163" t="s">
        <v>252</v>
      </c>
      <c r="D8" s="165">
        <v>242</v>
      </c>
      <c r="E8" s="168">
        <v>338</v>
      </c>
      <c r="F8" s="168">
        <f>SUM(G8:I8)</f>
        <v>6543</v>
      </c>
      <c r="G8" s="168">
        <v>3207</v>
      </c>
      <c r="H8" s="168">
        <v>2243</v>
      </c>
      <c r="I8" s="168">
        <v>1093</v>
      </c>
    </row>
    <row r="9" spans="1:9" ht="15.95" customHeight="1">
      <c r="A9" s="176"/>
      <c r="B9" s="181"/>
      <c r="C9" s="183" t="s">
        <v>229</v>
      </c>
      <c r="D9" s="165">
        <v>223</v>
      </c>
      <c r="E9" s="168">
        <v>315</v>
      </c>
      <c r="F9" s="168">
        <f>SUM(G9:I9)</f>
        <v>5762</v>
      </c>
      <c r="G9" s="168">
        <v>4008</v>
      </c>
      <c r="H9" s="168">
        <v>1058</v>
      </c>
      <c r="I9" s="168">
        <v>696</v>
      </c>
    </row>
    <row r="10" spans="1:9" ht="15.95" customHeight="1">
      <c r="A10" s="176"/>
      <c r="B10" s="181"/>
      <c r="C10" s="183" t="s">
        <v>243</v>
      </c>
      <c r="D10" s="165">
        <v>204</v>
      </c>
      <c r="E10" s="168">
        <v>253</v>
      </c>
      <c r="F10" s="168">
        <f>SUM(G10:I10)</f>
        <v>5440</v>
      </c>
      <c r="G10" s="168">
        <v>3426</v>
      </c>
      <c r="H10" s="168">
        <v>1431</v>
      </c>
      <c r="I10" s="168">
        <v>583</v>
      </c>
    </row>
    <row r="11" spans="1:9" ht="15.95" customHeight="1">
      <c r="A11" s="176"/>
      <c r="B11" s="181"/>
      <c r="C11" s="184" t="s">
        <v>248</v>
      </c>
      <c r="D11" s="165">
        <v>183</v>
      </c>
      <c r="E11" s="168">
        <v>234</v>
      </c>
      <c r="F11" s="168">
        <f>SUM(G11:I11)</f>
        <v>5632</v>
      </c>
      <c r="G11" s="168">
        <v>4008</v>
      </c>
      <c r="H11" s="168">
        <v>954</v>
      </c>
      <c r="I11" s="168">
        <v>670</v>
      </c>
    </row>
    <row r="12" spans="1:9" ht="15.95" customHeight="1">
      <c r="A12" s="176"/>
      <c r="B12" s="181"/>
      <c r="C12" s="185" t="s">
        <v>253</v>
      </c>
      <c r="D12" s="165">
        <v>174</v>
      </c>
      <c r="E12" s="168">
        <v>207</v>
      </c>
      <c r="F12" s="168">
        <v>5322</v>
      </c>
      <c r="G12" s="168">
        <v>3712</v>
      </c>
      <c r="H12" s="168">
        <v>1153</v>
      </c>
      <c r="I12" s="168">
        <v>457</v>
      </c>
    </row>
    <row r="13" spans="1:9" ht="15.95" customHeight="1">
      <c r="A13" s="176" t="s">
        <v>227</v>
      </c>
      <c r="B13" s="181"/>
      <c r="C13" s="163" t="s">
        <v>252</v>
      </c>
      <c r="D13" s="165">
        <v>134</v>
      </c>
      <c r="E13" s="168">
        <v>151</v>
      </c>
      <c r="F13" s="168">
        <f>SUM(G13:I13)</f>
        <v>3135</v>
      </c>
      <c r="G13" s="168">
        <v>1764</v>
      </c>
      <c r="H13" s="168">
        <v>1371</v>
      </c>
      <c r="I13" s="160">
        <v>0</v>
      </c>
    </row>
    <row r="14" spans="1:9" ht="15.95" customHeight="1">
      <c r="A14" s="176"/>
      <c r="B14" s="181"/>
      <c r="C14" s="183" t="s">
        <v>229</v>
      </c>
      <c r="D14" s="165">
        <v>113</v>
      </c>
      <c r="E14" s="168">
        <v>126</v>
      </c>
      <c r="F14" s="168">
        <f>SUM(G14:I14)</f>
        <v>2582</v>
      </c>
      <c r="G14" s="168">
        <v>1612</v>
      </c>
      <c r="H14" s="168">
        <v>970</v>
      </c>
      <c r="I14" s="168">
        <v>0</v>
      </c>
    </row>
    <row r="15" spans="1:9" ht="15.95" customHeight="1">
      <c r="A15" s="176"/>
      <c r="B15" s="181"/>
      <c r="C15" s="183" t="s">
        <v>243</v>
      </c>
      <c r="D15" s="165">
        <v>109</v>
      </c>
      <c r="E15" s="168">
        <v>114</v>
      </c>
      <c r="F15" s="168">
        <f>SUM(G15:I15)</f>
        <v>2444</v>
      </c>
      <c r="G15" s="168">
        <v>1526</v>
      </c>
      <c r="H15" s="168">
        <v>918</v>
      </c>
      <c r="I15" s="168">
        <v>0</v>
      </c>
    </row>
    <row r="16" spans="1:9" ht="15.95" customHeight="1">
      <c r="A16" s="176"/>
      <c r="B16" s="181"/>
      <c r="C16" s="184" t="s">
        <v>248</v>
      </c>
      <c r="D16" s="165">
        <v>112</v>
      </c>
      <c r="E16" s="168">
        <v>266</v>
      </c>
      <c r="F16" s="168">
        <f>SUM(G16:I16)</f>
        <v>2487</v>
      </c>
      <c r="G16" s="168">
        <v>2129</v>
      </c>
      <c r="H16" s="168">
        <v>358</v>
      </c>
      <c r="I16" s="168">
        <v>0</v>
      </c>
    </row>
    <row r="17" spans="1:9" ht="15.95" customHeight="1">
      <c r="A17" s="176"/>
      <c r="B17" s="181"/>
      <c r="C17" s="185" t="s">
        <v>253</v>
      </c>
      <c r="D17" s="165">
        <v>95</v>
      </c>
      <c r="E17" s="168">
        <v>100</v>
      </c>
      <c r="F17" s="168">
        <v>2174</v>
      </c>
      <c r="G17" s="168">
        <v>1861</v>
      </c>
      <c r="H17" s="168">
        <v>313</v>
      </c>
      <c r="I17" s="168">
        <v>0</v>
      </c>
    </row>
    <row r="18" spans="1:9" ht="15.95" customHeight="1">
      <c r="A18" s="176" t="s">
        <v>216</v>
      </c>
      <c r="B18" s="181"/>
      <c r="C18" s="163" t="s">
        <v>252</v>
      </c>
      <c r="D18" s="165">
        <v>141</v>
      </c>
      <c r="E18" s="168">
        <v>161</v>
      </c>
      <c r="F18" s="168">
        <f>SUM(G18:I18)</f>
        <v>3087</v>
      </c>
      <c r="G18" s="168">
        <v>1756</v>
      </c>
      <c r="H18" s="168">
        <v>1199</v>
      </c>
      <c r="I18" s="160">
        <v>132</v>
      </c>
    </row>
    <row r="19" spans="1:9" ht="15.95" customHeight="1">
      <c r="A19" s="176"/>
      <c r="B19" s="181"/>
      <c r="C19" s="183" t="s">
        <v>229</v>
      </c>
      <c r="D19" s="165">
        <v>146</v>
      </c>
      <c r="E19" s="168">
        <v>172</v>
      </c>
      <c r="F19" s="168">
        <f>SUM(G19:I19)</f>
        <v>3653</v>
      </c>
      <c r="G19" s="168">
        <v>2184</v>
      </c>
      <c r="H19" s="168">
        <v>1046</v>
      </c>
      <c r="I19" s="168">
        <v>423</v>
      </c>
    </row>
    <row r="20" spans="1:9" ht="15.95" customHeight="1">
      <c r="A20" s="176"/>
      <c r="B20" s="181"/>
      <c r="C20" s="183" t="s">
        <v>243</v>
      </c>
      <c r="D20" s="165">
        <v>117</v>
      </c>
      <c r="E20" s="168">
        <v>146</v>
      </c>
      <c r="F20" s="168">
        <f>SUM(G20:I20)</f>
        <v>1834</v>
      </c>
      <c r="G20" s="168">
        <v>488</v>
      </c>
      <c r="H20" s="168">
        <v>1005</v>
      </c>
      <c r="I20" s="168">
        <v>341</v>
      </c>
    </row>
    <row r="21" spans="1:9" ht="15.95" customHeight="1">
      <c r="A21" s="176"/>
      <c r="B21" s="181"/>
      <c r="C21" s="184" t="s">
        <v>248</v>
      </c>
      <c r="D21" s="165">
        <v>69</v>
      </c>
      <c r="E21" s="168">
        <v>72</v>
      </c>
      <c r="F21" s="168">
        <f>SUM(G21:I21)</f>
        <v>1438</v>
      </c>
      <c r="G21" s="168">
        <v>491</v>
      </c>
      <c r="H21" s="168">
        <v>724</v>
      </c>
      <c r="I21" s="168">
        <v>223</v>
      </c>
    </row>
    <row r="22" spans="1:9" ht="15.95" customHeight="1">
      <c r="A22" s="176"/>
      <c r="B22" s="181"/>
      <c r="C22" s="185" t="s">
        <v>253</v>
      </c>
      <c r="D22" s="165">
        <v>70</v>
      </c>
      <c r="E22" s="168">
        <v>79</v>
      </c>
      <c r="F22" s="168">
        <v>1419</v>
      </c>
      <c r="G22" s="168">
        <v>673</v>
      </c>
      <c r="H22" s="168">
        <v>655</v>
      </c>
      <c r="I22" s="168">
        <v>91</v>
      </c>
    </row>
    <row r="23" spans="1:9" ht="15.95" customHeight="1">
      <c r="A23" s="176" t="s">
        <v>228</v>
      </c>
      <c r="B23" s="181"/>
      <c r="C23" s="163" t="s">
        <v>252</v>
      </c>
      <c r="D23" s="165">
        <v>199</v>
      </c>
      <c r="E23" s="168">
        <v>301</v>
      </c>
      <c r="F23" s="168">
        <f>SUM(G23:I23)</f>
        <v>3597</v>
      </c>
      <c r="G23" s="168"/>
      <c r="H23" s="168">
        <v>1179</v>
      </c>
      <c r="I23" s="160">
        <v>2418</v>
      </c>
    </row>
    <row r="24" spans="1:9" ht="15.95" customHeight="1">
      <c r="A24" s="176"/>
      <c r="B24" s="181"/>
      <c r="C24" s="183" t="s">
        <v>229</v>
      </c>
      <c r="D24" s="165">
        <v>193</v>
      </c>
      <c r="E24" s="168">
        <v>257</v>
      </c>
      <c r="F24" s="168">
        <f>SUM(G24:I24)</f>
        <v>4305</v>
      </c>
      <c r="G24" s="168">
        <v>1501</v>
      </c>
      <c r="H24" s="168">
        <v>1350</v>
      </c>
      <c r="I24" s="168">
        <v>1454</v>
      </c>
    </row>
    <row r="25" spans="1:9" ht="15.95" customHeight="1">
      <c r="A25" s="176"/>
      <c r="B25" s="181"/>
      <c r="C25" s="183" t="s">
        <v>243</v>
      </c>
      <c r="D25" s="165">
        <v>169</v>
      </c>
      <c r="E25" s="168">
        <v>223</v>
      </c>
      <c r="F25" s="168">
        <f>SUM(G25:I25)</f>
        <v>3172</v>
      </c>
      <c r="G25" s="168">
        <v>1425</v>
      </c>
      <c r="H25" s="168">
        <v>1011</v>
      </c>
      <c r="I25" s="168">
        <v>736</v>
      </c>
    </row>
    <row r="26" spans="1:9" ht="15.95" customHeight="1">
      <c r="A26" s="176"/>
      <c r="B26" s="181"/>
      <c r="C26" s="184" t="s">
        <v>248</v>
      </c>
      <c r="D26" s="165">
        <v>195</v>
      </c>
      <c r="E26" s="168">
        <v>265</v>
      </c>
      <c r="F26" s="168">
        <f>SUM(G26:I26)</f>
        <v>4083</v>
      </c>
      <c r="G26" s="168">
        <v>1253</v>
      </c>
      <c r="H26" s="168">
        <v>1477</v>
      </c>
      <c r="I26" s="168">
        <v>1353</v>
      </c>
    </row>
    <row r="27" spans="1:9" ht="15.95" customHeight="1">
      <c r="A27" s="176"/>
      <c r="B27" s="181"/>
      <c r="C27" s="185" t="s">
        <v>253</v>
      </c>
      <c r="D27" s="165">
        <v>147</v>
      </c>
      <c r="E27" s="168">
        <v>177</v>
      </c>
      <c r="F27" s="168">
        <v>3109</v>
      </c>
      <c r="G27" s="168">
        <v>1397</v>
      </c>
      <c r="H27" s="168">
        <v>1023</v>
      </c>
      <c r="I27" s="168">
        <v>689</v>
      </c>
    </row>
    <row r="28" spans="1:9" ht="15.95" customHeight="1">
      <c r="A28" s="176" t="s">
        <v>230</v>
      </c>
      <c r="B28" s="181"/>
      <c r="C28" s="163" t="s">
        <v>252</v>
      </c>
      <c r="D28" s="165">
        <v>319</v>
      </c>
      <c r="E28" s="168">
        <v>736</v>
      </c>
      <c r="F28" s="168">
        <f>SUM(G28:I28)</f>
        <v>19017</v>
      </c>
      <c r="G28" s="168">
        <v>1679</v>
      </c>
      <c r="H28" s="168">
        <v>9840</v>
      </c>
      <c r="I28" s="160">
        <v>7498</v>
      </c>
    </row>
    <row r="29" spans="1:9" ht="15.95" customHeight="1">
      <c r="A29" s="176"/>
      <c r="B29" s="181"/>
      <c r="C29" s="183" t="s">
        <v>229</v>
      </c>
      <c r="D29" s="165">
        <v>309</v>
      </c>
      <c r="E29" s="168">
        <v>618</v>
      </c>
      <c r="F29" s="168">
        <f>SUM(G29:I29)</f>
        <v>15856</v>
      </c>
      <c r="G29" s="168">
        <v>1543</v>
      </c>
      <c r="H29" s="168">
        <v>7116</v>
      </c>
      <c r="I29" s="168">
        <v>7197</v>
      </c>
    </row>
    <row r="30" spans="1:9" ht="15.95" customHeight="1">
      <c r="A30" s="176"/>
      <c r="B30" s="181"/>
      <c r="C30" s="183" t="s">
        <v>243</v>
      </c>
      <c r="D30" s="165">
        <v>300</v>
      </c>
      <c r="E30" s="168">
        <v>555</v>
      </c>
      <c r="F30" s="168">
        <f>SUM(G30:I30)</f>
        <v>13804</v>
      </c>
      <c r="G30" s="168">
        <v>1620</v>
      </c>
      <c r="H30" s="168">
        <v>6340</v>
      </c>
      <c r="I30" s="168">
        <v>5844</v>
      </c>
    </row>
    <row r="31" spans="1:9" ht="15.95" customHeight="1">
      <c r="A31" s="176"/>
      <c r="B31" s="181"/>
      <c r="C31" s="184" t="s">
        <v>248</v>
      </c>
      <c r="D31" s="165">
        <v>280</v>
      </c>
      <c r="E31" s="168">
        <v>475</v>
      </c>
      <c r="F31" s="168">
        <f>SUM(G31:I31)</f>
        <v>11440</v>
      </c>
      <c r="G31" s="168">
        <v>1575</v>
      </c>
      <c r="H31" s="168">
        <v>4891</v>
      </c>
      <c r="I31" s="168">
        <v>4974</v>
      </c>
    </row>
    <row r="32" spans="1:9" ht="15.95" customHeight="1">
      <c r="A32" s="176"/>
      <c r="B32" s="181"/>
      <c r="C32" s="185" t="s">
        <v>253</v>
      </c>
      <c r="D32" s="165">
        <v>244</v>
      </c>
      <c r="E32" s="168">
        <v>388</v>
      </c>
      <c r="F32" s="168">
        <v>8563</v>
      </c>
      <c r="G32" s="168">
        <v>1673</v>
      </c>
      <c r="H32" s="168">
        <v>2825</v>
      </c>
      <c r="I32" s="168">
        <v>4065</v>
      </c>
    </row>
    <row r="33" spans="1:9" ht="15.95" customHeight="1">
      <c r="A33" s="176" t="s">
        <v>115</v>
      </c>
      <c r="B33" s="181"/>
      <c r="C33" s="163" t="s">
        <v>252</v>
      </c>
      <c r="D33" s="165">
        <v>253</v>
      </c>
      <c r="E33" s="168">
        <v>342</v>
      </c>
      <c r="F33" s="168">
        <f>SUM(G33:I33)</f>
        <v>8687</v>
      </c>
      <c r="G33" s="168">
        <v>1595</v>
      </c>
      <c r="H33" s="168">
        <v>1882</v>
      </c>
      <c r="I33" s="168">
        <v>5210</v>
      </c>
    </row>
    <row r="34" spans="1:9" ht="15.95" customHeight="1">
      <c r="A34" s="176"/>
      <c r="B34" s="181"/>
      <c r="C34" s="183" t="s">
        <v>229</v>
      </c>
      <c r="D34" s="165">
        <v>221</v>
      </c>
      <c r="E34" s="168">
        <v>305</v>
      </c>
      <c r="F34" s="168">
        <f>SUM(G34:I34)</f>
        <v>7448</v>
      </c>
      <c r="G34" s="168">
        <v>1372</v>
      </c>
      <c r="H34" s="168">
        <v>2216</v>
      </c>
      <c r="I34" s="168">
        <v>3860</v>
      </c>
    </row>
    <row r="35" spans="1:9" ht="15.95" customHeight="1">
      <c r="A35" s="176"/>
      <c r="B35" s="181"/>
      <c r="C35" s="183" t="s">
        <v>243</v>
      </c>
      <c r="D35" s="165">
        <v>136</v>
      </c>
      <c r="E35" s="168">
        <v>191</v>
      </c>
      <c r="F35" s="168">
        <f>SUM(G35:I35)</f>
        <v>5774</v>
      </c>
      <c r="G35" s="168">
        <v>2755</v>
      </c>
      <c r="H35" s="168">
        <v>2171</v>
      </c>
      <c r="I35" s="168">
        <v>848</v>
      </c>
    </row>
    <row r="36" spans="1:9" ht="15.95" customHeight="1">
      <c r="A36" s="176"/>
      <c r="B36" s="181"/>
      <c r="C36" s="184" t="s">
        <v>248</v>
      </c>
      <c r="D36" s="165">
        <v>132</v>
      </c>
      <c r="E36" s="168">
        <v>167</v>
      </c>
      <c r="F36" s="168">
        <f>SUM(G36:I36)</f>
        <v>5827</v>
      </c>
      <c r="G36" s="168">
        <v>2600</v>
      </c>
      <c r="H36" s="168">
        <v>2357</v>
      </c>
      <c r="I36" s="168">
        <v>870</v>
      </c>
    </row>
    <row r="37" spans="1:9" ht="15.95" customHeight="1">
      <c r="A37" s="176"/>
      <c r="B37" s="181"/>
      <c r="C37" s="185" t="s">
        <v>253</v>
      </c>
      <c r="D37" s="165">
        <v>129</v>
      </c>
      <c r="E37" s="168">
        <v>159</v>
      </c>
      <c r="F37" s="168">
        <v>5066</v>
      </c>
      <c r="G37" s="168">
        <v>1897</v>
      </c>
      <c r="H37" s="168">
        <v>2182</v>
      </c>
      <c r="I37" s="168">
        <v>987</v>
      </c>
    </row>
    <row r="38" spans="1:9" ht="15.95" customHeight="1">
      <c r="A38" s="176" t="s">
        <v>231</v>
      </c>
      <c r="B38" s="181"/>
      <c r="C38" s="163" t="s">
        <v>252</v>
      </c>
      <c r="D38" s="160">
        <v>313</v>
      </c>
      <c r="E38" s="160">
        <v>1903</v>
      </c>
      <c r="F38" s="160">
        <f>SUM(G38:I38)</f>
        <v>80308</v>
      </c>
      <c r="G38" s="160">
        <v>17701</v>
      </c>
      <c r="H38" s="160">
        <v>36971</v>
      </c>
      <c r="I38" s="160">
        <v>25636</v>
      </c>
    </row>
    <row r="39" spans="1:9" ht="15.95" customHeight="1">
      <c r="A39" s="176"/>
      <c r="B39" s="181"/>
      <c r="C39" s="183" t="s">
        <v>229</v>
      </c>
      <c r="D39" s="160">
        <v>359</v>
      </c>
      <c r="E39" s="160">
        <v>5704</v>
      </c>
      <c r="F39" s="160">
        <f>SUM(G39:I39)</f>
        <v>100051</v>
      </c>
      <c r="G39" s="160">
        <v>11826</v>
      </c>
      <c r="H39" s="160">
        <v>48350</v>
      </c>
      <c r="I39" s="160">
        <v>39875</v>
      </c>
    </row>
    <row r="40" spans="1:9" ht="15.95" customHeight="1">
      <c r="A40" s="176"/>
      <c r="B40" s="181"/>
      <c r="C40" s="183" t="s">
        <v>243</v>
      </c>
      <c r="D40" s="165">
        <v>365</v>
      </c>
      <c r="E40" s="168">
        <v>8594</v>
      </c>
      <c r="F40" s="168">
        <f>SUM(G40:I40)</f>
        <v>98836</v>
      </c>
      <c r="G40" s="168">
        <v>3815</v>
      </c>
      <c r="H40" s="168">
        <v>34231</v>
      </c>
      <c r="I40" s="160">
        <v>60790</v>
      </c>
    </row>
    <row r="41" spans="1:9" ht="15.95" customHeight="1">
      <c r="A41" s="176"/>
      <c r="B41" s="181"/>
      <c r="C41" s="184" t="s">
        <v>248</v>
      </c>
      <c r="D41" s="165">
        <v>365</v>
      </c>
      <c r="E41" s="168">
        <v>8321</v>
      </c>
      <c r="F41" s="168">
        <f>SUM(G41:I41)</f>
        <v>96030</v>
      </c>
      <c r="G41" s="168">
        <v>2126</v>
      </c>
      <c r="H41" s="168">
        <v>24996</v>
      </c>
      <c r="I41" s="168">
        <v>68908</v>
      </c>
    </row>
    <row r="42" spans="1:9" ht="15.95" customHeight="1">
      <c r="A42" s="176"/>
      <c r="B42" s="181"/>
      <c r="C42" s="185" t="s">
        <v>253</v>
      </c>
      <c r="D42" s="165">
        <v>365</v>
      </c>
      <c r="E42" s="168">
        <v>7422</v>
      </c>
      <c r="F42" s="168">
        <v>66299</v>
      </c>
      <c r="G42" s="168">
        <v>1958</v>
      </c>
      <c r="H42" s="168">
        <v>22326</v>
      </c>
      <c r="I42" s="168">
        <v>42015</v>
      </c>
    </row>
    <row r="43" spans="1:9" ht="15.95" customHeight="1">
      <c r="A43" s="176" t="s">
        <v>232</v>
      </c>
      <c r="B43" s="181"/>
      <c r="C43" s="163" t="s">
        <v>252</v>
      </c>
      <c r="D43" s="165">
        <v>319</v>
      </c>
      <c r="E43" s="168">
        <v>849</v>
      </c>
      <c r="F43" s="168">
        <f>SUM(G43:I43)</f>
        <v>18148</v>
      </c>
      <c r="G43" s="168">
        <v>2594</v>
      </c>
      <c r="H43" s="168">
        <v>8002</v>
      </c>
      <c r="I43" s="168">
        <v>7552</v>
      </c>
    </row>
    <row r="44" spans="1:9" ht="15.95" customHeight="1">
      <c r="A44" s="176"/>
      <c r="B44" s="181"/>
      <c r="C44" s="183" t="s">
        <v>229</v>
      </c>
      <c r="D44" s="165">
        <v>309</v>
      </c>
      <c r="E44" s="168">
        <v>851</v>
      </c>
      <c r="F44" s="168">
        <f>SUM(G44:I44)</f>
        <v>17458</v>
      </c>
      <c r="G44" s="168">
        <v>2778</v>
      </c>
      <c r="H44" s="168">
        <v>6159</v>
      </c>
      <c r="I44" s="168">
        <v>8521</v>
      </c>
    </row>
    <row r="45" spans="1:9" ht="15.95" customHeight="1">
      <c r="A45" s="176"/>
      <c r="B45" s="181"/>
      <c r="C45" s="183" t="s">
        <v>243</v>
      </c>
      <c r="D45" s="165">
        <v>309</v>
      </c>
      <c r="E45" s="168">
        <v>782</v>
      </c>
      <c r="F45" s="168">
        <f>SUM(G45:I45)</f>
        <v>14184</v>
      </c>
      <c r="G45" s="168">
        <v>2918</v>
      </c>
      <c r="H45" s="168">
        <v>4214</v>
      </c>
      <c r="I45" s="168">
        <v>7052</v>
      </c>
    </row>
    <row r="46" spans="1:9" ht="15.95" customHeight="1">
      <c r="A46" s="176"/>
      <c r="B46" s="181"/>
      <c r="C46" s="184" t="s">
        <v>248</v>
      </c>
      <c r="D46" s="165">
        <v>328</v>
      </c>
      <c r="E46" s="168">
        <v>774</v>
      </c>
      <c r="F46" s="168">
        <f>SUM(G46:I46)</f>
        <v>13098</v>
      </c>
      <c r="G46" s="168">
        <v>3077</v>
      </c>
      <c r="H46" s="168">
        <v>3365</v>
      </c>
      <c r="I46" s="168">
        <v>6656</v>
      </c>
    </row>
    <row r="47" spans="1:9" ht="15.95" customHeight="1">
      <c r="A47" s="176"/>
      <c r="B47" s="181"/>
      <c r="C47" s="185" t="s">
        <v>253</v>
      </c>
      <c r="D47" s="165">
        <v>319</v>
      </c>
      <c r="E47" s="168">
        <v>720</v>
      </c>
      <c r="F47" s="168">
        <v>13230</v>
      </c>
      <c r="G47" s="168">
        <v>2570</v>
      </c>
      <c r="H47" s="168">
        <v>3826</v>
      </c>
      <c r="I47" s="168">
        <v>6834</v>
      </c>
    </row>
    <row r="48" spans="1:9" ht="15.95" customHeight="1">
      <c r="A48" s="176" t="s">
        <v>254</v>
      </c>
      <c r="B48" s="181"/>
      <c r="C48" s="163" t="s">
        <v>252</v>
      </c>
      <c r="D48" s="165">
        <v>301</v>
      </c>
      <c r="E48" s="168">
        <v>554</v>
      </c>
      <c r="F48" s="168">
        <f>SUM(G48:I48)</f>
        <v>6898</v>
      </c>
      <c r="G48" s="168">
        <v>607</v>
      </c>
      <c r="H48" s="168">
        <v>2346</v>
      </c>
      <c r="I48" s="168">
        <v>3945</v>
      </c>
    </row>
    <row r="49" spans="1:9" ht="15.95" customHeight="1">
      <c r="A49" s="176"/>
      <c r="B49" s="181"/>
      <c r="C49" s="183" t="s">
        <v>229</v>
      </c>
      <c r="D49" s="165">
        <v>286</v>
      </c>
      <c r="E49" s="168">
        <v>511</v>
      </c>
      <c r="F49" s="168">
        <f>SUM(G49:I49)</f>
        <v>5623</v>
      </c>
      <c r="G49" s="168">
        <v>1153</v>
      </c>
      <c r="H49" s="168">
        <v>788</v>
      </c>
      <c r="I49" s="168">
        <v>3682</v>
      </c>
    </row>
    <row r="50" spans="1:9" ht="15.95" customHeight="1">
      <c r="A50" s="176"/>
      <c r="B50" s="181"/>
      <c r="C50" s="183" t="s">
        <v>243</v>
      </c>
      <c r="D50" s="165">
        <v>265</v>
      </c>
      <c r="E50" s="168">
        <v>429</v>
      </c>
      <c r="F50" s="168">
        <f>SUM(G50:I50)</f>
        <v>5567</v>
      </c>
      <c r="G50" s="168">
        <v>2226</v>
      </c>
      <c r="H50" s="168">
        <v>1164</v>
      </c>
      <c r="I50" s="168">
        <v>2177</v>
      </c>
    </row>
    <row r="51" spans="1:9" ht="15.95" customHeight="1">
      <c r="A51" s="176"/>
      <c r="B51" s="181"/>
      <c r="C51" s="184" t="s">
        <v>248</v>
      </c>
      <c r="D51" s="165">
        <v>256</v>
      </c>
      <c r="E51" s="168">
        <v>413</v>
      </c>
      <c r="F51" s="168">
        <f>SUM(G51:I51)</f>
        <v>7427</v>
      </c>
      <c r="G51" s="168">
        <v>2576</v>
      </c>
      <c r="H51" s="168">
        <v>2264</v>
      </c>
      <c r="I51" s="168">
        <v>2587</v>
      </c>
    </row>
    <row r="52" spans="1:9" ht="15.95" customHeight="1">
      <c r="A52" s="176"/>
      <c r="B52" s="181"/>
      <c r="C52" s="185" t="s">
        <v>253</v>
      </c>
      <c r="D52" s="165">
        <v>251</v>
      </c>
      <c r="E52" s="168">
        <v>390</v>
      </c>
      <c r="F52" s="168">
        <v>5144</v>
      </c>
      <c r="G52" s="168">
        <v>2141</v>
      </c>
      <c r="H52" s="168">
        <v>984</v>
      </c>
      <c r="I52" s="168">
        <v>2019</v>
      </c>
    </row>
    <row r="53" spans="1:9" ht="15.95" customHeight="1">
      <c r="A53" s="176" t="s">
        <v>240</v>
      </c>
      <c r="B53" s="181"/>
      <c r="C53" s="163" t="s">
        <v>252</v>
      </c>
      <c r="D53" s="165">
        <v>137</v>
      </c>
      <c r="E53" s="168">
        <v>234</v>
      </c>
      <c r="F53" s="168">
        <f>SUM(G53:I53)</f>
        <v>1632</v>
      </c>
      <c r="G53" s="168">
        <v>302</v>
      </c>
      <c r="H53" s="168">
        <v>373</v>
      </c>
      <c r="I53" s="160">
        <v>957</v>
      </c>
    </row>
    <row r="54" spans="1:9" ht="15.95" customHeight="1">
      <c r="A54" s="176"/>
      <c r="B54" s="181"/>
      <c r="C54" s="183" t="s">
        <v>229</v>
      </c>
      <c r="D54" s="165">
        <v>123</v>
      </c>
      <c r="E54" s="168">
        <v>156</v>
      </c>
      <c r="F54" s="168">
        <f>SUM(G54:I54)</f>
        <v>1817</v>
      </c>
      <c r="G54" s="168">
        <v>360</v>
      </c>
      <c r="H54" s="168">
        <v>305</v>
      </c>
      <c r="I54" s="168">
        <v>1152</v>
      </c>
    </row>
    <row r="55" spans="1:9" ht="15.95" customHeight="1">
      <c r="A55" s="176"/>
      <c r="B55" s="181"/>
      <c r="C55" s="183" t="s">
        <v>243</v>
      </c>
      <c r="D55" s="165">
        <v>265</v>
      </c>
      <c r="E55" s="168">
        <v>728</v>
      </c>
      <c r="F55" s="168">
        <f>SUM(G55:I55)</f>
        <v>10071</v>
      </c>
      <c r="G55" s="168">
        <v>1090</v>
      </c>
      <c r="H55" s="168">
        <v>2735</v>
      </c>
      <c r="I55" s="168">
        <v>6246</v>
      </c>
    </row>
    <row r="56" spans="1:9" ht="15.95" customHeight="1">
      <c r="A56" s="176"/>
      <c r="B56" s="181"/>
      <c r="C56" s="184" t="s">
        <v>248</v>
      </c>
      <c r="D56" s="165">
        <v>293</v>
      </c>
      <c r="E56" s="168">
        <v>689</v>
      </c>
      <c r="F56" s="168">
        <f>SUM(G56:I56)</f>
        <v>10690</v>
      </c>
      <c r="G56" s="168">
        <v>1841</v>
      </c>
      <c r="H56" s="168">
        <v>3600</v>
      </c>
      <c r="I56" s="168">
        <v>5249</v>
      </c>
    </row>
    <row r="57" spans="1:9" ht="15.95" customHeight="1">
      <c r="A57" s="177"/>
      <c r="B57" s="182"/>
      <c r="C57" s="184" t="s">
        <v>253</v>
      </c>
      <c r="D57" s="165">
        <v>321</v>
      </c>
      <c r="E57" s="168">
        <v>668</v>
      </c>
      <c r="F57" s="168">
        <v>11497</v>
      </c>
      <c r="G57" s="168">
        <v>1672</v>
      </c>
      <c r="H57" s="168">
        <v>3842</v>
      </c>
      <c r="I57" s="168">
        <v>5983</v>
      </c>
    </row>
    <row r="58" spans="1:9" ht="7.5" customHeight="1">
      <c r="A58" s="4"/>
      <c r="B58" s="154"/>
      <c r="C58" s="50"/>
      <c r="D58" s="4"/>
      <c r="E58" s="4"/>
      <c r="F58" s="4"/>
      <c r="G58" s="4"/>
      <c r="H58" s="4"/>
      <c r="I58" s="4"/>
    </row>
    <row r="59" spans="1:9" ht="7.5" customHeight="1">
      <c r="A59" s="7"/>
      <c r="B59" s="7"/>
      <c r="C59" s="7"/>
      <c r="D59" s="7"/>
      <c r="E59" s="7"/>
      <c r="F59" s="7"/>
      <c r="G59" s="7"/>
      <c r="H59" s="7"/>
      <c r="I59" s="7"/>
    </row>
    <row r="60" spans="1:9">
      <c r="A60" s="7" t="s">
        <v>241</v>
      </c>
      <c r="B60" s="7"/>
      <c r="C60" s="7"/>
      <c r="D60" s="7"/>
      <c r="E60" s="7"/>
      <c r="F60" s="7"/>
      <c r="G60" s="7"/>
      <c r="H60" s="7"/>
      <c r="I60" s="7"/>
    </row>
  </sheetData>
  <mergeCells count="15">
    <mergeCell ref="F5:I5"/>
    <mergeCell ref="A5:B6"/>
    <mergeCell ref="C5:C6"/>
    <mergeCell ref="D5:D6"/>
    <mergeCell ref="E5:E6"/>
    <mergeCell ref="A8:B12"/>
    <mergeCell ref="A13:B17"/>
    <mergeCell ref="A18:B22"/>
    <mergeCell ref="A23:B27"/>
    <mergeCell ref="A28:B32"/>
    <mergeCell ref="A33:B37"/>
    <mergeCell ref="A38:B42"/>
    <mergeCell ref="A43:B47"/>
    <mergeCell ref="A48:B52"/>
    <mergeCell ref="A53:B57"/>
  </mergeCells>
  <phoneticPr fontId="2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P66【幼稚園・小学校・中学校児童生徒教職員数】（様式）</vt:lpstr>
      <vt:lpstr>前P66【幼稚園・小学校・中学校児童生徒教職員数】（様式）</vt:lpstr>
      <vt:lpstr>P67【高校生徒教職員数、学校施設の状況】（様式震災前）</vt:lpstr>
      <vt:lpstr>P67【高校生徒教職員数、学校施設の状況】 (様式)</vt:lpstr>
      <vt:lpstr>P68【中学校卒業後の状況】（様式）</vt:lpstr>
      <vt:lpstr>p69【高等学校卒業後の状況】様式</vt:lpstr>
      <vt:lpstr>P70【図書館蔵書・閲覧者数、博物館入館状況等】 (様式）</vt:lpstr>
      <vt:lpstr>P71【地区別コミセン入館状況】</vt:lpstr>
      <vt:lpstr xml:space="preserve">P71【地区別コミセン入館状況】 </vt:lpstr>
      <vt:lpstr>P70【コミセン入館状況等】 (様式）</vt:lpstr>
      <vt:lpstr>P71【コミセン入館状況等】 (様式）</vt:lpstr>
      <vt:lpstr>P71【ﾐｭｰｼﾞｱﾑ・ﾌﾟｰﾙ･公民館等利用状況】 (様式）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2021-03-03T00:59:22Z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2021-03-03T00:59:22Z</vt:filetime>
  </property>
</Properties>
</file>