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50" windowWidth="14805" windowHeight="7965" firstSheet="1" activeTab="1"/>
  </bookViews>
  <sheets>
    <sheet name="P7様式（庁舎位置変更なし）" sheetId="4" state="hidden" r:id="rId1"/>
    <sheet name="P7【土地、気象】(様式） " sheetId="7" r:id="rId2"/>
    <sheet name="P8【気象概況、天気日数】（様式）" sheetId="6" r:id="rId3"/>
  </sheets>
  <definedNames>
    <definedName name="_xlnm.Print_Area" localSheetId="1">'P7【土地、気象】(様式） '!$A$1:$L$56</definedName>
    <definedName name="_xlnm.Print_Area" localSheetId="0">'P7様式（庁舎位置変更なし）'!$A$1:$L$51</definedName>
    <definedName name="_xlnm.Print_Area" localSheetId="2">'P8【気象概況、天気日数】（様式）'!$A$1:$L$73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7" l="1"/>
  <c r="B52" i="7"/>
  <c r="B51" i="7"/>
  <c r="B50" i="7"/>
  <c r="B49" i="7"/>
  <c r="B48" i="7"/>
  <c r="B47" i="7"/>
  <c r="B46" i="7"/>
  <c r="B45" i="7"/>
  <c r="B44" i="7"/>
  <c r="B43" i="7"/>
  <c r="B42" i="7"/>
  <c r="B41" i="7"/>
  <c r="A16" i="7"/>
  <c r="B48" i="4"/>
  <c r="B47" i="4"/>
  <c r="N46" i="4"/>
  <c r="M46" i="4"/>
  <c r="B46" i="4"/>
  <c r="N45" i="4"/>
  <c r="M45" i="4"/>
  <c r="B45" i="4"/>
  <c r="N44" i="4"/>
  <c r="M44" i="4"/>
  <c r="B44" i="4"/>
  <c r="N43" i="4"/>
  <c r="M43" i="4"/>
  <c r="B43" i="4"/>
  <c r="N42" i="4"/>
  <c r="M42" i="4"/>
  <c r="B42" i="4"/>
  <c r="N41" i="4"/>
  <c r="M41" i="4"/>
  <c r="B41" i="4"/>
  <c r="N40" i="4"/>
  <c r="M40" i="4"/>
  <c r="B40" i="4"/>
  <c r="N39" i="4"/>
  <c r="M39" i="4"/>
  <c r="B39" i="4"/>
  <c r="M16" i="4"/>
  <c r="A16" i="4"/>
</calcChain>
</file>

<file path=xl/comments1.xml><?xml version="1.0" encoding="utf-8"?>
<comments xmlns="http://schemas.openxmlformats.org/spreadsheetml/2006/main">
  <authors>
    <author>作成者</author>
  </authors>
  <commentLis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正しくは、231.85
0.42調整している。</t>
        </r>
      </text>
    </comment>
    <comment ref="B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正しくは、232.23
0.06調整している。</t>
        </r>
      </text>
    </comment>
    <comment ref="B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正しくは、232.25
0.04調整している。</t>
        </r>
      </text>
    </comment>
  </commentList>
</comments>
</file>

<file path=xl/sharedStrings.xml><?xml version="1.0" encoding="utf-8"?>
<sst xmlns="http://schemas.openxmlformats.org/spreadsheetml/2006/main" count="250" uniqueCount="173">
  <si>
    <t>土地・気象　7</t>
    <rPh sb="0" eb="2">
      <t>トチ</t>
    </rPh>
    <rPh sb="3" eb="5">
      <t>キショウ</t>
    </rPh>
    <phoneticPr fontId="2"/>
  </si>
  <si>
    <t>地名</t>
    <rPh sb="0" eb="2">
      <t>チメイ</t>
    </rPh>
    <phoneticPr fontId="2"/>
  </si>
  <si>
    <t>備　　　　　　　　　　　　　　　考</t>
    <rPh sb="0" eb="1">
      <t>ソナエ</t>
    </rPh>
    <rPh sb="16" eb="17">
      <t>コウ</t>
    </rPh>
    <phoneticPr fontId="2"/>
  </si>
  <si>
    <t>１．土地・気象</t>
    <rPh sb="2" eb="4">
      <t>トチ</t>
    </rPh>
    <rPh sb="5" eb="7">
      <t>キショウ</t>
    </rPh>
    <phoneticPr fontId="2"/>
  </si>
  <si>
    <t>◆ 位　置</t>
    <rPh sb="2" eb="3">
      <t>クライ</t>
    </rPh>
    <rPh sb="4" eb="5">
      <t>オキ</t>
    </rPh>
    <phoneticPr fontId="2"/>
  </si>
  <si>
    <t>8　土地・気象</t>
    <rPh sb="2" eb="4">
      <t>トチ</t>
    </rPh>
    <rPh sb="5" eb="7">
      <t>キショウ</t>
    </rPh>
    <phoneticPr fontId="2"/>
  </si>
  <si>
    <t>　　　　　　　　　　埋立等（0.02k㎡）</t>
    <rPh sb="10" eb="13">
      <t>ウメタテトウ</t>
    </rPh>
    <phoneticPr fontId="2"/>
  </si>
  <si>
    <t>庁舎所在地</t>
    <rPh sb="0" eb="2">
      <t>チョウシャ</t>
    </rPh>
    <rPh sb="2" eb="5">
      <t>ショザイチ</t>
    </rPh>
    <phoneticPr fontId="2"/>
  </si>
  <si>
    <t>市内の経緯度</t>
    <rPh sb="0" eb="2">
      <t>シナイ</t>
    </rPh>
    <rPh sb="3" eb="6">
      <t>ケイイド</t>
    </rPh>
    <phoneticPr fontId="2"/>
  </si>
  <si>
    <t>広田町字黒崎</t>
    <rPh sb="0" eb="2">
      <t>ヒロタ</t>
    </rPh>
    <rPh sb="2" eb="3">
      <t>チョウ</t>
    </rPh>
    <rPh sb="3" eb="4">
      <t>アザ</t>
    </rPh>
    <rPh sb="4" eb="6">
      <t>クロサキ</t>
    </rPh>
    <phoneticPr fontId="2"/>
  </si>
  <si>
    <t>6月</t>
  </si>
  <si>
    <t>資料：総務課　　注）国土地理院「全国都道府県市区町村別面積調」による</t>
    <rPh sb="0" eb="2">
      <t>シリョウ</t>
    </rPh>
    <rPh sb="3" eb="6">
      <t>ソウムカ</t>
    </rPh>
    <rPh sb="8" eb="9">
      <t>チュウ</t>
    </rPh>
    <rPh sb="10" eb="12">
      <t>コクド</t>
    </rPh>
    <rPh sb="12" eb="14">
      <t>チリ</t>
    </rPh>
    <rPh sb="14" eb="15">
      <t>イン</t>
    </rPh>
    <rPh sb="16" eb="18">
      <t>ゼンコク</t>
    </rPh>
    <rPh sb="18" eb="22">
      <t>トドウフケン</t>
    </rPh>
    <rPh sb="22" eb="24">
      <t>シク</t>
    </rPh>
    <rPh sb="24" eb="26">
      <t>チョウソン</t>
    </rPh>
    <rPh sb="26" eb="27">
      <t>ベツ</t>
    </rPh>
    <rPh sb="27" eb="29">
      <t>メンセキ</t>
    </rPh>
    <rPh sb="29" eb="30">
      <t>シラ</t>
    </rPh>
    <phoneticPr fontId="2"/>
  </si>
  <si>
    <t>方位</t>
    <rPh sb="0" eb="2">
      <t>ホウイ</t>
    </rPh>
    <phoneticPr fontId="2"/>
  </si>
  <si>
    <t>極北</t>
    <rPh sb="0" eb="1">
      <t>ゴク</t>
    </rPh>
    <rPh sb="1" eb="2">
      <t>キタ</t>
    </rPh>
    <phoneticPr fontId="2"/>
  </si>
  <si>
    <t>◆ 面積の推移</t>
    <rPh sb="2" eb="4">
      <t>メンセキ</t>
    </rPh>
    <rPh sb="5" eb="7">
      <t>スイイ</t>
    </rPh>
    <phoneticPr fontId="2"/>
  </si>
  <si>
    <t>経緯度</t>
    <rPh sb="0" eb="3">
      <t>ケイイド</t>
    </rPh>
    <phoneticPr fontId="2"/>
  </si>
  <si>
    <t>資料：総務課</t>
    <rPh sb="0" eb="2">
      <t>シリョウ</t>
    </rPh>
    <rPh sb="3" eb="6">
      <t>ソウムカ</t>
    </rPh>
    <phoneticPr fontId="2"/>
  </si>
  <si>
    <t>経度</t>
    <rPh sb="0" eb="2">
      <t>ケイド</t>
    </rPh>
    <phoneticPr fontId="2"/>
  </si>
  <si>
    <t>高田町
字館の沖</t>
    <rPh sb="0" eb="3">
      <t>タカタチョウ</t>
    </rPh>
    <rPh sb="4" eb="5">
      <t>アザ</t>
    </rPh>
    <rPh sb="5" eb="6">
      <t>タテ</t>
    </rPh>
    <rPh sb="7" eb="8">
      <t>オキ</t>
    </rPh>
    <phoneticPr fontId="2"/>
  </si>
  <si>
    <t>東経141°38′00″</t>
    <rPh sb="0" eb="2">
      <t>トウケイ</t>
    </rPh>
    <phoneticPr fontId="2"/>
  </si>
  <si>
    <t>平均風速</t>
    <rPh sb="0" eb="2">
      <t>ヘイキン</t>
    </rPh>
    <rPh sb="2" eb="4">
      <t>フウソク</t>
    </rPh>
    <phoneticPr fontId="2"/>
  </si>
  <si>
    <t>極東</t>
    <rPh sb="0" eb="1">
      <t>ゴク</t>
    </rPh>
    <rPh sb="1" eb="2">
      <t>トウ</t>
    </rPh>
    <phoneticPr fontId="2"/>
  </si>
  <si>
    <t>東経141°44′</t>
    <rPh sb="0" eb="2">
      <t>トウケイ</t>
    </rPh>
    <phoneticPr fontId="2"/>
  </si>
  <si>
    <t>極南</t>
    <rPh sb="0" eb="1">
      <t>ゴク</t>
    </rPh>
    <rPh sb="1" eb="2">
      <t>ナン</t>
    </rPh>
    <phoneticPr fontId="2"/>
  </si>
  <si>
    <t>矢作町字坂下</t>
    <rPh sb="0" eb="3">
      <t>ヤハギチョウ</t>
    </rPh>
    <rPh sb="3" eb="4">
      <t>アザ</t>
    </rPh>
    <rPh sb="4" eb="6">
      <t>サカシタ</t>
    </rPh>
    <phoneticPr fontId="2"/>
  </si>
  <si>
    <t>池　沼</t>
    <rPh sb="0" eb="1">
      <t>イケ</t>
    </rPh>
    <rPh sb="2" eb="3">
      <t>ヌマ</t>
    </rPh>
    <phoneticPr fontId="2"/>
  </si>
  <si>
    <t>広田町字集</t>
    <rPh sb="0" eb="2">
      <t>ヒロタ</t>
    </rPh>
    <rPh sb="2" eb="3">
      <t>チョウ</t>
    </rPh>
    <rPh sb="3" eb="4">
      <t>アザ</t>
    </rPh>
    <rPh sb="4" eb="5">
      <t>アツ</t>
    </rPh>
    <phoneticPr fontId="2"/>
  </si>
  <si>
    <t>北緯38°56′</t>
    <rPh sb="0" eb="2">
      <t>ホクイ</t>
    </rPh>
    <phoneticPr fontId="2"/>
  </si>
  <si>
    <t>総数</t>
    <rPh sb="0" eb="2">
      <t>ソウスウ</t>
    </rPh>
    <phoneticPr fontId="2"/>
  </si>
  <si>
    <t>北緯39°00′44″</t>
    <rPh sb="0" eb="2">
      <t>ホクイ</t>
    </rPh>
    <phoneticPr fontId="2"/>
  </si>
  <si>
    <t>極西</t>
    <rPh sb="0" eb="1">
      <t>ゴク</t>
    </rPh>
    <rPh sb="1" eb="2">
      <t>ニシ</t>
    </rPh>
    <phoneticPr fontId="2"/>
  </si>
  <si>
    <t>東経141°28′</t>
    <rPh sb="0" eb="2">
      <t>トウケイ</t>
    </rPh>
    <phoneticPr fontId="2"/>
  </si>
  <si>
    <t>矢作町字的場</t>
    <rPh sb="0" eb="3">
      <t>ヤハギチョウ</t>
    </rPh>
    <rPh sb="3" eb="4">
      <t>アザ</t>
    </rPh>
    <rPh sb="4" eb="6">
      <t>マトバ</t>
    </rPh>
    <phoneticPr fontId="2"/>
  </si>
  <si>
    <t>曇天</t>
    <rPh sb="0" eb="1">
      <t>クモリ</t>
    </rPh>
    <rPh sb="1" eb="2">
      <t>テン</t>
    </rPh>
    <phoneticPr fontId="2"/>
  </si>
  <si>
    <t>田</t>
    <rPh sb="0" eb="1">
      <t>タ</t>
    </rPh>
    <phoneticPr fontId="2"/>
  </si>
  <si>
    <t>北緯39°07′</t>
    <rPh sb="0" eb="2">
      <t>ホクイ</t>
    </rPh>
    <phoneticPr fontId="2"/>
  </si>
  <si>
    <t>◆ 面  積</t>
    <rPh sb="2" eb="3">
      <t>メン</t>
    </rPh>
    <rPh sb="5" eb="6">
      <t>セキ</t>
    </rPh>
    <phoneticPr fontId="2"/>
  </si>
  <si>
    <t>霧</t>
    <rPh sb="0" eb="1">
      <t>キリ</t>
    </rPh>
    <phoneticPr fontId="2"/>
  </si>
  <si>
    <t>面　積</t>
    <rPh sb="0" eb="1">
      <t>メン</t>
    </rPh>
    <rPh sb="2" eb="3">
      <t>セキ</t>
    </rPh>
    <phoneticPr fontId="2"/>
  </si>
  <si>
    <t>◆地目別土地面積の推移</t>
    <rPh sb="1" eb="3">
      <t>チモク</t>
    </rPh>
    <rPh sb="3" eb="4">
      <t>ベツ</t>
    </rPh>
    <rPh sb="4" eb="6">
      <t>トチ</t>
    </rPh>
    <rPh sb="6" eb="8">
      <t>メンセキ</t>
    </rPh>
    <rPh sb="9" eb="11">
      <t>スイイ</t>
    </rPh>
    <phoneticPr fontId="2"/>
  </si>
  <si>
    <t>平成21年１0月１日現在（単位：k㎡）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phoneticPr fontId="2"/>
  </si>
  <si>
    <t>高田町</t>
    <rPh sb="0" eb="3">
      <t>タカタチョウ</t>
    </rPh>
    <phoneticPr fontId="2"/>
  </si>
  <si>
    <t>気仙町</t>
    <rPh sb="0" eb="3">
      <t>ケセンチョウ</t>
    </rPh>
    <phoneticPr fontId="2"/>
  </si>
  <si>
    <t>◆面積の推移</t>
    <rPh sb="1" eb="3">
      <t>メンセキ</t>
    </rPh>
    <rPh sb="4" eb="6">
      <t>スイイ</t>
    </rPh>
    <phoneticPr fontId="2"/>
  </si>
  <si>
    <t>-</t>
  </si>
  <si>
    <t>広田町</t>
    <rPh sb="0" eb="2">
      <t>ヒロタ</t>
    </rPh>
    <rPh sb="2" eb="3">
      <t>チョウ</t>
    </rPh>
    <phoneticPr fontId="2"/>
  </si>
  <si>
    <t>小友町</t>
    <rPh sb="0" eb="3">
      <t>オトモチョウ</t>
    </rPh>
    <phoneticPr fontId="2"/>
  </si>
  <si>
    <t>米崎町</t>
    <rPh sb="0" eb="1">
      <t>ヨネ</t>
    </rPh>
    <rPh sb="1" eb="2">
      <t>サキ</t>
    </rPh>
    <rPh sb="2" eb="3">
      <t>チョウ</t>
    </rPh>
    <phoneticPr fontId="2"/>
  </si>
  <si>
    <t>平　14</t>
    <rPh sb="0" eb="1">
      <t>ヒラ</t>
    </rPh>
    <phoneticPr fontId="2"/>
  </si>
  <si>
    <t>平 14</t>
  </si>
  <si>
    <t>矢作町</t>
    <rPh sb="0" eb="3">
      <t>ヤハギチョウ</t>
    </rPh>
    <phoneticPr fontId="2"/>
  </si>
  <si>
    <t>年　次</t>
    <rPh sb="0" eb="1">
      <t>トシ</t>
    </rPh>
    <rPh sb="2" eb="3">
      <t>ツギ</t>
    </rPh>
    <phoneticPr fontId="2"/>
  </si>
  <si>
    <t>竹駒町</t>
    <rPh sb="0" eb="3">
      <t>タケコマチョウ</t>
    </rPh>
    <phoneticPr fontId="2"/>
  </si>
  <si>
    <t>各年１0月１日現在（単位：k㎡）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2"/>
  </si>
  <si>
    <t>横田町</t>
    <rPh sb="0" eb="3">
      <t>ヨコタチョウ</t>
    </rPh>
    <phoneticPr fontId="2"/>
  </si>
  <si>
    <t>年次・月</t>
    <rPh sb="0" eb="2">
      <t>ネンジ</t>
    </rPh>
    <rPh sb="3" eb="4">
      <t>ツキ</t>
    </rPh>
    <phoneticPr fontId="2"/>
  </si>
  <si>
    <t>東日本大震災による</t>
    <rPh sb="0" eb="1">
      <t>ヒガシ</t>
    </rPh>
    <rPh sb="1" eb="3">
      <t>ニホン</t>
    </rPh>
    <rPh sb="3" eb="6">
      <t>ダイシンサイ</t>
    </rPh>
    <phoneticPr fontId="2"/>
  </si>
  <si>
    <t>合計</t>
    <rPh sb="0" eb="2">
      <t>ゴウケイ</t>
    </rPh>
    <phoneticPr fontId="2"/>
  </si>
  <si>
    <t>◆ 地目別土地面積の推移</t>
    <rPh sb="2" eb="4">
      <t>チモク</t>
    </rPh>
    <rPh sb="4" eb="5">
      <t>ベツ</t>
    </rPh>
    <rPh sb="5" eb="7">
      <t>トチ</t>
    </rPh>
    <rPh sb="7" eb="9">
      <t>メンセキ</t>
    </rPh>
    <rPh sb="10" eb="12">
      <t>スイイ</t>
    </rPh>
    <phoneticPr fontId="2"/>
  </si>
  <si>
    <t>雑 種 地</t>
    <rPh sb="0" eb="1">
      <t>ザツ</t>
    </rPh>
    <rPh sb="2" eb="3">
      <t>タネ</t>
    </rPh>
    <rPh sb="4" eb="5">
      <t>チ</t>
    </rPh>
    <phoneticPr fontId="2"/>
  </si>
  <si>
    <t>90]</t>
  </si>
  <si>
    <t>各年１月１日現在（単位：k㎡）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phoneticPr fontId="2"/>
  </si>
  <si>
    <t>宅　地</t>
    <rPh sb="0" eb="1">
      <t>タク</t>
    </rPh>
    <rPh sb="2" eb="3">
      <t>チ</t>
    </rPh>
    <phoneticPr fontId="2"/>
  </si>
  <si>
    <t>総　数</t>
    <rPh sb="0" eb="1">
      <t>フサ</t>
    </rPh>
    <rPh sb="2" eb="3">
      <t>カズ</t>
    </rPh>
    <phoneticPr fontId="2"/>
  </si>
  <si>
    <t>畑</t>
    <rPh sb="0" eb="1">
      <t>ハタケ</t>
    </rPh>
    <phoneticPr fontId="2"/>
  </si>
  <si>
    <t>山　林</t>
    <rPh sb="0" eb="1">
      <t>ヤマ</t>
    </rPh>
    <rPh sb="2" eb="3">
      <t>ハヤシ</t>
    </rPh>
    <phoneticPr fontId="2"/>
  </si>
  <si>
    <t>平均</t>
    <rPh sb="0" eb="2">
      <t>ヘイキン</t>
    </rPh>
    <phoneticPr fontId="2"/>
  </si>
  <si>
    <t>降水</t>
    <rPh sb="0" eb="2">
      <t>コウスイ</t>
    </rPh>
    <phoneticPr fontId="2"/>
  </si>
  <si>
    <t>原　野</t>
    <rPh sb="0" eb="1">
      <t>ハラ</t>
    </rPh>
    <rPh sb="2" eb="3">
      <t>ノ</t>
    </rPh>
    <phoneticPr fontId="2"/>
  </si>
  <si>
    <t>そ の 他</t>
    <rPh sb="4" eb="5">
      <t>タ</t>
    </rPh>
    <phoneticPr fontId="2"/>
  </si>
  <si>
    <t>1日最大</t>
    <rPh sb="1" eb="2">
      <t>ニチ</t>
    </rPh>
    <rPh sb="2" eb="4">
      <t>サイダイ</t>
    </rPh>
    <phoneticPr fontId="2"/>
  </si>
  <si>
    <t>12.4]</t>
  </si>
  <si>
    <t>資料：税務課、固定資産概要調書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</si>
  <si>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北緯</t>
    <rPh sb="0" eb="2">
      <t>ホクイ</t>
    </rPh>
    <phoneticPr fontId="2"/>
  </si>
  <si>
    <t>◆位　置</t>
    <rPh sb="1" eb="2">
      <t>クライ</t>
    </rPh>
    <rPh sb="3" eb="4">
      <t>オキ</t>
    </rPh>
    <phoneticPr fontId="2"/>
  </si>
  <si>
    <t>◆面積</t>
    <rPh sb="1" eb="3">
      <t>メンセキ</t>
    </rPh>
    <phoneticPr fontId="2"/>
  </si>
  <si>
    <t>◆気象概況</t>
    <rPh sb="1" eb="3">
      <t>キショウ</t>
    </rPh>
    <rPh sb="3" eb="5">
      <t>ガイキョウ</t>
    </rPh>
    <phoneticPr fontId="2"/>
  </si>
  <si>
    <t>平均気圧
（海面）</t>
    <rPh sb="0" eb="2">
      <t>ヘイキン</t>
    </rPh>
    <rPh sb="2" eb="4">
      <t>キアツ</t>
    </rPh>
    <rPh sb="6" eb="8">
      <t>カイメン</t>
    </rPh>
    <phoneticPr fontId="2"/>
  </si>
  <si>
    <t>気温</t>
    <rPh sb="0" eb="2">
      <t>キオン</t>
    </rPh>
    <phoneticPr fontId="2"/>
  </si>
  <si>
    <t>平均湿度</t>
    <rPh sb="0" eb="2">
      <t>ヘイキン</t>
    </rPh>
    <rPh sb="2" eb="4">
      <t>シツド</t>
    </rPh>
    <phoneticPr fontId="2"/>
  </si>
  <si>
    <t>風速</t>
    <rPh sb="0" eb="2">
      <t>フウソク</t>
    </rPh>
    <phoneticPr fontId="2"/>
  </si>
  <si>
    <t>日照時間</t>
    <rPh sb="0" eb="2">
      <t>ニッショウ</t>
    </rPh>
    <rPh sb="2" eb="4">
      <t>ジカン</t>
    </rPh>
    <phoneticPr fontId="2"/>
  </si>
  <si>
    <t>降水量</t>
    <rPh sb="0" eb="3">
      <t>コウスイリョウ</t>
    </rPh>
    <phoneticPr fontId="2"/>
  </si>
  <si>
    <t>最高値</t>
    <rPh sb="0" eb="2">
      <t>サイコウ</t>
    </rPh>
    <rPh sb="2" eb="3">
      <t>チ</t>
    </rPh>
    <phoneticPr fontId="2"/>
  </si>
  <si>
    <t>最低値</t>
    <rPh sb="0" eb="2">
      <t>サイテイ</t>
    </rPh>
    <rPh sb="2" eb="3">
      <t>チ</t>
    </rPh>
    <phoneticPr fontId="2"/>
  </si>
  <si>
    <t>土地・気象　7</t>
  </si>
  <si>
    <t>最大風速</t>
    <rPh sb="0" eb="2">
      <t>サイダイ</t>
    </rPh>
    <rPh sb="2" eb="4">
      <t>フウソク</t>
    </rPh>
    <phoneticPr fontId="2"/>
  </si>
  <si>
    <t>（℃）</t>
  </si>
  <si>
    <t>（％）</t>
  </si>
  <si>
    <t>（m/s）</t>
  </si>
  <si>
    <t>（h）</t>
  </si>
  <si>
    <t>（mm）</t>
  </si>
  <si>
    <t>1月</t>
    <rPh sb="1" eb="2">
      <t>ガツ</t>
    </rPh>
    <phoneticPr fontId="2"/>
  </si>
  <si>
    <t>2月</t>
  </si>
  <si>
    <t>20]</t>
  </si>
  <si>
    <t>3月</t>
  </si>
  <si>
    <t>4月</t>
  </si>
  <si>
    <t>5月</t>
  </si>
  <si>
    <t>7月</t>
  </si>
  <si>
    <t>8月</t>
  </si>
  <si>
    <t>4]</t>
  </si>
  <si>
    <t>9月</t>
  </si>
  <si>
    <t>10月</t>
  </si>
  <si>
    <t>11月</t>
  </si>
  <si>
    <t>12月</t>
  </si>
  <si>
    <t>　　資料：大船渡特別地域気象観測所（観測点：大船渡市大船渡町字赤沢）</t>
    <rPh sb="2" eb="4">
      <t>シリョウ</t>
    </rPh>
    <rPh sb="5" eb="8">
      <t>オオフナト</t>
    </rPh>
    <rPh sb="8" eb="10">
      <t>トクベツ</t>
    </rPh>
    <rPh sb="10" eb="12">
      <t>チイキ</t>
    </rPh>
    <rPh sb="12" eb="14">
      <t>キショウ</t>
    </rPh>
    <rPh sb="14" eb="16">
      <t>カンソク</t>
    </rPh>
    <rPh sb="16" eb="17">
      <t>ジョ</t>
    </rPh>
    <rPh sb="18" eb="21">
      <t>カンソクテン</t>
    </rPh>
    <rPh sb="22" eb="26">
      <t>オオフナトシ</t>
    </rPh>
    <rPh sb="26" eb="30">
      <t>オオフナトチョウ</t>
    </rPh>
    <rPh sb="30" eb="31">
      <t>アザ</t>
    </rPh>
    <rPh sb="31" eb="33">
      <t>アカザワ</t>
    </rPh>
    <phoneticPr fontId="2"/>
  </si>
  <si>
    <t>138.5]</t>
  </si>
  <si>
    <t>◆天気日数</t>
    <rPh sb="1" eb="3">
      <t>テンキ</t>
    </rPh>
    <rPh sb="3" eb="5">
      <t>ニッスウ</t>
    </rPh>
    <phoneticPr fontId="2"/>
  </si>
  <si>
    <t>年次</t>
    <rPh sb="0" eb="2">
      <t>ネンジ</t>
    </rPh>
    <phoneticPr fontId="2"/>
  </si>
  <si>
    <t>快晴</t>
    <rPh sb="0" eb="2">
      <t>カイセイ</t>
    </rPh>
    <phoneticPr fontId="2"/>
  </si>
  <si>
    <t>不照</t>
    <rPh sb="0" eb="1">
      <t>フ</t>
    </rPh>
    <rPh sb="1" eb="2">
      <t>テ</t>
    </rPh>
    <phoneticPr fontId="2"/>
  </si>
  <si>
    <t>82]</t>
  </si>
  <si>
    <t>雪</t>
    <rPh sb="0" eb="1">
      <t>ユキ</t>
    </rPh>
    <phoneticPr fontId="2"/>
  </si>
  <si>
    <t>雷</t>
    <rPh sb="0" eb="1">
      <t>カミナリ</t>
    </rPh>
    <phoneticPr fontId="2"/>
  </si>
  <si>
    <t>暴風</t>
    <rPh sb="0" eb="2">
      <t>ボウフウ</t>
    </rPh>
    <phoneticPr fontId="2"/>
  </si>
  <si>
    <t>積雪</t>
    <rPh sb="0" eb="2">
      <t>セキセツ</t>
    </rPh>
    <phoneticPr fontId="2"/>
  </si>
  <si>
    <t>2.4]</t>
  </si>
  <si>
    <t>10m/s以上</t>
    <rPh sb="5" eb="7">
      <t>イジョウ</t>
    </rPh>
    <phoneticPr fontId="2"/>
  </si>
  <si>
    <t>各年１月１日現在（単位：k㎡）</t>
  </si>
  <si>
    <t>各年１0月１日現在（単位：k㎡）</t>
  </si>
  <si>
    <t>資料：国土地理院</t>
    <rPh sb="0" eb="2">
      <t>シリョウ</t>
    </rPh>
    <rPh sb="3" eb="5">
      <t>コクド</t>
    </rPh>
    <rPh sb="5" eb="7">
      <t>チリ</t>
    </rPh>
    <rPh sb="7" eb="8">
      <t>イン</t>
    </rPh>
    <phoneticPr fontId="2"/>
  </si>
  <si>
    <t>市の位置</t>
    <rPh sb="0" eb="1">
      <t>シ</t>
    </rPh>
    <rPh sb="2" eb="4">
      <t>イチ</t>
    </rPh>
    <phoneticPr fontId="2"/>
  </si>
  <si>
    <t>東端</t>
    <rPh sb="0" eb="1">
      <t>ヒガシ</t>
    </rPh>
    <rPh sb="1" eb="2">
      <t>ハシ</t>
    </rPh>
    <phoneticPr fontId="2"/>
  </si>
  <si>
    <t>西端</t>
    <rPh sb="0" eb="1">
      <t>ニシ</t>
    </rPh>
    <rPh sb="1" eb="2">
      <t>ハシ</t>
    </rPh>
    <phoneticPr fontId="2"/>
  </si>
  <si>
    <t>141°43′42″</t>
  </si>
  <si>
    <t>東経</t>
    <rPh sb="0" eb="2">
      <t>トウケイ</t>
    </rPh>
    <phoneticPr fontId="2"/>
  </si>
  <si>
    <t>38°57′09″</t>
  </si>
  <si>
    <t>南端</t>
    <rPh sb="0" eb="1">
      <t>ミナミ</t>
    </rPh>
    <phoneticPr fontId="2"/>
  </si>
  <si>
    <t>北端</t>
    <rPh sb="0" eb="1">
      <t>キタ</t>
    </rPh>
    <phoneticPr fontId="2"/>
  </si>
  <si>
    <t>141°27′36″</t>
  </si>
  <si>
    <t>39°02′17″</t>
  </si>
  <si>
    <t>141°43′02″</t>
  </si>
  <si>
    <t>38°56′07″</t>
  </si>
  <si>
    <t>141°28′25″</t>
  </si>
  <si>
    <t>39°07′34″</t>
  </si>
  <si>
    <t>6]</t>
  </si>
  <si>
    <t>注）符号「 ] 」は、統計を行う対象資料が許容範囲を超えて欠けています（資料不足値）</t>
    <rPh sb="0" eb="1">
      <t>チュウ</t>
    </rPh>
    <rPh sb="2" eb="4">
      <t>フゴウ</t>
    </rPh>
    <rPh sb="11" eb="13">
      <t>トウケイ</t>
    </rPh>
    <rPh sb="14" eb="15">
      <t>オコナ</t>
    </rPh>
    <rPh sb="16" eb="18">
      <t>タイショウ</t>
    </rPh>
    <rPh sb="18" eb="20">
      <t>シリョウ</t>
    </rPh>
    <rPh sb="21" eb="23">
      <t>キョヨウ</t>
    </rPh>
    <rPh sb="23" eb="25">
      <t>ハンイ</t>
    </rPh>
    <rPh sb="26" eb="27">
      <t>コ</t>
    </rPh>
    <rPh sb="29" eb="30">
      <t>カ</t>
    </rPh>
    <rPh sb="36" eb="38">
      <t>シリョウ</t>
    </rPh>
    <rPh sb="38" eb="40">
      <t>フソク</t>
    </rPh>
    <rPh sb="40" eb="41">
      <t>チ</t>
    </rPh>
    <phoneticPr fontId="2"/>
  </si>
  <si>
    <t>注）符号「 ] 」は、統計を行う対象資料が許容範囲を超えて欠けています（資料不足値）</t>
  </si>
  <si>
    <t>米崎町</t>
  </si>
  <si>
    <t>小友町</t>
  </si>
  <si>
    <t>※平成19年から無人観測所化　　　　×は側器の故障などで値が得られなかったもの</t>
  </si>
  <si>
    <t>資料：税務課</t>
    <rPh sb="0" eb="2">
      <t>シリョウ</t>
    </rPh>
    <rPh sb="3" eb="6">
      <t>ゼイムカ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</si>
  <si>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</si>
  <si>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35.4]</t>
  </si>
  <si>
    <t>1,014.1]</t>
  </si>
  <si>
    <t>-8.0]</t>
  </si>
  <si>
    <t>69]</t>
  </si>
  <si>
    <t>12.2]</t>
  </si>
  <si>
    <t>1,721.4]</t>
  </si>
  <si>
    <t>1,148.0]</t>
  </si>
  <si>
    <t>109.5]</t>
  </si>
  <si>
    <t>1,718.5]</t>
  </si>
  <si>
    <t>125.0]</t>
  </si>
  <si>
    <t>×</t>
  </si>
  <si>
    <t>47]</t>
  </si>
  <si>
    <t>59]</t>
  </si>
  <si>
    <t>111]</t>
  </si>
  <si>
    <t>10]</t>
  </si>
  <si>
    <t>資料：国土地理院「全国都道府県市区町村別面積調」</t>
    <rPh sb="0" eb="2">
      <t>シリョウ</t>
    </rPh>
    <rPh sb="3" eb="5">
      <t>コクド</t>
    </rPh>
    <rPh sb="5" eb="7">
      <t>チリ</t>
    </rPh>
    <rPh sb="7" eb="8">
      <t>イン</t>
    </rPh>
    <rPh sb="9" eb="11">
      <t>ゼンコク</t>
    </rPh>
    <rPh sb="11" eb="15">
      <t>トドウフケン</t>
    </rPh>
    <rPh sb="15" eb="17">
      <t>シク</t>
    </rPh>
    <rPh sb="17" eb="19">
      <t>チョウソン</t>
    </rPh>
    <rPh sb="19" eb="20">
      <t>ベツ</t>
    </rPh>
    <rPh sb="20" eb="22">
      <t>メンセキ</t>
    </rPh>
    <rPh sb="22" eb="23">
      <t>シラ</t>
    </rPh>
    <phoneticPr fontId="2"/>
  </si>
  <si>
    <t>　　 ※平成26年以降の面積調は、平成25年までの面積調における測定方法を変更して実施</t>
  </si>
  <si>
    <t>令 元</t>
    <rPh sb="0" eb="1">
      <t>レイ</t>
    </rPh>
    <rPh sb="2" eb="3">
      <t>ガン</t>
    </rPh>
    <phoneticPr fontId="2"/>
  </si>
  <si>
    <t>注）河川、赤線、青線等の面積を除く</t>
  </si>
  <si>
    <t>高田町
字下和野</t>
    <rPh sb="0" eb="3">
      <t>タカタチョウ</t>
    </rPh>
    <rPh sb="4" eb="5">
      <t>アザ</t>
    </rPh>
    <rPh sb="5" eb="8">
      <t>シモワノ</t>
    </rPh>
    <phoneticPr fontId="2"/>
  </si>
  <si>
    <t>北緯 39°01′13″</t>
    <rPh sb="0" eb="2">
      <t>ホクイ</t>
    </rPh>
    <phoneticPr fontId="2"/>
  </si>
  <si>
    <t>東経141°37′59″</t>
    <rPh sb="0" eb="2">
      <t>トウケイ</t>
    </rPh>
    <phoneticPr fontId="2"/>
  </si>
  <si>
    <t>令和3年10月１日現在（単位：k㎡）</t>
    <rPh sb="0" eb="2">
      <t>レイワ</t>
    </rPh>
    <phoneticPr fontId="2"/>
  </si>
  <si>
    <t>平　20</t>
  </si>
  <si>
    <t>令　元</t>
    <rPh sb="0" eb="1">
      <t>レイ</t>
    </rPh>
    <rPh sb="2" eb="3">
      <t>ガン</t>
    </rPh>
    <phoneticPr fontId="2"/>
  </si>
  <si>
    <t>　　　　　　　　　　埋立等（0.02k㎡）</t>
  </si>
  <si>
    <t>令　元</t>
  </si>
  <si>
    <t>平 14</t>
    <rPh sb="0" eb="1">
      <t>ヘイ</t>
    </rPh>
    <phoneticPr fontId="2"/>
  </si>
  <si>
    <t>（℃）</t>
    <phoneticPr fontId="2"/>
  </si>
  <si>
    <t>（hPa）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</si>
</sst>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.0_ "/>
    <numFmt numFmtId="178" formatCode="0_);[Red]\(0\)"/>
  </numFmts>
  <fonts count="1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4"/>
      <name val="ＭＳ Ｐゴシック"/>
      <family val="3"/>
    </font>
    <font>
      <sz val="10"/>
      <name val="ＭＳ Ｐゴシック"/>
      <family val="3"/>
    </font>
    <font>
      <b/>
      <sz val="12"/>
      <name val="ＭＳ Ｐゴシック"/>
      <family val="3"/>
    </font>
    <font>
      <b/>
      <sz val="14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9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1" xfId="1" applyFont="1" applyBorder="1">
      <alignment vertical="center"/>
    </xf>
    <xf numFmtId="0" fontId="7" fillId="0" borderId="4" xfId="1" applyFont="1" applyBorder="1" applyAlignment="1">
      <alignment horizontal="distributed" vertical="center" justifyLastLine="1"/>
    </xf>
    <xf numFmtId="176" fontId="7" fillId="0" borderId="5" xfId="1" applyNumberFormat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right" vertical="center" indent="1"/>
    </xf>
    <xf numFmtId="0" fontId="7" fillId="0" borderId="5" xfId="1" applyFont="1" applyFill="1" applyBorder="1" applyAlignment="1">
      <alignment horizontal="right" vertical="center" indent="1"/>
    </xf>
    <xf numFmtId="0" fontId="7" fillId="0" borderId="0" xfId="1" applyFont="1" applyBorder="1" applyAlignment="1">
      <alignment horizontal="right" vertical="center" indent="1"/>
    </xf>
    <xf numFmtId="0" fontId="1" fillId="0" borderId="1" xfId="1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7" fillId="0" borderId="10" xfId="1" applyFont="1" applyBorder="1" applyAlignment="1">
      <alignment horizontal="distributed" vertical="center" justifyLastLine="1"/>
    </xf>
    <xf numFmtId="176" fontId="7" fillId="0" borderId="11" xfId="1" applyNumberFormat="1" applyFont="1" applyBorder="1">
      <alignment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>
      <alignment vertical="center"/>
    </xf>
    <xf numFmtId="0" fontId="7" fillId="2" borderId="12" xfId="1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7" fillId="0" borderId="1" xfId="1" applyFont="1" applyFill="1" applyBorder="1">
      <alignment vertical="center"/>
    </xf>
    <xf numFmtId="176" fontId="7" fillId="0" borderId="0" xfId="1" applyNumberFormat="1" applyFont="1">
      <alignment vertical="center"/>
    </xf>
    <xf numFmtId="176" fontId="7" fillId="3" borderId="0" xfId="1" applyNumberFormat="1" applyFont="1" applyFill="1">
      <alignment vertical="center"/>
    </xf>
    <xf numFmtId="176" fontId="7" fillId="4" borderId="13" xfId="1" applyNumberFormat="1" applyFont="1" applyFill="1" applyBorder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13" xfId="1" applyFont="1" applyBorder="1">
      <alignment vertical="center"/>
    </xf>
    <xf numFmtId="0" fontId="7" fillId="0" borderId="9" xfId="1" applyFont="1" applyFill="1" applyBorder="1">
      <alignment vertical="center"/>
    </xf>
    <xf numFmtId="176" fontId="7" fillId="2" borderId="0" xfId="1" applyNumberFormat="1" applyFont="1" applyFill="1" applyBorder="1">
      <alignment vertical="center"/>
    </xf>
    <xf numFmtId="176" fontId="7" fillId="5" borderId="0" xfId="1" applyNumberFormat="1" applyFont="1" applyFill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5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right" vertical="center"/>
    </xf>
    <xf numFmtId="176" fontId="7" fillId="0" borderId="1" xfId="1" applyNumberFormat="1" applyFont="1" applyBorder="1">
      <alignment vertical="center"/>
    </xf>
    <xf numFmtId="0" fontId="7" fillId="0" borderId="0" xfId="1" applyFont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5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7" fillId="0" borderId="6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5" fillId="0" borderId="0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 indent="1"/>
    </xf>
    <xf numFmtId="0" fontId="6" fillId="0" borderId="0" xfId="1" applyFont="1" applyFill="1" applyBorder="1">
      <alignment vertical="center"/>
    </xf>
    <xf numFmtId="0" fontId="7" fillId="0" borderId="6" xfId="1" applyFont="1" applyFill="1" applyBorder="1" applyAlignment="1">
      <alignment horizontal="distributed" vertical="center" justifyLastLine="1"/>
    </xf>
    <xf numFmtId="0" fontId="7" fillId="0" borderId="0" xfId="1" applyFont="1" applyFill="1" applyAlignment="1">
      <alignment vertical="center"/>
    </xf>
    <xf numFmtId="0" fontId="1" fillId="0" borderId="0" xfId="1" applyFont="1" applyFill="1" applyBorder="1">
      <alignment vertical="center"/>
    </xf>
    <xf numFmtId="177" fontId="7" fillId="0" borderId="12" xfId="1" applyNumberFormat="1" applyFont="1" applyFill="1" applyBorder="1">
      <alignment vertical="center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9" xfId="1" applyNumberFormat="1" applyFont="1" applyFill="1" applyBorder="1">
      <alignment vertical="center"/>
    </xf>
    <xf numFmtId="0" fontId="7" fillId="0" borderId="26" xfId="1" applyFont="1" applyFill="1" applyBorder="1" applyAlignment="1">
      <alignment horizontal="distributed" vertical="center" justifyLastLine="1"/>
    </xf>
    <xf numFmtId="0" fontId="7" fillId="0" borderId="27" xfId="1" applyFont="1" applyFill="1" applyBorder="1" applyAlignment="1">
      <alignment horizontal="distributed" vertical="center" justifyLastLine="1"/>
    </xf>
    <xf numFmtId="0" fontId="7" fillId="0" borderId="12" xfId="1" applyFont="1" applyFill="1" applyBorder="1" applyAlignment="1">
      <alignment horizontal="distributed" vertical="center" justifyLastLine="1"/>
    </xf>
    <xf numFmtId="178" fontId="7" fillId="0" borderId="12" xfId="1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horizontal="center" vertical="center"/>
    </xf>
    <xf numFmtId="177" fontId="7" fillId="0" borderId="13" xfId="1" applyNumberFormat="1" applyFont="1" applyFill="1" applyBorder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>
      <alignment vertical="center"/>
    </xf>
    <xf numFmtId="0" fontId="7" fillId="0" borderId="12" xfId="1" applyFont="1" applyFill="1" applyBorder="1" applyAlignment="1">
      <alignment horizontal="center" vertical="center"/>
    </xf>
    <xf numFmtId="177" fontId="7" fillId="0" borderId="12" xfId="1" quotePrefix="1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>
      <alignment vertical="center"/>
    </xf>
    <xf numFmtId="178" fontId="7" fillId="0" borderId="9" xfId="1" applyNumberFormat="1" applyFont="1" applyFill="1" applyBorder="1">
      <alignment vertical="center"/>
    </xf>
    <xf numFmtId="0" fontId="7" fillId="0" borderId="27" xfId="1" applyFont="1" applyFill="1" applyBorder="1">
      <alignment vertical="center"/>
    </xf>
    <xf numFmtId="0" fontId="10" fillId="0" borderId="27" xfId="1" applyFont="1" applyFill="1" applyBorder="1">
      <alignment vertical="center"/>
    </xf>
    <xf numFmtId="0" fontId="10" fillId="0" borderId="12" xfId="1" applyFont="1" applyFill="1" applyBorder="1">
      <alignment vertical="center"/>
    </xf>
    <xf numFmtId="177" fontId="4" fillId="0" borderId="0" xfId="1" applyNumberFormat="1" applyFont="1" applyFill="1">
      <alignment vertical="center"/>
    </xf>
    <xf numFmtId="0" fontId="13" fillId="0" borderId="0" xfId="1" applyFont="1" applyAlignment="1">
      <alignment vertical="center"/>
    </xf>
    <xf numFmtId="0" fontId="13" fillId="0" borderId="0" xfId="1" applyFont="1">
      <alignment vertical="center"/>
    </xf>
    <xf numFmtId="176" fontId="7" fillId="5" borderId="0" xfId="1" applyNumberFormat="1" applyFont="1" applyFill="1" applyBorder="1" applyAlignment="1">
      <alignment horizontal="center" vertical="center"/>
    </xf>
    <xf numFmtId="176" fontId="7" fillId="2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176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1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5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176" fontId="7" fillId="0" borderId="9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indent="1"/>
    </xf>
    <xf numFmtId="0" fontId="7" fillId="0" borderId="14" xfId="1" applyFont="1" applyBorder="1" applyAlignment="1">
      <alignment horizontal="left" vertical="center" indent="1"/>
    </xf>
    <xf numFmtId="0" fontId="7" fillId="0" borderId="17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 indent="1"/>
    </xf>
    <xf numFmtId="0" fontId="7" fillId="0" borderId="5" xfId="1" applyFont="1" applyBorder="1" applyAlignment="1">
      <alignment horizontal="left" vertical="center" indent="1"/>
    </xf>
    <xf numFmtId="0" fontId="7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7" fillId="0" borderId="0" xfId="1" applyNumberFormat="1" applyFo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8" xfId="1" applyFont="1" applyFill="1" applyBorder="1">
      <alignment vertical="center"/>
    </xf>
    <xf numFmtId="0" fontId="7" fillId="0" borderId="21" xfId="1" applyFont="1" applyFill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justifyLastLine="1"/>
    </xf>
    <xf numFmtId="0" fontId="7" fillId="0" borderId="4" xfId="1" applyFont="1" applyFill="1" applyBorder="1" applyAlignment="1">
      <alignment horizontal="center" vertical="center" justifyLastLine="1"/>
    </xf>
    <xf numFmtId="0" fontId="7" fillId="0" borderId="15" xfId="1" applyFont="1" applyFill="1" applyBorder="1" applyAlignment="1">
      <alignment horizontal="center" vertical="center" justifyLastLine="1"/>
    </xf>
    <xf numFmtId="176" fontId="7" fillId="0" borderId="19" xfId="1" applyNumberFormat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>
      <alignment horizontal="center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left" vertical="center" indent="1"/>
    </xf>
    <xf numFmtId="0" fontId="7" fillId="0" borderId="9" xfId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right" vertical="center"/>
    </xf>
    <xf numFmtId="0" fontId="7" fillId="0" borderId="17" xfId="1" applyFont="1" applyFill="1" applyBorder="1" applyAlignment="1">
      <alignment horizontal="left" vertical="center" indent="1"/>
    </xf>
    <xf numFmtId="0" fontId="7" fillId="0" borderId="8" xfId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right" vertical="center"/>
    </xf>
    <xf numFmtId="0" fontId="7" fillId="0" borderId="21" xfId="1" applyFont="1" applyFill="1" applyBorder="1" applyAlignment="1">
      <alignment horizontal="right" vertical="center"/>
    </xf>
    <xf numFmtId="0" fontId="1" fillId="0" borderId="1" xfId="1" applyFont="1" applyBorder="1">
      <alignment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distributed" vertical="center" justifyLastLine="1"/>
    </xf>
    <xf numFmtId="0" fontId="7" fillId="0" borderId="27" xfId="1" applyFont="1" applyFill="1" applyBorder="1" applyAlignment="1">
      <alignment horizontal="distributed" vertical="center" justifyLastLine="1"/>
    </xf>
    <xf numFmtId="0" fontId="7" fillId="0" borderId="25" xfId="1" applyFont="1" applyFill="1" applyBorder="1" applyAlignment="1">
      <alignment horizontal="distributed" vertical="center" justifyLastLine="1"/>
    </xf>
    <xf numFmtId="0" fontId="7" fillId="0" borderId="24" xfId="1" applyFont="1" applyFill="1" applyBorder="1" applyAlignment="1">
      <alignment horizontal="distributed" vertical="center" justifyLastLine="1"/>
    </xf>
    <xf numFmtId="177" fontId="7" fillId="0" borderId="13" xfId="1" applyNumberFormat="1" applyFont="1" applyFill="1" applyBorder="1">
      <alignment vertical="center"/>
    </xf>
    <xf numFmtId="177" fontId="7" fillId="0" borderId="6" xfId="1" applyNumberFormat="1" applyFont="1" applyFill="1" applyBorder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 wrapText="1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7" xfId="1" applyFont="1" applyFill="1" applyBorder="1" applyAlignment="1">
      <alignment horizontal="distributed" vertical="center" justifyLastLine="1"/>
    </xf>
    <xf numFmtId="0" fontId="7" fillId="0" borderId="18" xfId="1" applyFont="1" applyFill="1" applyBorder="1" applyAlignment="1">
      <alignment horizontal="distributed" vertical="center" justifyLastLine="1"/>
    </xf>
    <xf numFmtId="0" fontId="7" fillId="0" borderId="8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view="pageBreakPreview" zoomScaleSheetLayoutView="100" workbookViewId="0">
      <selection activeCell="A17" sqref="A17"/>
    </sheetView>
  </sheetViews>
  <sheetFormatPr defaultColWidth="9" defaultRowHeight="12.75" x14ac:dyDescent="0.25"/>
  <cols>
    <col min="1" max="1" width="10.73046875" style="1" customWidth="1"/>
    <col min="2" max="5" width="9" style="1"/>
    <col min="6" max="7" width="4.59765625" style="1" customWidth="1"/>
    <col min="8" max="10" width="9" style="1"/>
    <col min="11" max="11" width="3.73046875" style="1" customWidth="1"/>
    <col min="12" max="12" width="10.73046875" style="1" customWidth="1"/>
    <col min="13" max="13" width="7.86328125" style="1" customWidth="1"/>
    <col min="14" max="16384" width="9" style="1"/>
  </cols>
  <sheetData>
    <row r="1" spans="1:15" x14ac:dyDescent="0.25">
      <c r="K1" s="115" t="s">
        <v>0</v>
      </c>
      <c r="L1" s="115"/>
      <c r="M1" s="52"/>
    </row>
    <row r="3" spans="1:15" s="2" customFormat="1" ht="21" customHeight="1" x14ac:dyDescent="0.25">
      <c r="A3" s="6" t="s">
        <v>3</v>
      </c>
    </row>
    <row r="4" spans="1:15" s="2" customFormat="1" ht="16.149999999999999" x14ac:dyDescent="0.25">
      <c r="A4" s="7"/>
      <c r="J4" s="47"/>
    </row>
    <row r="5" spans="1:15" ht="21" customHeight="1" x14ac:dyDescent="0.25">
      <c r="A5" s="8" t="s">
        <v>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5" s="3" customFormat="1" ht="17.25" customHeight="1" x14ac:dyDescent="0.25">
      <c r="A6" s="104" t="s">
        <v>7</v>
      </c>
      <c r="B6" s="104"/>
      <c r="C6" s="104"/>
      <c r="D6" s="103" t="s">
        <v>8</v>
      </c>
      <c r="E6" s="104"/>
      <c r="F6" s="104"/>
      <c r="G6" s="104"/>
      <c r="H6" s="104"/>
      <c r="I6" s="104"/>
      <c r="J6" s="104"/>
      <c r="K6" s="104"/>
      <c r="L6" s="104"/>
      <c r="M6" s="53"/>
      <c r="N6" s="53"/>
    </row>
    <row r="7" spans="1:15" s="4" customFormat="1" ht="17.25" customHeight="1" x14ac:dyDescent="0.25">
      <c r="A7" s="10" t="s">
        <v>1</v>
      </c>
      <c r="B7" s="116" t="s">
        <v>15</v>
      </c>
      <c r="C7" s="117"/>
      <c r="D7" s="40" t="s">
        <v>12</v>
      </c>
      <c r="E7" s="117" t="s">
        <v>1</v>
      </c>
      <c r="F7" s="117"/>
      <c r="G7" s="116" t="s">
        <v>17</v>
      </c>
      <c r="H7" s="118"/>
      <c r="I7" s="40" t="s">
        <v>12</v>
      </c>
      <c r="J7" s="116" t="s">
        <v>1</v>
      </c>
      <c r="K7" s="118"/>
      <c r="L7" s="21" t="s">
        <v>17</v>
      </c>
      <c r="M7" s="53"/>
      <c r="O7" s="53"/>
    </row>
    <row r="8" spans="1:15" s="3" customFormat="1" ht="17.25" customHeight="1" x14ac:dyDescent="0.25">
      <c r="A8" s="94" t="s">
        <v>18</v>
      </c>
      <c r="B8" s="109" t="s">
        <v>19</v>
      </c>
      <c r="C8" s="110"/>
      <c r="D8" s="41" t="s">
        <v>21</v>
      </c>
      <c r="E8" s="43" t="s">
        <v>9</v>
      </c>
      <c r="F8" s="43"/>
      <c r="G8" s="111" t="s">
        <v>22</v>
      </c>
      <c r="H8" s="111"/>
      <c r="I8" s="41" t="s">
        <v>23</v>
      </c>
      <c r="J8" s="99" t="s">
        <v>26</v>
      </c>
      <c r="K8" s="99"/>
      <c r="L8" s="50" t="s">
        <v>27</v>
      </c>
      <c r="O8" s="53"/>
    </row>
    <row r="9" spans="1:15" s="3" customFormat="1" ht="17.25" customHeight="1" x14ac:dyDescent="0.25">
      <c r="A9" s="95"/>
      <c r="B9" s="112" t="s">
        <v>29</v>
      </c>
      <c r="C9" s="113"/>
      <c r="D9" s="42" t="s">
        <v>30</v>
      </c>
      <c r="E9" s="44" t="s">
        <v>24</v>
      </c>
      <c r="F9" s="44"/>
      <c r="G9" s="114" t="s">
        <v>31</v>
      </c>
      <c r="H9" s="114"/>
      <c r="I9" s="42" t="s">
        <v>13</v>
      </c>
      <c r="J9" s="95" t="s">
        <v>32</v>
      </c>
      <c r="K9" s="95"/>
      <c r="L9" s="51" t="s">
        <v>35</v>
      </c>
      <c r="O9" s="53"/>
    </row>
    <row r="10" spans="1:15" s="3" customFormat="1" ht="6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5" s="3" customFormat="1" ht="12" x14ac:dyDescent="0.25">
      <c r="A11" s="11" t="s">
        <v>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5" s="3" customFormat="1" ht="13.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5" ht="21" customHeight="1" x14ac:dyDescent="0.25">
      <c r="A14" s="13" t="s">
        <v>36</v>
      </c>
      <c r="B14" s="22"/>
      <c r="C14" s="102" t="s">
        <v>40</v>
      </c>
      <c r="D14" s="102"/>
      <c r="E14" s="102"/>
      <c r="F14" s="102"/>
      <c r="G14" s="102"/>
      <c r="H14" s="102"/>
      <c r="I14" s="102"/>
      <c r="J14" s="102"/>
      <c r="K14" s="12"/>
      <c r="L14" s="12"/>
    </row>
    <row r="15" spans="1:15" s="4" customFormat="1" ht="17.25" customHeight="1" x14ac:dyDescent="0.25">
      <c r="A15" s="14" t="s">
        <v>28</v>
      </c>
      <c r="B15" s="23" t="s">
        <v>41</v>
      </c>
      <c r="C15" s="23" t="s">
        <v>42</v>
      </c>
      <c r="D15" s="23" t="s">
        <v>45</v>
      </c>
      <c r="E15" s="23" t="s">
        <v>46</v>
      </c>
      <c r="F15" s="105" t="s">
        <v>47</v>
      </c>
      <c r="G15" s="106"/>
      <c r="H15" s="23" t="s">
        <v>50</v>
      </c>
      <c r="I15" s="46" t="s">
        <v>52</v>
      </c>
      <c r="J15" s="45" t="s">
        <v>54</v>
      </c>
      <c r="K15" s="49"/>
      <c r="L15" s="49"/>
    </row>
    <row r="16" spans="1:15" s="5" customFormat="1" ht="17.25" customHeight="1" x14ac:dyDescent="0.25">
      <c r="A16" s="15">
        <f>SUM(B16:J16)</f>
        <v>232.29000000000002</v>
      </c>
      <c r="B16" s="24">
        <v>10.31</v>
      </c>
      <c r="C16" s="24">
        <v>18.22</v>
      </c>
      <c r="D16" s="24">
        <v>10.95</v>
      </c>
      <c r="E16" s="24">
        <v>8.81</v>
      </c>
      <c r="F16" s="107">
        <v>16.64</v>
      </c>
      <c r="G16" s="108"/>
      <c r="H16" s="24">
        <v>108.9</v>
      </c>
      <c r="I16" s="24">
        <v>14.91</v>
      </c>
      <c r="J16" s="48">
        <v>43.55</v>
      </c>
      <c r="K16" s="30"/>
      <c r="L16" s="30"/>
      <c r="M16" s="5">
        <f>SUM(B16:J16)</f>
        <v>232.29000000000002</v>
      </c>
    </row>
    <row r="17" spans="1:12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21" customHeight="1" x14ac:dyDescent="0.25">
      <c r="A19" s="13" t="s">
        <v>14</v>
      </c>
      <c r="B19" s="22"/>
      <c r="C19" s="102" t="s">
        <v>53</v>
      </c>
      <c r="D19" s="102"/>
      <c r="E19" s="102"/>
      <c r="F19" s="102"/>
      <c r="G19" s="102"/>
      <c r="H19" s="102"/>
      <c r="I19" s="102"/>
      <c r="J19" s="102"/>
      <c r="K19" s="12"/>
      <c r="L19" s="12"/>
    </row>
    <row r="20" spans="1:12" s="4" customFormat="1" ht="17.25" customHeight="1" x14ac:dyDescent="0.25">
      <c r="A20" s="16" t="s">
        <v>51</v>
      </c>
      <c r="B20" s="25" t="s">
        <v>38</v>
      </c>
      <c r="C20" s="104" t="s">
        <v>2</v>
      </c>
      <c r="D20" s="104"/>
      <c r="E20" s="104"/>
      <c r="F20" s="104"/>
      <c r="G20" s="104"/>
      <c r="H20" s="104"/>
      <c r="I20" s="104"/>
      <c r="J20" s="104"/>
      <c r="K20" s="49"/>
      <c r="L20" s="49"/>
    </row>
    <row r="21" spans="1:12" s="3" customFormat="1" ht="17.25" customHeight="1" x14ac:dyDescent="0.25">
      <c r="A21" s="17" t="s">
        <v>48</v>
      </c>
      <c r="B21" s="26">
        <v>232.27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s="3" customFormat="1" ht="17.25" customHeight="1" x14ac:dyDescent="0.25">
      <c r="A22" s="17">
        <v>15</v>
      </c>
      <c r="B22" s="26">
        <v>232.27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s="3" customFormat="1" ht="17.25" customHeight="1" x14ac:dyDescent="0.25">
      <c r="A23" s="17">
        <v>16</v>
      </c>
      <c r="B23" s="26">
        <v>232.27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s="3" customFormat="1" ht="17.25" customHeight="1" x14ac:dyDescent="0.25">
      <c r="A24" s="17">
        <v>17</v>
      </c>
      <c r="B24" s="26">
        <v>232.27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s="3" customFormat="1" ht="17.25" customHeight="1" x14ac:dyDescent="0.25">
      <c r="A25" s="17">
        <v>18</v>
      </c>
      <c r="B25" s="26">
        <v>232.27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s="3" customFormat="1" ht="17.25" customHeight="1" x14ac:dyDescent="0.25">
      <c r="A26" s="17">
        <v>19</v>
      </c>
      <c r="B26" s="26">
        <v>232.29</v>
      </c>
      <c r="C26" s="99" t="s">
        <v>6</v>
      </c>
      <c r="D26" s="99"/>
      <c r="E26" s="99"/>
      <c r="F26" s="99"/>
      <c r="G26" s="99"/>
      <c r="H26" s="99"/>
      <c r="I26" s="99"/>
      <c r="J26" s="99"/>
      <c r="K26" s="11"/>
      <c r="L26" s="11"/>
    </row>
    <row r="27" spans="1:12" s="3" customFormat="1" ht="17.25" customHeight="1" x14ac:dyDescent="0.25">
      <c r="A27" s="17">
        <v>20</v>
      </c>
      <c r="B27" s="26">
        <v>232.29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s="3" customFormat="1" ht="17.25" customHeight="1" x14ac:dyDescent="0.25">
      <c r="A28" s="17">
        <v>21</v>
      </c>
      <c r="B28" s="26">
        <v>232.29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s="3" customFormat="1" ht="17.25" customHeight="1" x14ac:dyDescent="0.25">
      <c r="A29" s="17">
        <v>22</v>
      </c>
      <c r="B29" s="27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s="3" customFormat="1" ht="17.25" customHeight="1" x14ac:dyDescent="0.25">
      <c r="A30" s="17">
        <v>23</v>
      </c>
      <c r="B30" s="28"/>
      <c r="C30" s="100" t="s">
        <v>56</v>
      </c>
      <c r="D30" s="101"/>
      <c r="E30" s="101"/>
      <c r="F30" s="101"/>
      <c r="G30" s="101"/>
      <c r="H30" s="101"/>
      <c r="I30" s="101"/>
      <c r="J30" s="101"/>
      <c r="K30" s="11"/>
      <c r="L30" s="11"/>
    </row>
    <row r="31" spans="1:12" s="3" customFormat="1" ht="17.25" customHeight="1" x14ac:dyDescent="0.25">
      <c r="A31" s="17">
        <v>24</v>
      </c>
      <c r="B31" s="28"/>
      <c r="C31" s="35"/>
      <c r="D31" s="11"/>
      <c r="E31" s="11"/>
      <c r="F31" s="11"/>
      <c r="G31" s="11"/>
      <c r="H31" s="11"/>
      <c r="I31" s="11"/>
      <c r="J31" s="11"/>
      <c r="K31" s="11"/>
      <c r="L31" s="11"/>
    </row>
    <row r="32" spans="1:12" s="3" customFormat="1" ht="17.25" customHeight="1" x14ac:dyDescent="0.25">
      <c r="A32" s="18"/>
      <c r="B32" s="29"/>
      <c r="C32" s="36"/>
      <c r="D32" s="29"/>
      <c r="E32" s="29"/>
      <c r="F32" s="29"/>
      <c r="G32" s="29"/>
      <c r="H32" s="29"/>
      <c r="I32" s="29"/>
      <c r="J32" s="29"/>
      <c r="K32" s="11"/>
      <c r="L32" s="11"/>
    </row>
    <row r="33" spans="1:14" s="3" customFormat="1" ht="5.2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4" s="3" customFormat="1" ht="12" x14ac:dyDescent="0.25">
      <c r="A34" s="11" t="s">
        <v>11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4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4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4" ht="21" customHeight="1" x14ac:dyDescent="0.25">
      <c r="A37" s="13" t="s">
        <v>58</v>
      </c>
      <c r="B37" s="22"/>
      <c r="C37" s="22"/>
      <c r="D37" s="22"/>
      <c r="E37" s="102" t="s">
        <v>61</v>
      </c>
      <c r="F37" s="102"/>
      <c r="G37" s="102"/>
      <c r="H37" s="102"/>
      <c r="I37" s="102"/>
      <c r="J37" s="102"/>
      <c r="K37" s="102"/>
      <c r="L37" s="102"/>
    </row>
    <row r="38" spans="1:14" s="4" customFormat="1" ht="17.25" customHeight="1" x14ac:dyDescent="0.25">
      <c r="A38" s="16" t="s">
        <v>51</v>
      </c>
      <c r="B38" s="25" t="s">
        <v>63</v>
      </c>
      <c r="C38" s="25" t="s">
        <v>34</v>
      </c>
      <c r="D38" s="25" t="s">
        <v>64</v>
      </c>
      <c r="E38" s="9" t="s">
        <v>62</v>
      </c>
      <c r="F38" s="103" t="s">
        <v>65</v>
      </c>
      <c r="G38" s="104"/>
      <c r="H38" s="39" t="s">
        <v>68</v>
      </c>
      <c r="I38" s="25" t="s">
        <v>59</v>
      </c>
      <c r="J38" s="9" t="s">
        <v>25</v>
      </c>
      <c r="K38" s="103" t="s">
        <v>69</v>
      </c>
      <c r="L38" s="104"/>
    </row>
    <row r="39" spans="1:14" s="3" customFormat="1" ht="17.25" customHeight="1" x14ac:dyDescent="0.25">
      <c r="A39" s="17" t="s">
        <v>48</v>
      </c>
      <c r="B39" s="30">
        <f>SUM(C39:K39)</f>
        <v>232.27</v>
      </c>
      <c r="C39" s="30">
        <v>7.91</v>
      </c>
      <c r="D39" s="30">
        <v>10.89</v>
      </c>
      <c r="E39" s="30">
        <v>5.58</v>
      </c>
      <c r="F39" s="96">
        <v>171.65</v>
      </c>
      <c r="G39" s="96"/>
      <c r="H39" s="30">
        <v>1.1599999999999999</v>
      </c>
      <c r="I39" s="30">
        <v>3.22</v>
      </c>
      <c r="J39" s="30">
        <v>0.08</v>
      </c>
      <c r="K39" s="97">
        <v>31.78</v>
      </c>
      <c r="L39" s="98"/>
      <c r="M39" s="5">
        <f t="shared" ref="M39:M46" si="0">SUM(C39:L39)</f>
        <v>232.27</v>
      </c>
      <c r="N39" s="5">
        <f t="shared" ref="N39:N46" si="1">B39-M39</f>
        <v>0</v>
      </c>
    </row>
    <row r="40" spans="1:14" s="3" customFormat="1" ht="17.25" customHeight="1" x14ac:dyDescent="0.25">
      <c r="A40" s="17">
        <v>15</v>
      </c>
      <c r="B40" s="30">
        <f>SUM(C40:K40)</f>
        <v>232.27000000000004</v>
      </c>
      <c r="C40" s="30">
        <v>7.83</v>
      </c>
      <c r="D40" s="30">
        <v>10.83</v>
      </c>
      <c r="E40" s="30">
        <v>5.61</v>
      </c>
      <c r="F40" s="96">
        <v>171.65</v>
      </c>
      <c r="G40" s="96"/>
      <c r="H40" s="30">
        <v>1.1599999999999999</v>
      </c>
      <c r="I40" s="30">
        <v>3.3</v>
      </c>
      <c r="J40" s="30">
        <v>0.08</v>
      </c>
      <c r="K40" s="97">
        <v>31.81</v>
      </c>
      <c r="L40" s="98"/>
      <c r="M40" s="5">
        <f t="shared" si="0"/>
        <v>232.27000000000004</v>
      </c>
      <c r="N40" s="5">
        <f t="shared" si="1"/>
        <v>0</v>
      </c>
    </row>
    <row r="41" spans="1:14" s="3" customFormat="1" ht="17.25" customHeight="1" x14ac:dyDescent="0.25">
      <c r="A41" s="17">
        <v>16</v>
      </c>
      <c r="B41" s="30">
        <f>SUM(C41:K41)</f>
        <v>232.27</v>
      </c>
      <c r="C41" s="30">
        <v>7.81</v>
      </c>
      <c r="D41" s="30">
        <v>10.73</v>
      </c>
      <c r="E41" s="30">
        <v>5.66</v>
      </c>
      <c r="F41" s="96">
        <v>171.65</v>
      </c>
      <c r="G41" s="96"/>
      <c r="H41" s="30">
        <v>1.1599999999999999</v>
      </c>
      <c r="I41" s="30">
        <v>3.33</v>
      </c>
      <c r="J41" s="30">
        <v>0.08</v>
      </c>
      <c r="K41" s="97">
        <v>31.85</v>
      </c>
      <c r="L41" s="97"/>
      <c r="M41" s="5">
        <f t="shared" si="0"/>
        <v>232.27</v>
      </c>
      <c r="N41" s="5">
        <f t="shared" si="1"/>
        <v>0</v>
      </c>
    </row>
    <row r="42" spans="1:14" s="3" customFormat="1" ht="17.25" customHeight="1" x14ac:dyDescent="0.25">
      <c r="A42" s="17">
        <v>17</v>
      </c>
      <c r="B42" s="31">
        <f>(SUM(C42:K42))+0.42</f>
        <v>232.27</v>
      </c>
      <c r="C42" s="30">
        <v>7.79</v>
      </c>
      <c r="D42" s="30">
        <v>10.69</v>
      </c>
      <c r="E42" s="30">
        <v>5.27</v>
      </c>
      <c r="F42" s="96">
        <v>168.82</v>
      </c>
      <c r="G42" s="96"/>
      <c r="H42" s="30">
        <v>1.1499999999999999</v>
      </c>
      <c r="I42" s="30">
        <v>3.38</v>
      </c>
      <c r="J42" s="30">
        <v>7.0000000000000007E-2</v>
      </c>
      <c r="K42" s="97">
        <v>34.68</v>
      </c>
      <c r="L42" s="97"/>
      <c r="M42" s="5">
        <f t="shared" si="0"/>
        <v>231.85</v>
      </c>
      <c r="N42" s="5">
        <f t="shared" si="1"/>
        <v>0.41999999999998738</v>
      </c>
    </row>
    <row r="43" spans="1:14" s="3" customFormat="1" ht="17.25" customHeight="1" x14ac:dyDescent="0.25">
      <c r="A43" s="17">
        <v>18</v>
      </c>
      <c r="B43" s="31">
        <f>(SUM(C43:K43)+0.06)</f>
        <v>232.29000000000002</v>
      </c>
      <c r="C43" s="30">
        <v>7.76</v>
      </c>
      <c r="D43" s="30">
        <v>10.65</v>
      </c>
      <c r="E43" s="30">
        <v>5.68</v>
      </c>
      <c r="F43" s="96">
        <v>168.1</v>
      </c>
      <c r="G43" s="96"/>
      <c r="H43" s="30">
        <v>1.1499999999999999</v>
      </c>
      <c r="I43" s="30">
        <v>3.4</v>
      </c>
      <c r="J43" s="30">
        <v>7.0000000000000007E-2</v>
      </c>
      <c r="K43" s="97">
        <v>35.42</v>
      </c>
      <c r="L43" s="97"/>
      <c r="M43" s="5">
        <f t="shared" si="0"/>
        <v>232.23</v>
      </c>
      <c r="N43" s="5">
        <f t="shared" si="1"/>
        <v>6.0000000000002274E-2</v>
      </c>
    </row>
    <row r="44" spans="1:14" s="3" customFormat="1" ht="17.25" customHeight="1" x14ac:dyDescent="0.25">
      <c r="A44" s="17">
        <v>19</v>
      </c>
      <c r="B44" s="31">
        <f>(SUM(C44:K44))+0.04</f>
        <v>232.28999999999996</v>
      </c>
      <c r="C44" s="30">
        <v>7.74</v>
      </c>
      <c r="D44" s="30">
        <v>10.52</v>
      </c>
      <c r="E44" s="30">
        <v>5.71</v>
      </c>
      <c r="F44" s="96">
        <v>163.47999999999999</v>
      </c>
      <c r="G44" s="96"/>
      <c r="H44" s="30">
        <v>1.1599999999999999</v>
      </c>
      <c r="I44" s="30">
        <v>3.42</v>
      </c>
      <c r="J44" s="30">
        <v>7.0000000000000007E-2</v>
      </c>
      <c r="K44" s="97">
        <v>40.15</v>
      </c>
      <c r="L44" s="97"/>
      <c r="M44" s="5">
        <f t="shared" si="0"/>
        <v>232.24999999999997</v>
      </c>
      <c r="N44" s="5">
        <f t="shared" si="1"/>
        <v>3.9999999999992042E-2</v>
      </c>
    </row>
    <row r="45" spans="1:14" s="3" customFormat="1" ht="17.25" customHeight="1" x14ac:dyDescent="0.25">
      <c r="A45" s="17">
        <v>20</v>
      </c>
      <c r="B45" s="30">
        <f>SUM(C45:K45)</f>
        <v>232.29000000000002</v>
      </c>
      <c r="C45" s="30">
        <v>7.74</v>
      </c>
      <c r="D45" s="30">
        <v>10.47</v>
      </c>
      <c r="E45" s="30">
        <v>5.74</v>
      </c>
      <c r="F45" s="96">
        <v>163.47999999999999</v>
      </c>
      <c r="G45" s="96"/>
      <c r="H45" s="30">
        <v>1.17</v>
      </c>
      <c r="I45" s="30">
        <v>3.44</v>
      </c>
      <c r="J45" s="30">
        <v>0.08</v>
      </c>
      <c r="K45" s="97">
        <v>40.17</v>
      </c>
      <c r="L45" s="97"/>
      <c r="M45" s="5">
        <f t="shared" si="0"/>
        <v>232.29000000000002</v>
      </c>
      <c r="N45" s="5">
        <f t="shared" si="1"/>
        <v>0</v>
      </c>
    </row>
    <row r="46" spans="1:14" s="3" customFormat="1" ht="17.25" customHeight="1" x14ac:dyDescent="0.25">
      <c r="A46" s="17">
        <v>21</v>
      </c>
      <c r="B46" s="30">
        <f>SUM(C46:K46)</f>
        <v>232.29</v>
      </c>
      <c r="C46" s="30">
        <v>7.73</v>
      </c>
      <c r="D46" s="30">
        <v>10.47</v>
      </c>
      <c r="E46" s="30">
        <v>5.75</v>
      </c>
      <c r="F46" s="96">
        <v>163.37</v>
      </c>
      <c r="G46" s="96"/>
      <c r="H46" s="30">
        <v>1.1599999999999999</v>
      </c>
      <c r="I46" s="30">
        <v>3.45</v>
      </c>
      <c r="J46" s="30">
        <v>0.08</v>
      </c>
      <c r="K46" s="97">
        <v>40.28</v>
      </c>
      <c r="L46" s="97"/>
      <c r="M46" s="5">
        <f t="shared" si="0"/>
        <v>232.29</v>
      </c>
      <c r="N46" s="5">
        <f t="shared" si="1"/>
        <v>0</v>
      </c>
    </row>
    <row r="47" spans="1:14" s="3" customFormat="1" ht="17.25" customHeight="1" x14ac:dyDescent="0.25">
      <c r="A47" s="19">
        <v>22</v>
      </c>
      <c r="B47" s="32">
        <f>SUM(C47:K47)</f>
        <v>0</v>
      </c>
      <c r="C47" s="37"/>
      <c r="D47" s="37"/>
      <c r="E47" s="37"/>
      <c r="F47" s="93"/>
      <c r="G47" s="93"/>
      <c r="H47" s="37"/>
      <c r="I47" s="37"/>
      <c r="J47" s="37"/>
      <c r="K47" s="93"/>
      <c r="L47" s="93"/>
    </row>
    <row r="48" spans="1:14" s="3" customFormat="1" ht="17.25" customHeight="1" x14ac:dyDescent="0.25">
      <c r="A48" s="19">
        <v>23</v>
      </c>
      <c r="B48" s="32">
        <f>SUM(C48:K48)</f>
        <v>0</v>
      </c>
      <c r="C48" s="38"/>
      <c r="D48" s="38"/>
      <c r="E48" s="38"/>
      <c r="F48" s="92"/>
      <c r="G48" s="92"/>
      <c r="H48" s="38"/>
      <c r="I48" s="38"/>
      <c r="J48" s="38"/>
      <c r="K48" s="93"/>
      <c r="L48" s="93"/>
    </row>
    <row r="49" spans="1:12" s="3" customFormat="1" ht="17.25" customHeight="1" x14ac:dyDescent="0.25">
      <c r="A49" s="1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s="3" customFormat="1" ht="6.7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s="3" customFormat="1" ht="12" x14ac:dyDescent="0.25">
      <c r="A51" s="11" t="s">
        <v>72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s="3" customFormat="1" ht="12" x14ac:dyDescent="0.25"/>
  </sheetData>
  <mergeCells count="44">
    <mergeCell ref="K1:L1"/>
    <mergeCell ref="A6:C6"/>
    <mergeCell ref="D6:L6"/>
    <mergeCell ref="B7:C7"/>
    <mergeCell ref="E7:F7"/>
    <mergeCell ref="G7:H7"/>
    <mergeCell ref="J7:K7"/>
    <mergeCell ref="B8:C8"/>
    <mergeCell ref="G8:H8"/>
    <mergeCell ref="J8:K8"/>
    <mergeCell ref="B9:C9"/>
    <mergeCell ref="G9:H9"/>
    <mergeCell ref="J9:K9"/>
    <mergeCell ref="C14:J14"/>
    <mergeCell ref="F15:G15"/>
    <mergeCell ref="F16:G16"/>
    <mergeCell ref="C19:J19"/>
    <mergeCell ref="C20:J20"/>
    <mergeCell ref="C26:J26"/>
    <mergeCell ref="C30:J30"/>
    <mergeCell ref="E37:L37"/>
    <mergeCell ref="F38:G38"/>
    <mergeCell ref="K38:L38"/>
    <mergeCell ref="K39:L39"/>
    <mergeCell ref="F40:G40"/>
    <mergeCell ref="K40:L40"/>
    <mergeCell ref="F41:G41"/>
    <mergeCell ref="K41:L41"/>
    <mergeCell ref="F48:G48"/>
    <mergeCell ref="K48:L48"/>
    <mergeCell ref="A8:A9"/>
    <mergeCell ref="F45:G45"/>
    <mergeCell ref="K45:L45"/>
    <mergeCell ref="F46:G46"/>
    <mergeCell ref="K46:L46"/>
    <mergeCell ref="F47:G47"/>
    <mergeCell ref="K47:L47"/>
    <mergeCell ref="F42:G42"/>
    <mergeCell ref="K42:L42"/>
    <mergeCell ref="F43:G43"/>
    <mergeCell ref="K43:L43"/>
    <mergeCell ref="F44:G44"/>
    <mergeCell ref="K44:L44"/>
    <mergeCell ref="F39:G39"/>
  </mergeCells>
  <phoneticPr fontId="2"/>
  <pageMargins left="0.75" right="0.75" top="1" bottom="1" header="0.51200000000000001" footer="0.51200000000000001"/>
  <pageSetup paperSize="9" scale="89" orientation="portrait" horizontalDpi="65533" r:id="rId1"/>
  <headerFooter alignWithMargins="0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57"/>
  <sheetViews>
    <sheetView tabSelected="1" view="pageBreakPreview" zoomScaleSheetLayoutView="100" workbookViewId="0">
      <selection activeCell="P18" sqref="P18"/>
    </sheetView>
  </sheetViews>
  <sheetFormatPr defaultColWidth="9" defaultRowHeight="12.75" x14ac:dyDescent="0.25"/>
  <cols>
    <col min="1" max="1" width="10.73046875" style="1" customWidth="1"/>
    <col min="2" max="5" width="9" style="1"/>
    <col min="6" max="7" width="4.46484375" style="1" customWidth="1"/>
    <col min="8" max="9" width="9" style="1"/>
    <col min="10" max="10" width="9" style="1" customWidth="1"/>
    <col min="11" max="11" width="3.73046875" style="1" customWidth="1"/>
    <col min="12" max="12" width="10.73046875" style="1" customWidth="1"/>
    <col min="13" max="13" width="4" style="1" customWidth="1"/>
    <col min="14" max="16384" width="9" style="1"/>
  </cols>
  <sheetData>
    <row r="1" spans="1:15" ht="14.25" x14ac:dyDescent="0.25">
      <c r="K1" s="52"/>
      <c r="L1" s="62" t="s">
        <v>85</v>
      </c>
    </row>
    <row r="3" spans="1:15" s="2" customFormat="1" ht="21" customHeight="1" x14ac:dyDescent="0.25">
      <c r="A3" s="6" t="s">
        <v>3</v>
      </c>
    </row>
    <row r="4" spans="1:15" s="2" customFormat="1" ht="16.149999999999999" x14ac:dyDescent="0.25">
      <c r="A4" s="7"/>
    </row>
    <row r="5" spans="1:15" ht="21" customHeight="1" x14ac:dyDescent="0.25">
      <c r="A5" s="8" t="s">
        <v>74</v>
      </c>
      <c r="B5" s="20"/>
      <c r="C5" s="20"/>
      <c r="D5" s="20"/>
      <c r="E5" s="20"/>
      <c r="F5" s="20"/>
      <c r="G5" s="20"/>
      <c r="H5" s="20"/>
      <c r="I5" s="140"/>
      <c r="J5" s="140"/>
      <c r="K5" s="140"/>
      <c r="L5" s="140"/>
    </row>
    <row r="6" spans="1:15" s="3" customFormat="1" ht="17.25" customHeight="1" x14ac:dyDescent="0.25">
      <c r="A6" s="104" t="s">
        <v>7</v>
      </c>
      <c r="B6" s="104"/>
      <c r="C6" s="104"/>
      <c r="D6" s="103" t="s">
        <v>121</v>
      </c>
      <c r="E6" s="104"/>
      <c r="F6" s="104"/>
      <c r="G6" s="104"/>
      <c r="H6" s="104"/>
      <c r="I6" s="104"/>
      <c r="J6" s="104"/>
      <c r="K6" s="104"/>
      <c r="L6" s="104"/>
      <c r="M6" s="53"/>
      <c r="N6" s="53"/>
    </row>
    <row r="7" spans="1:15" s="4" customFormat="1" ht="17.25" customHeight="1" x14ac:dyDescent="0.25">
      <c r="A7" s="10" t="s">
        <v>1</v>
      </c>
      <c r="B7" s="116" t="s">
        <v>15</v>
      </c>
      <c r="C7" s="117"/>
      <c r="D7" s="40"/>
      <c r="E7" s="117" t="s">
        <v>122</v>
      </c>
      <c r="F7" s="117"/>
      <c r="G7" s="116" t="s">
        <v>123</v>
      </c>
      <c r="H7" s="118"/>
      <c r="I7" s="116" t="s">
        <v>127</v>
      </c>
      <c r="J7" s="118"/>
      <c r="K7" s="116" t="s">
        <v>128</v>
      </c>
      <c r="L7" s="117"/>
      <c r="M7" s="53"/>
      <c r="O7" s="53"/>
    </row>
    <row r="8" spans="1:15" s="3" customFormat="1" ht="17.25" customHeight="1" x14ac:dyDescent="0.25">
      <c r="A8" s="94" t="s">
        <v>162</v>
      </c>
      <c r="B8" s="136" t="s">
        <v>164</v>
      </c>
      <c r="C8" s="136"/>
      <c r="D8" s="41" t="s">
        <v>125</v>
      </c>
      <c r="E8" s="137" t="s">
        <v>124</v>
      </c>
      <c r="F8" s="138"/>
      <c r="G8" s="137" t="s">
        <v>129</v>
      </c>
      <c r="H8" s="138"/>
      <c r="I8" s="137" t="s">
        <v>131</v>
      </c>
      <c r="J8" s="138"/>
      <c r="K8" s="137" t="s">
        <v>133</v>
      </c>
      <c r="L8" s="139"/>
      <c r="O8" s="53"/>
    </row>
    <row r="9" spans="1:15" s="3" customFormat="1" ht="17.25" customHeight="1" x14ac:dyDescent="0.25">
      <c r="A9" s="95"/>
      <c r="B9" s="133" t="s">
        <v>163</v>
      </c>
      <c r="C9" s="133"/>
      <c r="D9" s="42" t="s">
        <v>73</v>
      </c>
      <c r="E9" s="134" t="s">
        <v>126</v>
      </c>
      <c r="F9" s="135"/>
      <c r="G9" s="134" t="s">
        <v>130</v>
      </c>
      <c r="H9" s="135"/>
      <c r="I9" s="134" t="s">
        <v>132</v>
      </c>
      <c r="J9" s="135"/>
      <c r="K9" s="134" t="s">
        <v>134</v>
      </c>
      <c r="L9" s="102"/>
      <c r="O9" s="53"/>
    </row>
    <row r="10" spans="1:15" s="3" customFormat="1" ht="6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5" s="3" customFormat="1" ht="12" x14ac:dyDescent="0.25">
      <c r="A11" s="11" t="s">
        <v>120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5" s="3" customFormat="1" ht="13.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5" ht="21" customHeight="1" x14ac:dyDescent="0.25">
      <c r="A14" s="8" t="s">
        <v>75</v>
      </c>
      <c r="B14" s="22"/>
      <c r="C14" s="57"/>
      <c r="D14" s="57"/>
      <c r="E14" s="57"/>
      <c r="F14" s="57"/>
      <c r="G14" s="57"/>
      <c r="H14" s="57"/>
      <c r="I14" s="57"/>
      <c r="K14" s="20"/>
      <c r="L14" s="33" t="s">
        <v>165</v>
      </c>
    </row>
    <row r="15" spans="1:15" s="4" customFormat="1" ht="17.25" customHeight="1" x14ac:dyDescent="0.25">
      <c r="A15" s="124" t="s">
        <v>28</v>
      </c>
      <c r="B15" s="125"/>
      <c r="C15" s="23" t="s">
        <v>41</v>
      </c>
      <c r="D15" s="23" t="s">
        <v>42</v>
      </c>
      <c r="E15" s="23" t="s">
        <v>45</v>
      </c>
      <c r="F15" s="105" t="s">
        <v>139</v>
      </c>
      <c r="G15" s="106"/>
      <c r="H15" s="25" t="s">
        <v>138</v>
      </c>
      <c r="I15" s="23" t="s">
        <v>50</v>
      </c>
      <c r="J15" s="126" t="s">
        <v>52</v>
      </c>
      <c r="K15" s="125"/>
      <c r="L15" s="45" t="s">
        <v>54</v>
      </c>
    </row>
    <row r="16" spans="1:15" s="5" customFormat="1" ht="17.25" customHeight="1" x14ac:dyDescent="0.25">
      <c r="A16" s="127">
        <f>SUM(B16:L16)</f>
        <v>213.06</v>
      </c>
      <c r="B16" s="128"/>
      <c r="C16" s="58">
        <v>12.1</v>
      </c>
      <c r="D16" s="58">
        <v>17.13</v>
      </c>
      <c r="E16" s="58">
        <v>10.27</v>
      </c>
      <c r="F16" s="129">
        <v>8.67</v>
      </c>
      <c r="G16" s="130"/>
      <c r="H16" s="60">
        <v>13.72</v>
      </c>
      <c r="I16" s="58">
        <v>101.11</v>
      </c>
      <c r="J16" s="131">
        <v>13.78</v>
      </c>
      <c r="K16" s="132"/>
      <c r="L16" s="59">
        <v>36.28</v>
      </c>
    </row>
    <row r="17" spans="1:12" x14ac:dyDescent="0.25">
      <c r="A17" s="12" t="s">
        <v>141</v>
      </c>
      <c r="B17" s="12"/>
      <c r="C17" s="12" t="s">
        <v>161</v>
      </c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21" customHeight="1" x14ac:dyDescent="0.25">
      <c r="A19" s="8" t="s">
        <v>43</v>
      </c>
      <c r="B19" s="22"/>
      <c r="C19" s="57"/>
      <c r="D19" s="57"/>
      <c r="E19" s="57"/>
      <c r="F19" s="57"/>
      <c r="G19" s="57"/>
      <c r="H19" s="57"/>
      <c r="I19" s="57"/>
      <c r="J19" s="33"/>
      <c r="K19" s="33"/>
      <c r="L19" s="33" t="s">
        <v>119</v>
      </c>
    </row>
    <row r="20" spans="1:12" s="4" customFormat="1" ht="17.25" customHeight="1" x14ac:dyDescent="0.25">
      <c r="A20" s="16" t="s">
        <v>51</v>
      </c>
      <c r="B20" s="25" t="s">
        <v>38</v>
      </c>
      <c r="C20" s="103" t="s">
        <v>2</v>
      </c>
      <c r="D20" s="104"/>
      <c r="E20" s="104"/>
      <c r="F20" s="104"/>
      <c r="G20" s="104"/>
      <c r="H20" s="104"/>
      <c r="I20" s="104"/>
      <c r="J20" s="104"/>
      <c r="K20" s="104"/>
      <c r="L20" s="104"/>
    </row>
    <row r="21" spans="1:12" s="3" customFormat="1" ht="17.25" customHeight="1" x14ac:dyDescent="0.25">
      <c r="A21" s="17" t="s">
        <v>166</v>
      </c>
      <c r="B21" s="26">
        <v>232.29</v>
      </c>
      <c r="C21" s="121" t="s">
        <v>168</v>
      </c>
      <c r="D21" s="122"/>
      <c r="E21" s="122"/>
      <c r="F21" s="122"/>
      <c r="G21" s="122"/>
      <c r="H21" s="122"/>
      <c r="I21" s="122"/>
      <c r="J21" s="122"/>
      <c r="K21" s="11"/>
      <c r="L21" s="11"/>
    </row>
    <row r="22" spans="1:12" s="3" customFormat="1" ht="17.25" customHeight="1" x14ac:dyDescent="0.25">
      <c r="A22" s="17">
        <v>21</v>
      </c>
      <c r="B22" s="26">
        <v>232.29</v>
      </c>
      <c r="C22" s="34"/>
      <c r="D22" s="34"/>
      <c r="E22" s="34"/>
      <c r="F22" s="34"/>
      <c r="G22" s="34"/>
      <c r="H22" s="34"/>
      <c r="I22" s="34"/>
      <c r="J22" s="34"/>
      <c r="K22" s="11"/>
      <c r="L22" s="11"/>
    </row>
    <row r="23" spans="1:12" s="3" customFormat="1" ht="17.25" customHeight="1" x14ac:dyDescent="0.25">
      <c r="A23" s="17">
        <v>22</v>
      </c>
      <c r="B23" s="26">
        <v>232.29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s="3" customFormat="1" ht="17.25" customHeight="1" x14ac:dyDescent="0.25">
      <c r="A24" s="17">
        <v>23</v>
      </c>
      <c r="B24" s="26">
        <v>232.29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s="3" customFormat="1" ht="17.25" customHeight="1" x14ac:dyDescent="0.25">
      <c r="A25" s="17">
        <v>24</v>
      </c>
      <c r="B25" s="26">
        <v>232.29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s="3" customFormat="1" ht="17.25" customHeight="1" x14ac:dyDescent="0.25">
      <c r="A26" s="17">
        <v>25</v>
      </c>
      <c r="B26" s="26">
        <v>232.29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s="3" customFormat="1" ht="17.25" customHeight="1" x14ac:dyDescent="0.25">
      <c r="A27" s="17">
        <v>26</v>
      </c>
      <c r="B27" s="26">
        <v>231.94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s="3" customFormat="1" ht="17.25" customHeight="1" x14ac:dyDescent="0.25">
      <c r="A28" s="17">
        <v>27</v>
      </c>
      <c r="B28" s="26">
        <v>231.94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s="3" customFormat="1" ht="17.25" customHeight="1" x14ac:dyDescent="0.25">
      <c r="A29" s="17">
        <v>28</v>
      </c>
      <c r="B29" s="55">
        <v>231.94</v>
      </c>
      <c r="C29" s="35"/>
      <c r="D29" s="11"/>
      <c r="E29" s="11"/>
      <c r="F29" s="11"/>
      <c r="G29" s="11"/>
      <c r="H29" s="11"/>
      <c r="I29" s="11"/>
      <c r="J29" s="11"/>
      <c r="K29" s="11"/>
      <c r="L29" s="11"/>
    </row>
    <row r="30" spans="1:12" s="3" customFormat="1" ht="17.25" customHeight="1" x14ac:dyDescent="0.25">
      <c r="A30" s="17">
        <v>29</v>
      </c>
      <c r="B30" s="55">
        <v>231.94</v>
      </c>
      <c r="C30" s="35"/>
      <c r="D30" s="11"/>
      <c r="E30" s="11"/>
      <c r="F30" s="11"/>
      <c r="G30" s="11"/>
      <c r="H30" s="11"/>
      <c r="I30" s="11"/>
      <c r="J30" s="11"/>
      <c r="K30" s="11"/>
      <c r="L30" s="11"/>
    </row>
    <row r="31" spans="1:12" s="3" customFormat="1" ht="17.25" customHeight="1" x14ac:dyDescent="0.25">
      <c r="A31" s="17">
        <v>30</v>
      </c>
      <c r="B31" s="55">
        <v>231.94</v>
      </c>
      <c r="C31" s="35"/>
      <c r="D31" s="55"/>
      <c r="E31" s="55"/>
      <c r="F31" s="55"/>
      <c r="G31" s="55"/>
      <c r="H31" s="55"/>
      <c r="I31" s="55"/>
      <c r="J31" s="55"/>
      <c r="K31" s="11"/>
      <c r="L31" s="11"/>
    </row>
    <row r="32" spans="1:12" s="3" customFormat="1" ht="17.25" customHeight="1" x14ac:dyDescent="0.25">
      <c r="A32" s="17" t="s">
        <v>167</v>
      </c>
      <c r="B32" s="55">
        <v>231.94</v>
      </c>
      <c r="C32" s="35"/>
      <c r="D32" s="55"/>
      <c r="E32" s="55"/>
      <c r="F32" s="55"/>
      <c r="G32" s="55"/>
      <c r="H32" s="55"/>
      <c r="I32" s="55"/>
      <c r="J32" s="55"/>
      <c r="K32" s="11"/>
      <c r="L32" s="11"/>
    </row>
    <row r="33" spans="1:12" s="3" customFormat="1" ht="17.25" customHeight="1" x14ac:dyDescent="0.25">
      <c r="A33" s="17">
        <v>2</v>
      </c>
      <c r="B33" s="56">
        <v>231.94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s="3" customFormat="1" ht="6.75" customHeight="1" x14ac:dyDescent="0.25">
      <c r="A34" s="54"/>
      <c r="B34" s="44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s="3" customFormat="1" ht="6.7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s="3" customFormat="1" ht="12" x14ac:dyDescent="0.25">
      <c r="A36" s="11" t="s">
        <v>158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x14ac:dyDescent="0.25">
      <c r="A37" s="12" t="s">
        <v>159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ht="21" customHeight="1" x14ac:dyDescent="0.25">
      <c r="A39" s="8" t="s">
        <v>39</v>
      </c>
      <c r="B39" s="22"/>
      <c r="C39" s="22"/>
      <c r="D39" s="22"/>
      <c r="E39" s="57"/>
      <c r="F39" s="57"/>
      <c r="G39" s="57"/>
      <c r="H39" s="57"/>
      <c r="I39" s="57"/>
      <c r="J39" s="57"/>
      <c r="K39" s="57"/>
      <c r="L39" s="33" t="s">
        <v>118</v>
      </c>
    </row>
    <row r="40" spans="1:12" s="4" customFormat="1" ht="17.25" customHeight="1" x14ac:dyDescent="0.25">
      <c r="A40" s="16" t="s">
        <v>51</v>
      </c>
      <c r="B40" s="25" t="s">
        <v>63</v>
      </c>
      <c r="C40" s="25" t="s">
        <v>34</v>
      </c>
      <c r="D40" s="25" t="s">
        <v>64</v>
      </c>
      <c r="E40" s="9" t="s">
        <v>62</v>
      </c>
      <c r="F40" s="103" t="s">
        <v>25</v>
      </c>
      <c r="G40" s="123"/>
      <c r="H40" s="39" t="s">
        <v>65</v>
      </c>
      <c r="I40" s="39" t="s">
        <v>68</v>
      </c>
      <c r="J40" s="25" t="s">
        <v>59</v>
      </c>
      <c r="K40" s="103" t="s">
        <v>69</v>
      </c>
      <c r="L40" s="104"/>
    </row>
    <row r="41" spans="1:12" s="3" customFormat="1" ht="17.25" customHeight="1" x14ac:dyDescent="0.25">
      <c r="A41" s="17" t="s">
        <v>166</v>
      </c>
      <c r="B41" s="30">
        <f>(SUM(C41:K41))+0.04</f>
        <v>232.32999999999996</v>
      </c>
      <c r="C41" s="30">
        <v>7.74</v>
      </c>
      <c r="D41" s="30">
        <v>10.47</v>
      </c>
      <c r="E41" s="30">
        <v>5.74</v>
      </c>
      <c r="F41" s="97">
        <v>0.08</v>
      </c>
      <c r="G41" s="97"/>
      <c r="H41" s="61">
        <v>163.47999999999999</v>
      </c>
      <c r="I41" s="30">
        <v>1.17</v>
      </c>
      <c r="J41" s="30">
        <v>3.44</v>
      </c>
      <c r="K41" s="97">
        <v>40.17</v>
      </c>
      <c r="L41" s="97"/>
    </row>
    <row r="42" spans="1:12" s="3" customFormat="1" ht="17.25" customHeight="1" x14ac:dyDescent="0.25">
      <c r="A42" s="17">
        <v>21</v>
      </c>
      <c r="B42" s="30">
        <f t="shared" ref="B42:B53" si="0">SUM(C42:K42)</f>
        <v>232.29</v>
      </c>
      <c r="C42" s="30">
        <v>7.73</v>
      </c>
      <c r="D42" s="30">
        <v>10.47</v>
      </c>
      <c r="E42" s="30">
        <v>5.75</v>
      </c>
      <c r="F42" s="97">
        <v>0.08</v>
      </c>
      <c r="G42" s="97"/>
      <c r="H42" s="61">
        <v>163.37</v>
      </c>
      <c r="I42" s="30">
        <v>1.1599999999999999</v>
      </c>
      <c r="J42" s="30">
        <v>3.45</v>
      </c>
      <c r="K42" s="97">
        <v>40.28</v>
      </c>
      <c r="L42" s="97"/>
    </row>
    <row r="43" spans="1:12" s="3" customFormat="1" ht="17.25" customHeight="1" x14ac:dyDescent="0.25">
      <c r="A43" s="17">
        <v>22</v>
      </c>
      <c r="B43" s="30">
        <f t="shared" si="0"/>
        <v>232.29000000000002</v>
      </c>
      <c r="C43" s="30">
        <v>7.72</v>
      </c>
      <c r="D43" s="30">
        <v>10.41</v>
      </c>
      <c r="E43" s="30">
        <v>5.75</v>
      </c>
      <c r="F43" s="97">
        <v>0.08</v>
      </c>
      <c r="G43" s="97"/>
      <c r="H43" s="61">
        <v>163.43</v>
      </c>
      <c r="I43" s="30">
        <v>1.19</v>
      </c>
      <c r="J43" s="30">
        <v>3.47</v>
      </c>
      <c r="K43" s="97">
        <v>40.24</v>
      </c>
      <c r="L43" s="97"/>
    </row>
    <row r="44" spans="1:12" s="3" customFormat="1" ht="17.25" customHeight="1" x14ac:dyDescent="0.25">
      <c r="A44" s="17">
        <v>23</v>
      </c>
      <c r="B44" s="30">
        <f t="shared" si="0"/>
        <v>232.28999999999996</v>
      </c>
      <c r="C44" s="30">
        <v>7.69</v>
      </c>
      <c r="D44" s="30">
        <v>10.37</v>
      </c>
      <c r="E44" s="30">
        <v>5.77</v>
      </c>
      <c r="F44" s="97">
        <v>0.08</v>
      </c>
      <c r="G44" s="97"/>
      <c r="H44" s="61">
        <v>162.65</v>
      </c>
      <c r="I44" s="30">
        <v>1.2</v>
      </c>
      <c r="J44" s="30">
        <v>3.48</v>
      </c>
      <c r="K44" s="97">
        <v>41.05</v>
      </c>
      <c r="L44" s="97"/>
    </row>
    <row r="45" spans="1:12" s="3" customFormat="1" ht="17.25" customHeight="1" x14ac:dyDescent="0.25">
      <c r="A45" s="17">
        <v>24</v>
      </c>
      <c r="B45" s="30">
        <f t="shared" si="0"/>
        <v>232.29</v>
      </c>
      <c r="C45" s="30">
        <v>4.26</v>
      </c>
      <c r="D45" s="30">
        <v>8.8000000000000007</v>
      </c>
      <c r="E45" s="30">
        <v>3.55</v>
      </c>
      <c r="F45" s="97">
        <v>0.04</v>
      </c>
      <c r="G45" s="97"/>
      <c r="H45" s="61">
        <v>162.29</v>
      </c>
      <c r="I45" s="30">
        <v>0.94</v>
      </c>
      <c r="J45" s="30">
        <v>2.0699999999999998</v>
      </c>
      <c r="K45" s="97">
        <v>50.34</v>
      </c>
      <c r="L45" s="97"/>
    </row>
    <row r="46" spans="1:12" s="3" customFormat="1" ht="17.25" customHeight="1" x14ac:dyDescent="0.25">
      <c r="A46" s="17">
        <v>25</v>
      </c>
      <c r="B46" s="30">
        <f t="shared" si="0"/>
        <v>232.29000000000002</v>
      </c>
      <c r="C46" s="30">
        <v>4.51</v>
      </c>
      <c r="D46" s="30">
        <v>9.35</v>
      </c>
      <c r="E46" s="30">
        <v>3.98</v>
      </c>
      <c r="F46" s="97">
        <v>0.06</v>
      </c>
      <c r="G46" s="97"/>
      <c r="H46" s="61">
        <v>162.25</v>
      </c>
      <c r="I46" s="30">
        <v>0.97</v>
      </c>
      <c r="J46" s="30">
        <v>2.78</v>
      </c>
      <c r="K46" s="97">
        <v>48.39</v>
      </c>
      <c r="L46" s="97"/>
    </row>
    <row r="47" spans="1:12" s="3" customFormat="1" ht="17.25" customHeight="1" x14ac:dyDescent="0.25">
      <c r="A47" s="17">
        <v>26</v>
      </c>
      <c r="B47" s="30">
        <f t="shared" si="0"/>
        <v>231.94000000000003</v>
      </c>
      <c r="C47" s="30">
        <v>5.14</v>
      </c>
      <c r="D47" s="30">
        <v>9.43</v>
      </c>
      <c r="E47" s="30">
        <v>4.75</v>
      </c>
      <c r="F47" s="97">
        <v>0.06</v>
      </c>
      <c r="G47" s="97"/>
      <c r="H47" s="61">
        <v>162.55000000000001</v>
      </c>
      <c r="I47" s="30">
        <v>0.99</v>
      </c>
      <c r="J47" s="30">
        <v>2.8</v>
      </c>
      <c r="K47" s="97">
        <v>46.22</v>
      </c>
      <c r="L47" s="97"/>
    </row>
    <row r="48" spans="1:12" s="3" customFormat="1" ht="17.25" customHeight="1" x14ac:dyDescent="0.25">
      <c r="A48" s="17">
        <v>27</v>
      </c>
      <c r="B48" s="30">
        <f t="shared" si="0"/>
        <v>231.94000000000003</v>
      </c>
      <c r="C48" s="30">
        <v>7.33</v>
      </c>
      <c r="D48" s="30">
        <v>9.8699999999999992</v>
      </c>
      <c r="E48" s="30">
        <v>6.78</v>
      </c>
      <c r="F48" s="97">
        <v>7.0000000000000007E-2</v>
      </c>
      <c r="G48" s="97"/>
      <c r="H48" s="61">
        <v>162</v>
      </c>
      <c r="I48" s="30">
        <v>1.27</v>
      </c>
      <c r="J48" s="30">
        <v>3.52</v>
      </c>
      <c r="K48" s="97">
        <v>41.1</v>
      </c>
      <c r="L48" s="97"/>
    </row>
    <row r="49" spans="1:12" s="3" customFormat="1" ht="17.25" customHeight="1" x14ac:dyDescent="0.25">
      <c r="A49" s="17">
        <v>28</v>
      </c>
      <c r="B49" s="30">
        <f t="shared" si="0"/>
        <v>231.94</v>
      </c>
      <c r="C49" s="30">
        <v>7.3</v>
      </c>
      <c r="D49" s="30">
        <v>9.57</v>
      </c>
      <c r="E49" s="30">
        <v>6.99</v>
      </c>
      <c r="F49" s="119">
        <v>7.0000000000000007E-2</v>
      </c>
      <c r="G49" s="119"/>
      <c r="H49" s="61">
        <v>162.13999999999999</v>
      </c>
      <c r="I49" s="30">
        <v>1.3</v>
      </c>
      <c r="J49" s="30">
        <v>3.6</v>
      </c>
      <c r="K49" s="97">
        <v>40.97</v>
      </c>
      <c r="L49" s="97"/>
    </row>
    <row r="50" spans="1:12" s="3" customFormat="1" ht="17.25" customHeight="1" x14ac:dyDescent="0.25">
      <c r="A50" s="17">
        <v>29</v>
      </c>
      <c r="B50" s="30">
        <f t="shared" si="0"/>
        <v>231.94</v>
      </c>
      <c r="C50" s="30">
        <v>7.18</v>
      </c>
      <c r="D50" s="30">
        <v>9.49</v>
      </c>
      <c r="E50" s="30">
        <v>7.06</v>
      </c>
      <c r="F50" s="119">
        <v>7.0000000000000007E-2</v>
      </c>
      <c r="G50" s="119"/>
      <c r="H50" s="61">
        <v>162.1</v>
      </c>
      <c r="I50" s="30">
        <v>1.31</v>
      </c>
      <c r="J50" s="30">
        <v>3.59</v>
      </c>
      <c r="K50" s="97">
        <v>41.14</v>
      </c>
      <c r="L50" s="97"/>
    </row>
    <row r="51" spans="1:12" s="3" customFormat="1" ht="17.25" customHeight="1" x14ac:dyDescent="0.25">
      <c r="A51" s="17">
        <v>30</v>
      </c>
      <c r="B51" s="30">
        <f t="shared" si="0"/>
        <v>231.93999999999997</v>
      </c>
      <c r="C51" s="30">
        <v>7.13</v>
      </c>
      <c r="D51" s="30">
        <v>9.43</v>
      </c>
      <c r="E51" s="30">
        <v>7.13</v>
      </c>
      <c r="F51" s="119">
        <v>7.0000000000000007E-2</v>
      </c>
      <c r="G51" s="119"/>
      <c r="H51" s="61">
        <v>161.97999999999999</v>
      </c>
      <c r="I51" s="30">
        <v>1.31</v>
      </c>
      <c r="J51" s="30">
        <v>3.6</v>
      </c>
      <c r="K51" s="97">
        <v>41.29</v>
      </c>
      <c r="L51" s="97"/>
    </row>
    <row r="52" spans="1:12" s="3" customFormat="1" ht="17.25" customHeight="1" x14ac:dyDescent="0.25">
      <c r="A52" s="17" t="s">
        <v>169</v>
      </c>
      <c r="B52" s="30">
        <f t="shared" si="0"/>
        <v>231.94</v>
      </c>
      <c r="C52" s="30">
        <v>7.01</v>
      </c>
      <c r="D52" s="30">
        <v>9.3000000000000007</v>
      </c>
      <c r="E52" s="30">
        <v>7.3</v>
      </c>
      <c r="F52" s="119">
        <v>0.08</v>
      </c>
      <c r="G52" s="119"/>
      <c r="H52" s="61">
        <v>161.44999999999999</v>
      </c>
      <c r="I52" s="30">
        <v>1.31</v>
      </c>
      <c r="J52" s="30">
        <v>3.59</v>
      </c>
      <c r="K52" s="97">
        <v>41.9</v>
      </c>
      <c r="L52" s="97"/>
    </row>
    <row r="53" spans="1:12" s="3" customFormat="1" ht="17.25" customHeight="1" x14ac:dyDescent="0.25">
      <c r="A53" s="17">
        <v>2</v>
      </c>
      <c r="B53" s="30">
        <f t="shared" si="0"/>
        <v>231.93999999999997</v>
      </c>
      <c r="C53" s="30">
        <v>6.95</v>
      </c>
      <c r="D53" s="30">
        <v>9.1999999999999993</v>
      </c>
      <c r="E53" s="30">
        <v>7.34</v>
      </c>
      <c r="F53" s="120">
        <v>0.08</v>
      </c>
      <c r="G53" s="120"/>
      <c r="H53" s="61">
        <v>160.94</v>
      </c>
      <c r="I53" s="30">
        <v>1.32</v>
      </c>
      <c r="J53" s="30">
        <v>3.63</v>
      </c>
      <c r="K53" s="120">
        <v>42.48</v>
      </c>
      <c r="L53" s="120"/>
    </row>
    <row r="54" spans="1:12" s="3" customFormat="1" ht="6.75" customHeight="1" x14ac:dyDescent="0.25">
      <c r="A54" s="54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s="3" customFormat="1" ht="6.7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s="3" customFormat="1" ht="12" x14ac:dyDescent="0.25">
      <c r="A56" s="11" t="s">
        <v>142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s="3" customFormat="1" ht="12" x14ac:dyDescent="0.25"/>
  </sheetData>
  <mergeCells count="55">
    <mergeCell ref="I5:L5"/>
    <mergeCell ref="A6:C6"/>
    <mergeCell ref="D6:L6"/>
    <mergeCell ref="B7:C7"/>
    <mergeCell ref="E7:F7"/>
    <mergeCell ref="G7:H7"/>
    <mergeCell ref="I7:J7"/>
    <mergeCell ref="K7:L7"/>
    <mergeCell ref="B8:C8"/>
    <mergeCell ref="E8:F8"/>
    <mergeCell ref="G8:H8"/>
    <mergeCell ref="I8:J8"/>
    <mergeCell ref="K8:L8"/>
    <mergeCell ref="B9:C9"/>
    <mergeCell ref="E9:F9"/>
    <mergeCell ref="G9:H9"/>
    <mergeCell ref="I9:J9"/>
    <mergeCell ref="K9:L9"/>
    <mergeCell ref="A15:B15"/>
    <mergeCell ref="F15:G15"/>
    <mergeCell ref="J15:K15"/>
    <mergeCell ref="A16:B16"/>
    <mergeCell ref="F16:G16"/>
    <mergeCell ref="J16:K16"/>
    <mergeCell ref="K44:L44"/>
    <mergeCell ref="C20:L20"/>
    <mergeCell ref="C21:J21"/>
    <mergeCell ref="F40:G40"/>
    <mergeCell ref="K40:L40"/>
    <mergeCell ref="F41:G41"/>
    <mergeCell ref="K41:L41"/>
    <mergeCell ref="F53:G53"/>
    <mergeCell ref="K53:L53"/>
    <mergeCell ref="F48:G48"/>
    <mergeCell ref="K48:L48"/>
    <mergeCell ref="F49:G49"/>
    <mergeCell ref="K49:L49"/>
    <mergeCell ref="F50:G50"/>
    <mergeCell ref="K50:L50"/>
    <mergeCell ref="A8:A9"/>
    <mergeCell ref="F51:G51"/>
    <mergeCell ref="K51:L51"/>
    <mergeCell ref="F52:G52"/>
    <mergeCell ref="K52:L52"/>
    <mergeCell ref="F45:G45"/>
    <mergeCell ref="K45:L45"/>
    <mergeCell ref="F46:G46"/>
    <mergeCell ref="K46:L46"/>
    <mergeCell ref="F47:G47"/>
    <mergeCell ref="K47:L47"/>
    <mergeCell ref="F42:G42"/>
    <mergeCell ref="K42:L42"/>
    <mergeCell ref="F43:G43"/>
    <mergeCell ref="K43:L43"/>
    <mergeCell ref="F44:G44"/>
  </mergeCells>
  <phoneticPr fontId="2"/>
  <pageMargins left="0.75" right="0.75" top="1" bottom="1" header="0.51200000000000001" footer="0.51200000000000001"/>
  <pageSetup paperSize="9" scale="82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73"/>
  <sheetViews>
    <sheetView view="pageBreakPreview" zoomScale="110" zoomScaleSheetLayoutView="110" workbookViewId="0">
      <selection activeCell="M12" sqref="M12"/>
    </sheetView>
  </sheetViews>
  <sheetFormatPr defaultColWidth="9" defaultRowHeight="12.75" x14ac:dyDescent="0.25"/>
  <cols>
    <col min="1" max="1" width="7" style="1" customWidth="1"/>
    <col min="2" max="2" width="8.1328125" style="1" customWidth="1"/>
    <col min="3" max="3" width="5.59765625" style="1" customWidth="1"/>
    <col min="4" max="6" width="6.59765625" style="1" customWidth="1"/>
    <col min="7" max="9" width="7.59765625" style="1" customWidth="1"/>
    <col min="10" max="11" width="8.265625" style="1" customWidth="1"/>
    <col min="12" max="12" width="7.59765625" style="1" customWidth="1"/>
    <col min="13" max="13" width="12.59765625" style="1" bestFit="1" customWidth="1"/>
    <col min="14" max="16384" width="9" style="1"/>
  </cols>
  <sheetData>
    <row r="1" spans="1:12" ht="14.25" x14ac:dyDescent="0.25">
      <c r="A1" s="63" t="s">
        <v>5</v>
      </c>
      <c r="B1" s="52"/>
    </row>
    <row r="3" spans="1:12" ht="14.25" x14ac:dyDescent="0.25">
      <c r="A3" s="64" t="s">
        <v>76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6.75" customHeight="1" x14ac:dyDescent="0.25">
      <c r="A4" s="13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3" customFormat="1" ht="12.75" customHeight="1" x14ac:dyDescent="0.25">
      <c r="A5" s="149" t="s">
        <v>55</v>
      </c>
      <c r="B5" s="151" t="s">
        <v>77</v>
      </c>
      <c r="C5" s="105" t="s">
        <v>78</v>
      </c>
      <c r="D5" s="154"/>
      <c r="E5" s="154"/>
      <c r="F5" s="106"/>
      <c r="G5" s="141" t="s">
        <v>79</v>
      </c>
      <c r="H5" s="105" t="s">
        <v>80</v>
      </c>
      <c r="I5" s="106"/>
      <c r="J5" s="141" t="s">
        <v>81</v>
      </c>
      <c r="K5" s="105" t="s">
        <v>82</v>
      </c>
      <c r="L5" s="154"/>
    </row>
    <row r="6" spans="1:12" s="3" customFormat="1" ht="12" x14ac:dyDescent="0.25">
      <c r="A6" s="150"/>
      <c r="B6" s="142"/>
      <c r="C6" s="155" t="s">
        <v>66</v>
      </c>
      <c r="D6" s="156"/>
      <c r="E6" s="74" t="s">
        <v>83</v>
      </c>
      <c r="F6" s="74" t="s">
        <v>84</v>
      </c>
      <c r="G6" s="142"/>
      <c r="H6" s="86" t="s">
        <v>20</v>
      </c>
      <c r="I6" s="86" t="s">
        <v>86</v>
      </c>
      <c r="J6" s="142"/>
      <c r="K6" s="74" t="s">
        <v>57</v>
      </c>
      <c r="L6" s="21" t="s">
        <v>70</v>
      </c>
    </row>
    <row r="7" spans="1:12" s="3" customFormat="1" ht="12" x14ac:dyDescent="0.25">
      <c r="A7" s="56"/>
      <c r="B7" s="82" t="s">
        <v>172</v>
      </c>
      <c r="C7" s="157" t="s">
        <v>171</v>
      </c>
      <c r="D7" s="158"/>
      <c r="E7" s="82" t="s">
        <v>87</v>
      </c>
      <c r="F7" s="82" t="s">
        <v>87</v>
      </c>
      <c r="G7" s="82" t="s">
        <v>88</v>
      </c>
      <c r="H7" s="82" t="s">
        <v>89</v>
      </c>
      <c r="I7" s="82" t="s">
        <v>89</v>
      </c>
      <c r="J7" s="82" t="s">
        <v>90</v>
      </c>
      <c r="K7" s="82" t="s">
        <v>91</v>
      </c>
      <c r="L7" s="78" t="s">
        <v>91</v>
      </c>
    </row>
    <row r="8" spans="1:12" s="3" customFormat="1" ht="12" x14ac:dyDescent="0.25">
      <c r="A8" s="17" t="s">
        <v>49</v>
      </c>
      <c r="B8" s="70">
        <v>1013.4</v>
      </c>
      <c r="C8" s="147">
        <v>11.5</v>
      </c>
      <c r="D8" s="148"/>
      <c r="E8" s="70">
        <v>34.700000000000003</v>
      </c>
      <c r="F8" s="70">
        <v>-7.4</v>
      </c>
      <c r="G8" s="84">
        <v>70</v>
      </c>
      <c r="H8" s="70">
        <v>2.5</v>
      </c>
      <c r="I8" s="70">
        <v>21.8</v>
      </c>
      <c r="J8" s="70">
        <v>1743.7</v>
      </c>
      <c r="K8" s="70">
        <v>1642.5</v>
      </c>
      <c r="L8" s="79">
        <v>137.5</v>
      </c>
    </row>
    <row r="9" spans="1:12" s="3" customFormat="1" ht="12" x14ac:dyDescent="0.25">
      <c r="A9" s="17">
        <v>15</v>
      </c>
      <c r="B9" s="70">
        <v>1014.5</v>
      </c>
      <c r="C9" s="147">
        <v>11.1</v>
      </c>
      <c r="D9" s="148"/>
      <c r="E9" s="70">
        <v>33.700000000000003</v>
      </c>
      <c r="F9" s="70">
        <v>-6.6</v>
      </c>
      <c r="G9" s="84">
        <v>74</v>
      </c>
      <c r="H9" s="70">
        <v>2.4</v>
      </c>
      <c r="I9" s="70">
        <v>12.3</v>
      </c>
      <c r="J9" s="70">
        <v>1570</v>
      </c>
      <c r="K9" s="70">
        <v>1768.5</v>
      </c>
      <c r="L9" s="79">
        <v>129.5</v>
      </c>
    </row>
    <row r="10" spans="1:12" s="3" customFormat="1" ht="12" x14ac:dyDescent="0.25">
      <c r="A10" s="17">
        <v>16</v>
      </c>
      <c r="B10" s="70">
        <v>1014</v>
      </c>
      <c r="C10" s="147">
        <v>11.9</v>
      </c>
      <c r="D10" s="148"/>
      <c r="E10" s="70">
        <v>33.799999999999997</v>
      </c>
      <c r="F10" s="70">
        <v>-7.1</v>
      </c>
      <c r="G10" s="84">
        <v>72</v>
      </c>
      <c r="H10" s="70">
        <v>2.5</v>
      </c>
      <c r="I10" s="70">
        <v>13.1</v>
      </c>
      <c r="J10" s="70">
        <v>1821.3</v>
      </c>
      <c r="K10" s="70">
        <v>1438.5</v>
      </c>
      <c r="L10" s="79">
        <v>98.5</v>
      </c>
    </row>
    <row r="11" spans="1:12" s="3" customFormat="1" ht="12" x14ac:dyDescent="0.25">
      <c r="A11" s="17">
        <v>17</v>
      </c>
      <c r="B11" s="70">
        <v>1012.7</v>
      </c>
      <c r="C11" s="147">
        <v>11.1</v>
      </c>
      <c r="D11" s="148"/>
      <c r="E11" s="70">
        <v>34.4</v>
      </c>
      <c r="F11" s="70">
        <v>-7.2</v>
      </c>
      <c r="G11" s="84">
        <v>73</v>
      </c>
      <c r="H11" s="70">
        <v>2.5</v>
      </c>
      <c r="I11" s="70">
        <v>12.7</v>
      </c>
      <c r="J11" s="70">
        <v>1745.1</v>
      </c>
      <c r="K11" s="70">
        <v>1224</v>
      </c>
      <c r="L11" s="79">
        <v>78</v>
      </c>
    </row>
    <row r="12" spans="1:12" s="3" customFormat="1" ht="12" x14ac:dyDescent="0.25">
      <c r="A12" s="17">
        <v>18</v>
      </c>
      <c r="B12" s="70">
        <v>1014.1</v>
      </c>
      <c r="C12" s="147">
        <v>11.2</v>
      </c>
      <c r="D12" s="148"/>
      <c r="E12" s="70">
        <v>32.9</v>
      </c>
      <c r="F12" s="70">
        <v>-7.8</v>
      </c>
      <c r="G12" s="84">
        <v>75</v>
      </c>
      <c r="H12" s="70">
        <v>2.5</v>
      </c>
      <c r="I12" s="70">
        <v>16.8</v>
      </c>
      <c r="J12" s="70">
        <v>1580.5</v>
      </c>
      <c r="K12" s="70">
        <v>1812.5</v>
      </c>
      <c r="L12" s="79">
        <v>122.5</v>
      </c>
    </row>
    <row r="13" spans="1:12" s="3" customFormat="1" ht="12" x14ac:dyDescent="0.25">
      <c r="A13" s="17">
        <v>19</v>
      </c>
      <c r="B13" s="70">
        <v>1013.7</v>
      </c>
      <c r="C13" s="147">
        <v>11.9</v>
      </c>
      <c r="D13" s="148"/>
      <c r="E13" s="70">
        <v>37</v>
      </c>
      <c r="F13" s="70">
        <v>-5.2</v>
      </c>
      <c r="G13" s="84">
        <v>74</v>
      </c>
      <c r="H13" s="70">
        <v>2.2999999999999998</v>
      </c>
      <c r="I13" s="70">
        <v>19.3</v>
      </c>
      <c r="J13" s="70">
        <v>1825.3</v>
      </c>
      <c r="K13" s="70">
        <v>1486.5</v>
      </c>
      <c r="L13" s="79">
        <v>113.5</v>
      </c>
    </row>
    <row r="14" spans="1:12" s="3" customFormat="1" ht="12" x14ac:dyDescent="0.25">
      <c r="A14" s="17">
        <v>20</v>
      </c>
      <c r="B14" s="70">
        <v>1014.3</v>
      </c>
      <c r="C14" s="147">
        <v>11.4</v>
      </c>
      <c r="D14" s="148"/>
      <c r="E14" s="70">
        <v>30.2</v>
      </c>
      <c r="F14" s="70">
        <v>-8.3000000000000007</v>
      </c>
      <c r="G14" s="84">
        <v>72</v>
      </c>
      <c r="H14" s="70">
        <v>2.4</v>
      </c>
      <c r="I14" s="70">
        <v>11.3</v>
      </c>
      <c r="J14" s="70">
        <v>1694.2</v>
      </c>
      <c r="K14" s="70">
        <v>1408.5</v>
      </c>
      <c r="L14" s="79">
        <v>103</v>
      </c>
    </row>
    <row r="15" spans="1:12" s="3" customFormat="1" ht="12" x14ac:dyDescent="0.25">
      <c r="A15" s="17">
        <v>21</v>
      </c>
      <c r="B15" s="70">
        <v>1013.6</v>
      </c>
      <c r="C15" s="147">
        <v>11.7</v>
      </c>
      <c r="D15" s="148"/>
      <c r="E15" s="70">
        <v>32.799999999999997</v>
      </c>
      <c r="F15" s="70">
        <v>-5.5</v>
      </c>
      <c r="G15" s="84">
        <v>69</v>
      </c>
      <c r="H15" s="70">
        <v>2.4</v>
      </c>
      <c r="I15" s="70">
        <v>15</v>
      </c>
      <c r="J15" s="70">
        <v>1664.1</v>
      </c>
      <c r="K15" s="70">
        <v>1559.5</v>
      </c>
      <c r="L15" s="79">
        <v>101</v>
      </c>
    </row>
    <row r="16" spans="1:12" s="3" customFormat="1" ht="12" x14ac:dyDescent="0.25">
      <c r="A16" s="17">
        <v>22</v>
      </c>
      <c r="B16" s="70">
        <v>1014.3</v>
      </c>
      <c r="C16" s="147">
        <v>11.9</v>
      </c>
      <c r="D16" s="148"/>
      <c r="E16" s="70">
        <v>35</v>
      </c>
      <c r="F16" s="70">
        <v>-7.3</v>
      </c>
      <c r="G16" s="84">
        <v>71</v>
      </c>
      <c r="H16" s="70">
        <v>2.2999999999999998</v>
      </c>
      <c r="I16" s="70">
        <v>15.8</v>
      </c>
      <c r="J16" s="70">
        <v>1593.4</v>
      </c>
      <c r="K16" s="70">
        <v>1820</v>
      </c>
      <c r="L16" s="79">
        <v>147</v>
      </c>
    </row>
    <row r="17" spans="1:14" s="3" customFormat="1" ht="12" x14ac:dyDescent="0.25">
      <c r="A17" s="17">
        <v>23</v>
      </c>
      <c r="B17" s="70" t="s">
        <v>144</v>
      </c>
      <c r="C17" s="152" t="s">
        <v>71</v>
      </c>
      <c r="D17" s="153"/>
      <c r="E17" s="71" t="s">
        <v>143</v>
      </c>
      <c r="F17" s="71" t="s">
        <v>145</v>
      </c>
      <c r="G17" s="76" t="s">
        <v>146</v>
      </c>
      <c r="H17" s="71" t="s">
        <v>116</v>
      </c>
      <c r="I17" s="71" t="s">
        <v>147</v>
      </c>
      <c r="J17" s="71" t="s">
        <v>148</v>
      </c>
      <c r="K17" s="71" t="s">
        <v>149</v>
      </c>
      <c r="L17" s="80" t="s">
        <v>150</v>
      </c>
    </row>
    <row r="18" spans="1:14" s="3" customFormat="1" ht="12" x14ac:dyDescent="0.25">
      <c r="A18" s="17">
        <v>24</v>
      </c>
      <c r="B18" s="71">
        <v>1013.9</v>
      </c>
      <c r="C18" s="152">
        <v>11.3</v>
      </c>
      <c r="D18" s="153"/>
      <c r="E18" s="71">
        <v>34.6</v>
      </c>
      <c r="F18" s="71">
        <v>-11</v>
      </c>
      <c r="G18" s="76">
        <v>69</v>
      </c>
      <c r="H18" s="71">
        <v>2.5</v>
      </c>
      <c r="I18" s="71">
        <v>15.3</v>
      </c>
      <c r="J18" s="71">
        <v>1748</v>
      </c>
      <c r="K18" s="71">
        <v>1512</v>
      </c>
      <c r="L18" s="80" t="s">
        <v>106</v>
      </c>
    </row>
    <row r="19" spans="1:14" s="3" customFormat="1" ht="12" x14ac:dyDescent="0.25">
      <c r="A19" s="17">
        <v>25</v>
      </c>
      <c r="B19" s="71">
        <v>1013.1</v>
      </c>
      <c r="C19" s="152">
        <v>11.3</v>
      </c>
      <c r="D19" s="153"/>
      <c r="E19" s="71">
        <v>33.799999999999997</v>
      </c>
      <c r="F19" s="83">
        <v>-8.6</v>
      </c>
      <c r="G19" s="76">
        <v>71</v>
      </c>
      <c r="H19" s="71">
        <v>2.7</v>
      </c>
      <c r="I19" s="71">
        <v>20.6</v>
      </c>
      <c r="J19" s="71">
        <v>1685.4</v>
      </c>
      <c r="K19" s="71">
        <v>1284.5</v>
      </c>
      <c r="L19" s="80">
        <v>104.5</v>
      </c>
    </row>
    <row r="20" spans="1:14" s="3" customFormat="1" ht="12" x14ac:dyDescent="0.25">
      <c r="A20" s="17">
        <v>26</v>
      </c>
      <c r="B20" s="71">
        <v>1013.9</v>
      </c>
      <c r="C20" s="152">
        <v>11.6</v>
      </c>
      <c r="D20" s="153"/>
      <c r="E20" s="71">
        <v>35.9</v>
      </c>
      <c r="F20" s="71">
        <v>-6.6</v>
      </c>
      <c r="G20" s="76">
        <v>71</v>
      </c>
      <c r="H20" s="71">
        <v>2.8</v>
      </c>
      <c r="I20" s="71">
        <v>14.4</v>
      </c>
      <c r="J20" s="71">
        <v>1909.2</v>
      </c>
      <c r="K20" s="71" t="s">
        <v>151</v>
      </c>
      <c r="L20" s="80" t="s">
        <v>152</v>
      </c>
    </row>
    <row r="21" spans="1:14" s="3" customFormat="1" ht="12" x14ac:dyDescent="0.25">
      <c r="A21" s="17">
        <v>27</v>
      </c>
      <c r="B21" s="70">
        <v>1014.1</v>
      </c>
      <c r="C21" s="147">
        <v>12.5</v>
      </c>
      <c r="D21" s="148"/>
      <c r="E21" s="70">
        <v>37</v>
      </c>
      <c r="F21" s="70">
        <v>-5.5</v>
      </c>
      <c r="G21" s="84">
        <v>71</v>
      </c>
      <c r="H21" s="70">
        <v>2.9</v>
      </c>
      <c r="I21" s="70">
        <v>15.8</v>
      </c>
      <c r="J21" s="70">
        <v>1922.7</v>
      </c>
      <c r="K21" s="70">
        <v>1674.5</v>
      </c>
      <c r="L21" s="79">
        <v>129.5</v>
      </c>
    </row>
    <row r="22" spans="1:14" s="3" customFormat="1" ht="12" x14ac:dyDescent="0.25">
      <c r="A22" s="17">
        <v>28</v>
      </c>
      <c r="B22" s="70">
        <v>1014.7</v>
      </c>
      <c r="C22" s="147">
        <v>12.3</v>
      </c>
      <c r="D22" s="148"/>
      <c r="E22" s="70">
        <v>34.5</v>
      </c>
      <c r="F22" s="70">
        <v>-4.9000000000000004</v>
      </c>
      <c r="G22" s="84">
        <v>72</v>
      </c>
      <c r="H22" s="70">
        <v>2.8</v>
      </c>
      <c r="I22" s="70">
        <v>16.7</v>
      </c>
      <c r="J22" s="70">
        <v>1859.9</v>
      </c>
      <c r="K22" s="71">
        <v>1608.5</v>
      </c>
      <c r="L22" s="80">
        <v>105.5</v>
      </c>
    </row>
    <row r="23" spans="1:14" s="3" customFormat="1" ht="12" x14ac:dyDescent="0.25">
      <c r="A23" s="17">
        <v>29</v>
      </c>
      <c r="B23" s="70">
        <v>1013.1</v>
      </c>
      <c r="C23" s="147">
        <v>11.6</v>
      </c>
      <c r="D23" s="148"/>
      <c r="E23" s="70">
        <v>33.4</v>
      </c>
      <c r="F23" s="70">
        <v>-8.1999999999999993</v>
      </c>
      <c r="G23" s="84">
        <v>73</v>
      </c>
      <c r="H23" s="70">
        <v>2.7</v>
      </c>
      <c r="I23" s="70">
        <v>18.399999999999999</v>
      </c>
      <c r="J23" s="70">
        <v>1766</v>
      </c>
      <c r="K23" s="70">
        <v>1425</v>
      </c>
      <c r="L23" s="79">
        <v>110.5</v>
      </c>
    </row>
    <row r="24" spans="1:14" s="3" customFormat="1" ht="12" x14ac:dyDescent="0.25">
      <c r="A24" s="17">
        <v>30</v>
      </c>
      <c r="B24" s="70">
        <v>1014.4</v>
      </c>
      <c r="C24" s="147">
        <v>12.4</v>
      </c>
      <c r="D24" s="148"/>
      <c r="E24" s="70">
        <v>35</v>
      </c>
      <c r="F24" s="70">
        <v>-8.3000000000000007</v>
      </c>
      <c r="G24" s="84">
        <v>72</v>
      </c>
      <c r="H24" s="70">
        <v>2.7</v>
      </c>
      <c r="I24" s="70">
        <v>17.899999999999999</v>
      </c>
      <c r="J24" s="70">
        <v>1800.9</v>
      </c>
      <c r="K24" s="70">
        <v>1518.5</v>
      </c>
      <c r="L24" s="79">
        <v>103</v>
      </c>
    </row>
    <row r="25" spans="1:14" s="3" customFormat="1" ht="12" x14ac:dyDescent="0.25">
      <c r="A25" s="17" t="s">
        <v>160</v>
      </c>
      <c r="B25" s="70">
        <v>1014.3</v>
      </c>
      <c r="C25" s="152">
        <v>12.3</v>
      </c>
      <c r="D25" s="153"/>
      <c r="E25" s="70">
        <v>35.6</v>
      </c>
      <c r="F25" s="70">
        <v>-6.8</v>
      </c>
      <c r="G25" s="84">
        <v>72</v>
      </c>
      <c r="H25" s="70">
        <v>2.8</v>
      </c>
      <c r="I25" s="70">
        <v>15.5</v>
      </c>
      <c r="J25" s="70">
        <v>1916.4</v>
      </c>
      <c r="K25" s="70">
        <v>1722</v>
      </c>
      <c r="L25" s="79">
        <v>130.5</v>
      </c>
    </row>
    <row r="26" spans="1:14" s="3" customFormat="1" ht="12" x14ac:dyDescent="0.25">
      <c r="A26" s="17">
        <v>2</v>
      </c>
      <c r="B26" s="70">
        <v>1014.3</v>
      </c>
      <c r="C26" s="152">
        <v>12.5</v>
      </c>
      <c r="D26" s="153"/>
      <c r="E26" s="70">
        <v>34.9</v>
      </c>
      <c r="F26" s="70">
        <v>-6.1</v>
      </c>
      <c r="G26" s="84">
        <v>74</v>
      </c>
      <c r="H26" s="70">
        <v>2.6</v>
      </c>
      <c r="I26" s="70">
        <v>14.7</v>
      </c>
      <c r="J26" s="70">
        <v>1619.6</v>
      </c>
      <c r="K26" s="70">
        <v>1554</v>
      </c>
      <c r="L26" s="79">
        <v>143</v>
      </c>
    </row>
    <row r="27" spans="1:14" s="3" customFormat="1" ht="7.5" customHeight="1" x14ac:dyDescent="0.25">
      <c r="A27" s="17"/>
      <c r="B27" s="70"/>
      <c r="C27" s="147"/>
      <c r="D27" s="148"/>
      <c r="E27" s="70"/>
      <c r="F27" s="70"/>
      <c r="G27" s="26"/>
      <c r="H27" s="70"/>
      <c r="I27" s="70"/>
      <c r="J27" s="70"/>
      <c r="K27" s="70"/>
      <c r="L27" s="79"/>
    </row>
    <row r="28" spans="1:14" s="3" customFormat="1" ht="12" x14ac:dyDescent="0.25">
      <c r="A28" s="17" t="s">
        <v>92</v>
      </c>
      <c r="B28" s="70">
        <v>1017</v>
      </c>
      <c r="C28" s="147">
        <v>2.9</v>
      </c>
      <c r="D28" s="148"/>
      <c r="E28" s="70">
        <v>10.5</v>
      </c>
      <c r="F28" s="70">
        <v>-4.3</v>
      </c>
      <c r="G28" s="84">
        <v>67</v>
      </c>
      <c r="H28" s="70">
        <v>2.8</v>
      </c>
      <c r="I28" s="70">
        <v>10.9</v>
      </c>
      <c r="J28" s="70">
        <v>113</v>
      </c>
      <c r="K28" s="70">
        <v>97</v>
      </c>
      <c r="L28" s="79">
        <v>69</v>
      </c>
    </row>
    <row r="29" spans="1:14" s="3" customFormat="1" ht="12" x14ac:dyDescent="0.25">
      <c r="A29" s="17" t="s">
        <v>93</v>
      </c>
      <c r="B29" s="70">
        <v>1018.3</v>
      </c>
      <c r="C29" s="147">
        <v>3.2</v>
      </c>
      <c r="D29" s="148"/>
      <c r="E29" s="70">
        <v>13.6</v>
      </c>
      <c r="F29" s="70">
        <v>-6.1</v>
      </c>
      <c r="G29" s="84">
        <v>68</v>
      </c>
      <c r="H29" s="70">
        <v>2.6</v>
      </c>
      <c r="I29" s="70">
        <v>14.6</v>
      </c>
      <c r="J29" s="70">
        <v>106.3</v>
      </c>
      <c r="K29" s="70">
        <v>28.5</v>
      </c>
      <c r="L29" s="79">
        <v>7</v>
      </c>
    </row>
    <row r="30" spans="1:14" s="3" customFormat="1" ht="12" x14ac:dyDescent="0.25">
      <c r="A30" s="17" t="s">
        <v>95</v>
      </c>
      <c r="B30" s="70">
        <v>1013.6</v>
      </c>
      <c r="C30" s="147">
        <v>6.5</v>
      </c>
      <c r="D30" s="148"/>
      <c r="E30" s="70">
        <v>15.9</v>
      </c>
      <c r="F30" s="70">
        <v>-2.1</v>
      </c>
      <c r="G30" s="84">
        <v>66</v>
      </c>
      <c r="H30" s="70">
        <v>3.1</v>
      </c>
      <c r="I30" s="70">
        <v>14.7</v>
      </c>
      <c r="J30" s="70">
        <v>151.80000000000001</v>
      </c>
      <c r="K30" s="70">
        <v>129</v>
      </c>
      <c r="L30" s="79">
        <v>103</v>
      </c>
      <c r="M30" s="89"/>
    </row>
    <row r="31" spans="1:14" s="3" customFormat="1" ht="12" x14ac:dyDescent="0.25">
      <c r="A31" s="17" t="s">
        <v>96</v>
      </c>
      <c r="B31" s="70">
        <v>1013.2</v>
      </c>
      <c r="C31" s="147">
        <v>8.9</v>
      </c>
      <c r="D31" s="148"/>
      <c r="E31" s="70">
        <v>18.600000000000001</v>
      </c>
      <c r="F31" s="70">
        <v>0.3</v>
      </c>
      <c r="G31" s="84">
        <v>66</v>
      </c>
      <c r="H31" s="70">
        <v>3.2</v>
      </c>
      <c r="I31" s="70">
        <v>12.8</v>
      </c>
      <c r="J31" s="70">
        <v>156.69999999999999</v>
      </c>
      <c r="K31" s="70">
        <v>294</v>
      </c>
      <c r="L31" s="79">
        <v>143</v>
      </c>
      <c r="M31" s="89"/>
      <c r="N31" s="89"/>
    </row>
    <row r="32" spans="1:14" s="3" customFormat="1" ht="12" x14ac:dyDescent="0.25">
      <c r="A32" s="17" t="s">
        <v>97</v>
      </c>
      <c r="B32" s="70">
        <v>1011.6</v>
      </c>
      <c r="C32" s="147">
        <v>15.4</v>
      </c>
      <c r="D32" s="148"/>
      <c r="E32" s="70">
        <v>28.9</v>
      </c>
      <c r="F32" s="70">
        <v>5.9</v>
      </c>
      <c r="G32" s="84">
        <v>73</v>
      </c>
      <c r="H32" s="70">
        <v>2.7</v>
      </c>
      <c r="I32" s="70">
        <v>9.6999999999999993</v>
      </c>
      <c r="J32" s="70">
        <v>176.9</v>
      </c>
      <c r="K32" s="70">
        <v>101.5</v>
      </c>
      <c r="L32" s="79">
        <v>34.5</v>
      </c>
    </row>
    <row r="33" spans="1:12" s="3" customFormat="1" ht="12" x14ac:dyDescent="0.25">
      <c r="A33" s="17" t="s">
        <v>10</v>
      </c>
      <c r="B33" s="70">
        <v>1008.1</v>
      </c>
      <c r="C33" s="147">
        <v>19.600000000000001</v>
      </c>
      <c r="D33" s="148"/>
      <c r="E33" s="70">
        <v>33.1</v>
      </c>
      <c r="F33" s="70">
        <v>12.3</v>
      </c>
      <c r="G33" s="84">
        <v>79</v>
      </c>
      <c r="H33" s="70">
        <v>2.5</v>
      </c>
      <c r="I33" s="70">
        <v>9</v>
      </c>
      <c r="J33" s="70">
        <v>170.8</v>
      </c>
      <c r="K33" s="70">
        <v>98</v>
      </c>
      <c r="L33" s="79">
        <v>27.5</v>
      </c>
    </row>
    <row r="34" spans="1:12" s="3" customFormat="1" ht="12" x14ac:dyDescent="0.25">
      <c r="A34" s="17" t="s">
        <v>98</v>
      </c>
      <c r="B34" s="70">
        <v>1009.8</v>
      </c>
      <c r="C34" s="147">
        <v>20.5</v>
      </c>
      <c r="D34" s="148"/>
      <c r="E34" s="70">
        <v>29.8</v>
      </c>
      <c r="F34" s="70">
        <v>15.6</v>
      </c>
      <c r="G34" s="84">
        <v>91</v>
      </c>
      <c r="H34" s="70">
        <v>1.9</v>
      </c>
      <c r="I34" s="70">
        <v>9.1</v>
      </c>
      <c r="J34" s="70">
        <v>58.1</v>
      </c>
      <c r="K34" s="70">
        <v>314</v>
      </c>
      <c r="L34" s="79">
        <v>73.5</v>
      </c>
    </row>
    <row r="35" spans="1:12" s="3" customFormat="1" ht="12" x14ac:dyDescent="0.25">
      <c r="A35" s="17" t="s">
        <v>99</v>
      </c>
      <c r="B35" s="70">
        <v>1011.4</v>
      </c>
      <c r="C35" s="147">
        <v>25.1</v>
      </c>
      <c r="D35" s="148"/>
      <c r="E35" s="70">
        <v>34.9</v>
      </c>
      <c r="F35" s="70">
        <v>17.3</v>
      </c>
      <c r="G35" s="84">
        <v>83</v>
      </c>
      <c r="H35" s="70">
        <v>2.2000000000000002</v>
      </c>
      <c r="I35" s="70">
        <v>8.3000000000000007</v>
      </c>
      <c r="J35" s="70">
        <v>187.7</v>
      </c>
      <c r="K35" s="70">
        <v>138</v>
      </c>
      <c r="L35" s="79">
        <v>67</v>
      </c>
    </row>
    <row r="36" spans="1:12" s="3" customFormat="1" ht="12" x14ac:dyDescent="0.25">
      <c r="A36" s="17" t="s">
        <v>101</v>
      </c>
      <c r="B36" s="70">
        <v>1014.2</v>
      </c>
      <c r="C36" s="147">
        <v>21.3</v>
      </c>
      <c r="D36" s="148"/>
      <c r="E36" s="70">
        <v>32.9</v>
      </c>
      <c r="F36" s="70">
        <v>11.2</v>
      </c>
      <c r="G36" s="84">
        <v>84</v>
      </c>
      <c r="H36" s="70">
        <v>2.4</v>
      </c>
      <c r="I36" s="70">
        <v>14.5</v>
      </c>
      <c r="J36" s="70">
        <v>90</v>
      </c>
      <c r="K36" s="70">
        <v>228</v>
      </c>
      <c r="L36" s="79">
        <v>78.5</v>
      </c>
    </row>
    <row r="37" spans="1:12" s="3" customFormat="1" ht="12" x14ac:dyDescent="0.25">
      <c r="A37" s="17" t="s">
        <v>102</v>
      </c>
      <c r="B37" s="70">
        <v>1018</v>
      </c>
      <c r="C37" s="147">
        <v>14.3</v>
      </c>
      <c r="D37" s="148"/>
      <c r="E37" s="70">
        <v>23</v>
      </c>
      <c r="F37" s="70">
        <v>5.6</v>
      </c>
      <c r="G37" s="84">
        <v>78</v>
      </c>
      <c r="H37" s="70">
        <v>2.1</v>
      </c>
      <c r="I37" s="70">
        <v>9.8000000000000007</v>
      </c>
      <c r="J37" s="70">
        <v>119.7</v>
      </c>
      <c r="K37" s="70">
        <v>100</v>
      </c>
      <c r="L37" s="79">
        <v>38</v>
      </c>
    </row>
    <row r="38" spans="1:12" s="3" customFormat="1" ht="12" x14ac:dyDescent="0.25">
      <c r="A38" s="17" t="s">
        <v>103</v>
      </c>
      <c r="B38" s="70">
        <v>1019.7</v>
      </c>
      <c r="C38" s="147">
        <v>9.3000000000000007</v>
      </c>
      <c r="D38" s="148"/>
      <c r="E38" s="70">
        <v>22.6</v>
      </c>
      <c r="F38" s="70">
        <v>-0.1</v>
      </c>
      <c r="G38" s="84">
        <v>70</v>
      </c>
      <c r="H38" s="70">
        <v>2.6</v>
      </c>
      <c r="I38" s="70">
        <v>12</v>
      </c>
      <c r="J38" s="70">
        <v>162.4</v>
      </c>
      <c r="K38" s="71">
        <v>15</v>
      </c>
      <c r="L38" s="80">
        <v>5.5</v>
      </c>
    </row>
    <row r="39" spans="1:12" s="3" customFormat="1" ht="12" x14ac:dyDescent="0.25">
      <c r="A39" s="17" t="s">
        <v>104</v>
      </c>
      <c r="B39" s="70">
        <v>1016.3</v>
      </c>
      <c r="C39" s="147">
        <v>2.7</v>
      </c>
      <c r="D39" s="148"/>
      <c r="E39" s="70">
        <v>13.1</v>
      </c>
      <c r="F39" s="70">
        <v>-5.3</v>
      </c>
      <c r="G39" s="84">
        <v>68</v>
      </c>
      <c r="H39" s="70">
        <v>2.8</v>
      </c>
      <c r="I39" s="70">
        <v>10.7</v>
      </c>
      <c r="J39" s="70">
        <v>126.2</v>
      </c>
      <c r="K39" s="70">
        <v>11</v>
      </c>
      <c r="L39" s="79">
        <v>4</v>
      </c>
    </row>
    <row r="40" spans="1:12" s="3" customFormat="1" ht="6" customHeight="1" x14ac:dyDescent="0.25">
      <c r="A40" s="65"/>
      <c r="B40" s="72"/>
      <c r="C40" s="72"/>
      <c r="D40" s="81"/>
      <c r="E40" s="72"/>
      <c r="F40" s="72"/>
      <c r="G40" s="85"/>
      <c r="H40" s="72"/>
      <c r="I40" s="72"/>
      <c r="J40" s="72"/>
      <c r="K40" s="72"/>
      <c r="L40" s="72"/>
    </row>
    <row r="41" spans="1:12" s="3" customFormat="1" ht="6" customHeight="1" x14ac:dyDescent="0.25"/>
    <row r="42" spans="1:12" s="3" customFormat="1" ht="12" x14ac:dyDescent="0.25">
      <c r="A42" s="90" t="s">
        <v>105</v>
      </c>
      <c r="B42" s="90"/>
      <c r="C42" s="90"/>
      <c r="D42" s="90"/>
      <c r="E42" s="90"/>
      <c r="F42" s="90"/>
      <c r="G42" s="90"/>
      <c r="H42" s="91"/>
      <c r="I42" s="91"/>
      <c r="J42" s="91"/>
      <c r="K42" s="91"/>
      <c r="L42" s="91"/>
    </row>
    <row r="43" spans="1:12" s="3" customFormat="1" ht="12" x14ac:dyDescent="0.25">
      <c r="A43" s="90"/>
      <c r="B43" s="90" t="s">
        <v>136</v>
      </c>
      <c r="C43" s="90"/>
      <c r="D43" s="90"/>
      <c r="E43" s="90"/>
      <c r="F43" s="90"/>
      <c r="G43" s="90"/>
      <c r="H43" s="91"/>
      <c r="I43" s="91"/>
      <c r="J43" s="91"/>
      <c r="K43" s="91"/>
      <c r="L43" s="91"/>
    </row>
    <row r="45" spans="1:12" ht="17.25" customHeight="1" x14ac:dyDescent="0.25">
      <c r="A45" s="64" t="s">
        <v>107</v>
      </c>
      <c r="B45" s="69"/>
      <c r="C45" s="69"/>
      <c r="D45" s="69"/>
      <c r="E45" s="69"/>
      <c r="F45" s="69"/>
      <c r="G45" s="69"/>
      <c r="H45" s="69"/>
      <c r="I45" s="69"/>
      <c r="J45" s="69"/>
    </row>
    <row r="46" spans="1:12" ht="7.5" customHeight="1" x14ac:dyDescent="0.25">
      <c r="A46" s="66"/>
      <c r="B46" s="69"/>
      <c r="C46" s="69"/>
      <c r="D46" s="69"/>
      <c r="E46" s="69"/>
      <c r="F46" s="69"/>
      <c r="G46" s="69"/>
      <c r="H46" s="69"/>
      <c r="I46" s="69"/>
      <c r="J46" s="69"/>
    </row>
    <row r="47" spans="1:12" s="3" customFormat="1" ht="12" x14ac:dyDescent="0.25">
      <c r="A47" s="145" t="s">
        <v>108</v>
      </c>
      <c r="B47" s="143" t="s">
        <v>109</v>
      </c>
      <c r="C47" s="143" t="s">
        <v>33</v>
      </c>
      <c r="D47" s="143" t="s">
        <v>110</v>
      </c>
      <c r="E47" s="143" t="s">
        <v>67</v>
      </c>
      <c r="F47" s="141" t="s">
        <v>112</v>
      </c>
      <c r="G47" s="141" t="s">
        <v>37</v>
      </c>
      <c r="H47" s="141" t="s">
        <v>113</v>
      </c>
      <c r="I47" s="73" t="s">
        <v>114</v>
      </c>
      <c r="J47" s="143" t="s">
        <v>115</v>
      </c>
    </row>
    <row r="48" spans="1:12" s="3" customFormat="1" ht="12" x14ac:dyDescent="0.25">
      <c r="A48" s="146"/>
      <c r="B48" s="144"/>
      <c r="C48" s="144"/>
      <c r="D48" s="144"/>
      <c r="E48" s="144"/>
      <c r="F48" s="142"/>
      <c r="G48" s="142"/>
      <c r="H48" s="142"/>
      <c r="I48" s="87" t="s">
        <v>117</v>
      </c>
      <c r="J48" s="144"/>
    </row>
    <row r="49" spans="1:10" s="3" customFormat="1" ht="6.75" customHeight="1" x14ac:dyDescent="0.25">
      <c r="A49" s="67"/>
      <c r="B49" s="75"/>
      <c r="C49" s="75"/>
      <c r="D49" s="75"/>
      <c r="E49" s="75"/>
      <c r="F49" s="82"/>
      <c r="G49" s="82"/>
      <c r="H49" s="82"/>
      <c r="I49" s="88"/>
      <c r="J49" s="75"/>
    </row>
    <row r="50" spans="1:10" s="3" customFormat="1" ht="12" x14ac:dyDescent="0.25">
      <c r="A50" s="17" t="s">
        <v>170</v>
      </c>
      <c r="B50" s="76">
        <v>23</v>
      </c>
      <c r="C50" s="76">
        <v>152</v>
      </c>
      <c r="D50" s="76">
        <v>54</v>
      </c>
      <c r="E50" s="76">
        <v>101</v>
      </c>
      <c r="F50" s="76">
        <v>74</v>
      </c>
      <c r="G50" s="76">
        <v>9</v>
      </c>
      <c r="H50" s="76">
        <v>17</v>
      </c>
      <c r="I50" s="76">
        <v>10</v>
      </c>
      <c r="J50" s="76">
        <v>31</v>
      </c>
    </row>
    <row r="51" spans="1:10" s="3" customFormat="1" ht="12" x14ac:dyDescent="0.25">
      <c r="A51" s="17">
        <v>15</v>
      </c>
      <c r="B51" s="76">
        <v>23</v>
      </c>
      <c r="C51" s="76">
        <v>170</v>
      </c>
      <c r="D51" s="76">
        <v>68</v>
      </c>
      <c r="E51" s="76">
        <v>108</v>
      </c>
      <c r="F51" s="76">
        <v>79</v>
      </c>
      <c r="G51" s="76">
        <v>10</v>
      </c>
      <c r="H51" s="76">
        <v>4</v>
      </c>
      <c r="I51" s="76">
        <v>6</v>
      </c>
      <c r="J51" s="76">
        <v>30</v>
      </c>
    </row>
    <row r="52" spans="1:10" s="3" customFormat="1" ht="12" x14ac:dyDescent="0.25">
      <c r="A52" s="17">
        <v>16</v>
      </c>
      <c r="B52" s="76">
        <v>31</v>
      </c>
      <c r="C52" s="76">
        <v>156</v>
      </c>
      <c r="D52" s="76">
        <v>54</v>
      </c>
      <c r="E52" s="76">
        <v>102</v>
      </c>
      <c r="F52" s="76">
        <v>69</v>
      </c>
      <c r="G52" s="76">
        <v>8</v>
      </c>
      <c r="H52" s="76">
        <v>14</v>
      </c>
      <c r="I52" s="76">
        <v>17</v>
      </c>
      <c r="J52" s="76">
        <v>26</v>
      </c>
    </row>
    <row r="53" spans="1:10" s="3" customFormat="1" ht="12" x14ac:dyDescent="0.25">
      <c r="A53" s="17">
        <v>17</v>
      </c>
      <c r="B53" s="76">
        <v>20</v>
      </c>
      <c r="C53" s="76">
        <v>150</v>
      </c>
      <c r="D53" s="76">
        <v>52</v>
      </c>
      <c r="E53" s="76">
        <v>106</v>
      </c>
      <c r="F53" s="76">
        <v>81</v>
      </c>
      <c r="G53" s="76">
        <v>14</v>
      </c>
      <c r="H53" s="76">
        <v>12</v>
      </c>
      <c r="I53" s="76">
        <v>6</v>
      </c>
      <c r="J53" s="76">
        <v>44</v>
      </c>
    </row>
    <row r="54" spans="1:10" s="3" customFormat="1" ht="12" x14ac:dyDescent="0.25">
      <c r="A54" s="17">
        <v>18</v>
      </c>
      <c r="B54" s="76">
        <v>16</v>
      </c>
      <c r="C54" s="76">
        <v>137</v>
      </c>
      <c r="D54" s="76">
        <v>61</v>
      </c>
      <c r="E54" s="76">
        <v>110</v>
      </c>
      <c r="F54" s="76">
        <v>94</v>
      </c>
      <c r="G54" s="76">
        <v>34</v>
      </c>
      <c r="H54" s="76">
        <v>5</v>
      </c>
      <c r="I54" s="76">
        <v>12</v>
      </c>
      <c r="J54" s="76">
        <v>55</v>
      </c>
    </row>
    <row r="55" spans="1:10" s="3" customFormat="1" ht="12" x14ac:dyDescent="0.25">
      <c r="A55" s="17">
        <v>19</v>
      </c>
      <c r="B55" s="76" t="s">
        <v>44</v>
      </c>
      <c r="C55" s="76" t="s">
        <v>44</v>
      </c>
      <c r="D55" s="76">
        <v>53</v>
      </c>
      <c r="E55" s="76">
        <v>104</v>
      </c>
      <c r="F55" s="76" t="s">
        <v>153</v>
      </c>
      <c r="G55" s="76">
        <v>7</v>
      </c>
      <c r="H55" s="76" t="s">
        <v>44</v>
      </c>
      <c r="I55" s="76">
        <v>4</v>
      </c>
      <c r="J55" s="76">
        <v>2</v>
      </c>
    </row>
    <row r="56" spans="1:10" s="3" customFormat="1" ht="12" x14ac:dyDescent="0.25">
      <c r="A56" s="17">
        <v>20</v>
      </c>
      <c r="B56" s="76" t="s">
        <v>44</v>
      </c>
      <c r="C56" s="76" t="s">
        <v>44</v>
      </c>
      <c r="D56" s="76">
        <v>50</v>
      </c>
      <c r="E56" s="76">
        <v>100</v>
      </c>
      <c r="F56" s="76">
        <v>60</v>
      </c>
      <c r="G56" s="76">
        <v>16</v>
      </c>
      <c r="H56" s="76" t="s">
        <v>44</v>
      </c>
      <c r="I56" s="76">
        <v>9</v>
      </c>
      <c r="J56" s="76">
        <v>8</v>
      </c>
    </row>
    <row r="57" spans="1:10" s="3" customFormat="1" ht="12" x14ac:dyDescent="0.25">
      <c r="A57" s="17">
        <v>21</v>
      </c>
      <c r="B57" s="76" t="s">
        <v>44</v>
      </c>
      <c r="C57" s="76" t="s">
        <v>44</v>
      </c>
      <c r="D57" s="76">
        <v>60</v>
      </c>
      <c r="E57" s="76">
        <v>104</v>
      </c>
      <c r="F57" s="76">
        <v>63</v>
      </c>
      <c r="G57" s="76">
        <v>16</v>
      </c>
      <c r="H57" s="76" t="s">
        <v>44</v>
      </c>
      <c r="I57" s="76">
        <v>11</v>
      </c>
      <c r="J57" s="76">
        <v>10</v>
      </c>
    </row>
    <row r="58" spans="1:10" s="3" customFormat="1" ht="12" x14ac:dyDescent="0.25">
      <c r="A58" s="17">
        <v>22</v>
      </c>
      <c r="B58" s="76" t="s">
        <v>44</v>
      </c>
      <c r="C58" s="76" t="s">
        <v>44</v>
      </c>
      <c r="D58" s="76">
        <v>54</v>
      </c>
      <c r="E58" s="76">
        <v>113</v>
      </c>
      <c r="F58" s="76">
        <v>81</v>
      </c>
      <c r="G58" s="76">
        <v>11</v>
      </c>
      <c r="H58" s="76" t="s">
        <v>44</v>
      </c>
      <c r="I58" s="76">
        <v>10</v>
      </c>
      <c r="J58" s="76">
        <v>24</v>
      </c>
    </row>
    <row r="59" spans="1:10" s="3" customFormat="1" ht="12" x14ac:dyDescent="0.25">
      <c r="A59" s="17">
        <v>23</v>
      </c>
      <c r="B59" s="76" t="s">
        <v>44</v>
      </c>
      <c r="C59" s="76" t="s">
        <v>44</v>
      </c>
      <c r="D59" s="76" t="s">
        <v>154</v>
      </c>
      <c r="E59" s="76" t="s">
        <v>60</v>
      </c>
      <c r="F59" s="76" t="s">
        <v>155</v>
      </c>
      <c r="G59" s="76" t="s">
        <v>135</v>
      </c>
      <c r="H59" s="76" t="s">
        <v>44</v>
      </c>
      <c r="I59" s="76" t="s">
        <v>100</v>
      </c>
      <c r="J59" s="76" t="s">
        <v>94</v>
      </c>
    </row>
    <row r="60" spans="1:10" s="3" customFormat="1" ht="12" x14ac:dyDescent="0.25">
      <c r="A60" s="17">
        <v>24</v>
      </c>
      <c r="B60" s="76" t="s">
        <v>44</v>
      </c>
      <c r="C60" s="76" t="s">
        <v>44</v>
      </c>
      <c r="D60" s="76">
        <v>40</v>
      </c>
      <c r="E60" s="76">
        <v>114</v>
      </c>
      <c r="F60" s="76">
        <v>97</v>
      </c>
      <c r="G60" s="76">
        <v>11</v>
      </c>
      <c r="H60" s="76" t="s">
        <v>44</v>
      </c>
      <c r="I60" s="76">
        <v>14</v>
      </c>
      <c r="J60" s="76">
        <v>29</v>
      </c>
    </row>
    <row r="61" spans="1:10" s="3" customFormat="1" ht="12" x14ac:dyDescent="0.25">
      <c r="A61" s="17">
        <v>25</v>
      </c>
      <c r="B61" s="76" t="s">
        <v>44</v>
      </c>
      <c r="C61" s="76" t="s">
        <v>44</v>
      </c>
      <c r="D61" s="76">
        <v>61</v>
      </c>
      <c r="E61" s="76">
        <v>104</v>
      </c>
      <c r="F61" s="76">
        <v>83</v>
      </c>
      <c r="G61" s="76">
        <v>12</v>
      </c>
      <c r="H61" s="76" t="s">
        <v>44</v>
      </c>
      <c r="I61" s="76">
        <v>40</v>
      </c>
      <c r="J61" s="76">
        <v>16</v>
      </c>
    </row>
    <row r="62" spans="1:10" s="3" customFormat="1" ht="12" x14ac:dyDescent="0.25">
      <c r="A62" s="17">
        <v>26</v>
      </c>
      <c r="B62" s="76" t="s">
        <v>44</v>
      </c>
      <c r="C62" s="76" t="s">
        <v>44</v>
      </c>
      <c r="D62" s="76">
        <v>51</v>
      </c>
      <c r="E62" s="76" t="s">
        <v>156</v>
      </c>
      <c r="F62" s="76">
        <v>90</v>
      </c>
      <c r="G62" s="76" t="s">
        <v>157</v>
      </c>
      <c r="H62" s="76" t="s">
        <v>44</v>
      </c>
      <c r="I62" s="76">
        <v>39</v>
      </c>
      <c r="J62" s="76">
        <v>48</v>
      </c>
    </row>
    <row r="63" spans="1:10" s="3" customFormat="1" ht="12" x14ac:dyDescent="0.25">
      <c r="A63" s="17">
        <v>27</v>
      </c>
      <c r="B63" s="76" t="s">
        <v>44</v>
      </c>
      <c r="C63" s="76" t="s">
        <v>44</v>
      </c>
      <c r="D63" s="76">
        <v>47</v>
      </c>
      <c r="E63" s="76">
        <v>107</v>
      </c>
      <c r="F63" s="76" t="s">
        <v>111</v>
      </c>
      <c r="G63" s="76">
        <v>6</v>
      </c>
      <c r="H63" s="76" t="s">
        <v>44</v>
      </c>
      <c r="I63" s="76">
        <v>48</v>
      </c>
      <c r="J63" s="76">
        <v>29</v>
      </c>
    </row>
    <row r="64" spans="1:10" s="3" customFormat="1" ht="12" x14ac:dyDescent="0.25">
      <c r="A64" s="17">
        <v>28</v>
      </c>
      <c r="B64" s="76" t="s">
        <v>44</v>
      </c>
      <c r="C64" s="76" t="s">
        <v>44</v>
      </c>
      <c r="D64" s="76">
        <v>49</v>
      </c>
      <c r="E64" s="76">
        <v>104</v>
      </c>
      <c r="F64" s="76">
        <v>66</v>
      </c>
      <c r="G64" s="76">
        <v>7</v>
      </c>
      <c r="H64" s="76" t="s">
        <v>44</v>
      </c>
      <c r="I64" s="76">
        <v>32</v>
      </c>
      <c r="J64" s="76">
        <v>18</v>
      </c>
    </row>
    <row r="65" spans="1:10" s="3" customFormat="1" ht="12" x14ac:dyDescent="0.25">
      <c r="A65" s="17">
        <v>29</v>
      </c>
      <c r="B65" s="76" t="s">
        <v>44</v>
      </c>
      <c r="C65" s="76" t="s">
        <v>44</v>
      </c>
      <c r="D65" s="76">
        <v>54</v>
      </c>
      <c r="E65" s="76">
        <v>107</v>
      </c>
      <c r="F65" s="76">
        <v>86</v>
      </c>
      <c r="G65" s="76">
        <v>7</v>
      </c>
      <c r="H65" s="76" t="s">
        <v>44</v>
      </c>
      <c r="I65" s="76">
        <v>31</v>
      </c>
      <c r="J65" s="76">
        <v>10</v>
      </c>
    </row>
    <row r="66" spans="1:10" s="3" customFormat="1" ht="12" x14ac:dyDescent="0.25">
      <c r="A66" s="17">
        <v>30</v>
      </c>
      <c r="B66" s="76" t="s">
        <v>44</v>
      </c>
      <c r="C66" s="76" t="s">
        <v>44</v>
      </c>
      <c r="D66" s="76">
        <v>48</v>
      </c>
      <c r="E66" s="76">
        <v>105</v>
      </c>
      <c r="F66" s="76">
        <v>85</v>
      </c>
      <c r="G66" s="76">
        <v>8</v>
      </c>
      <c r="H66" s="76" t="s">
        <v>44</v>
      </c>
      <c r="I66" s="76">
        <v>31</v>
      </c>
      <c r="J66" s="76">
        <v>23</v>
      </c>
    </row>
    <row r="67" spans="1:10" s="3" customFormat="1" ht="12" x14ac:dyDescent="0.25">
      <c r="A67" s="17" t="s">
        <v>160</v>
      </c>
      <c r="B67" s="76" t="s">
        <v>44</v>
      </c>
      <c r="C67" s="76" t="s">
        <v>44</v>
      </c>
      <c r="D67" s="76">
        <v>51</v>
      </c>
      <c r="E67" s="76">
        <v>96</v>
      </c>
      <c r="F67" s="76">
        <v>79</v>
      </c>
      <c r="G67" s="76">
        <v>9</v>
      </c>
      <c r="H67" s="76" t="s">
        <v>44</v>
      </c>
      <c r="I67" s="76">
        <v>42</v>
      </c>
      <c r="J67" s="76">
        <v>18</v>
      </c>
    </row>
    <row r="68" spans="1:10" s="3" customFormat="1" ht="12" x14ac:dyDescent="0.25">
      <c r="A68" s="17">
        <v>2</v>
      </c>
      <c r="B68" s="76" t="s">
        <v>44</v>
      </c>
      <c r="C68" s="76" t="s">
        <v>44</v>
      </c>
      <c r="D68" s="76">
        <v>59</v>
      </c>
      <c r="E68" s="76">
        <v>105</v>
      </c>
      <c r="F68" s="76">
        <v>60</v>
      </c>
      <c r="G68" s="76">
        <v>7</v>
      </c>
      <c r="H68" s="76" t="s">
        <v>44</v>
      </c>
      <c r="I68" s="76">
        <v>23</v>
      </c>
      <c r="J68" s="76">
        <v>6</v>
      </c>
    </row>
    <row r="69" spans="1:10" s="3" customFormat="1" ht="6.75" customHeight="1" x14ac:dyDescent="0.25">
      <c r="A69" s="18"/>
      <c r="B69" s="77"/>
      <c r="C69" s="77"/>
      <c r="D69" s="44"/>
      <c r="E69" s="44"/>
      <c r="F69" s="44"/>
      <c r="G69" s="44"/>
      <c r="H69" s="77"/>
      <c r="I69" s="44"/>
      <c r="J69" s="44"/>
    </row>
    <row r="70" spans="1:10" s="3" customFormat="1" ht="5.2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s="3" customFormat="1" ht="12" x14ac:dyDescent="0.25">
      <c r="A71" s="68" t="s">
        <v>105</v>
      </c>
      <c r="B71" s="68"/>
      <c r="C71" s="68"/>
      <c r="D71" s="68"/>
      <c r="E71" s="68"/>
      <c r="F71" s="68"/>
      <c r="G71" s="68"/>
      <c r="H71" s="11"/>
      <c r="I71" s="11"/>
      <c r="J71" s="11"/>
    </row>
    <row r="72" spans="1:10" s="3" customFormat="1" ht="12" x14ac:dyDescent="0.25">
      <c r="A72" s="11"/>
      <c r="B72" s="11" t="s">
        <v>140</v>
      </c>
      <c r="C72" s="11"/>
      <c r="D72" s="11"/>
      <c r="E72" s="11"/>
      <c r="F72" s="11"/>
      <c r="G72" s="11"/>
      <c r="H72" s="11"/>
      <c r="I72" s="11"/>
      <c r="J72" s="11"/>
    </row>
    <row r="73" spans="1:10" x14ac:dyDescent="0.25">
      <c r="B73" s="11" t="s">
        <v>137</v>
      </c>
    </row>
  </sheetData>
  <mergeCells count="50">
    <mergeCell ref="C5:F5"/>
    <mergeCell ref="H5:I5"/>
    <mergeCell ref="K5:L5"/>
    <mergeCell ref="C6:D6"/>
    <mergeCell ref="C7:D7"/>
    <mergeCell ref="J5:J6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38:D38"/>
    <mergeCell ref="C39:D39"/>
    <mergeCell ref="A5:A6"/>
    <mergeCell ref="B5:B6"/>
    <mergeCell ref="G5:G6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F47:F48"/>
    <mergeCell ref="G47:G48"/>
    <mergeCell ref="H47:H48"/>
    <mergeCell ref="J47:J48"/>
    <mergeCell ref="A47:A48"/>
    <mergeCell ref="B47:B48"/>
    <mergeCell ref="C47:C48"/>
    <mergeCell ref="D47:D48"/>
    <mergeCell ref="E47:E48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P7様式（庁舎位置変更なし）</vt:lpstr>
      <vt:lpstr>P7【土地、気象】(様式） </vt:lpstr>
      <vt:lpstr>P8【気象概況、天気日数】（様式）</vt:lpstr>
      <vt:lpstr>'P7【土地、気象】(様式） '!Print_Area</vt:lpstr>
      <vt:lpstr>'P7様式（庁舎位置変更なし）'!Print_Area</vt:lpstr>
      <vt:lpstr>'P8【気象概況、天気日数】（様式）'!Print_Area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2022-02-25T01:34:11Z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2022-01-18T01:28:26Z</vt:filetime>
  </property>
</Properties>
</file>