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75" yWindow="0" windowWidth="14400" windowHeight="11760" tabRatio="651"/>
  </bookViews>
  <sheets>
    <sheet name="P9【行政区別世帯数及び人口】 (様式) " sheetId="21" r:id="rId1"/>
    <sheet name="P10,11【転入・転出先別人口】 (様式) " sheetId="26" r:id="rId2"/>
    <sheet name="P12【人口動態・外国人登録人口】 (様式)" sheetId="27" r:id="rId3"/>
    <sheet name="P10,11【転入・転出先別人口】 (H2-28)" sheetId="25" state="hidden" r:id="rId4"/>
    <sheet name="P28【従業地・通学地による就業者・通学者数、他】 (様式）" sheetId="17" state="hidden" r:id="rId5"/>
  </sheets>
  <definedNames>
    <definedName name="_xlnm.Print_Area" localSheetId="3">'P10,11【転入・転出先別人口】 (H2-28)'!$A$1:$AA$81</definedName>
    <definedName name="_xlnm.Print_Area" localSheetId="1">'P10,11【転入・転出先別人口】 (様式) '!$A$1:$AA$77</definedName>
    <definedName name="_xlnm.Print_Area" localSheetId="2">'P12【人口動態・外国人登録人口】 (様式)'!$A$1:$S$55</definedName>
    <definedName name="_xlnm.Print_Area" localSheetId="4">'P28【従業地・通学地による就業者・通学者数、他】 (様式）'!$A$1:$N$52</definedName>
    <definedName name="_xlnm.Print_Area" localSheetId="0">'P9【行政区別世帯数及び人口】 (様式) '!$A$1:$J$75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Q50" i="27"/>
  <c r="N50" i="27"/>
  <c r="K50" i="27"/>
  <c r="H50" i="27"/>
  <c r="E50" i="27"/>
  <c r="D50" i="27"/>
  <c r="C50" i="27"/>
  <c r="B50" i="27"/>
  <c r="Q49" i="27"/>
  <c r="N49" i="27"/>
  <c r="K49" i="27"/>
  <c r="H49" i="27"/>
  <c r="E49" i="27"/>
  <c r="D49" i="27"/>
  <c r="C49" i="27"/>
  <c r="B49" i="27"/>
  <c r="Q48" i="27"/>
  <c r="N48" i="27"/>
  <c r="K48" i="27"/>
  <c r="H48" i="27"/>
  <c r="E48" i="27"/>
  <c r="D48" i="27"/>
  <c r="C48" i="27"/>
  <c r="B48" i="27"/>
  <c r="Q47" i="27"/>
  <c r="N47" i="27"/>
  <c r="K47" i="27"/>
  <c r="H47" i="27"/>
  <c r="E47" i="27"/>
  <c r="D47" i="27"/>
  <c r="C47" i="27"/>
  <c r="B47" i="27"/>
  <c r="Q46" i="27"/>
  <c r="N46" i="27"/>
  <c r="K46" i="27"/>
  <c r="H46" i="27"/>
  <c r="E46" i="27"/>
  <c r="D46" i="27"/>
  <c r="C46" i="27"/>
  <c r="B46" i="27"/>
  <c r="Q45" i="27"/>
  <c r="N45" i="27"/>
  <c r="K45" i="27"/>
  <c r="H45" i="27"/>
  <c r="E45" i="27"/>
  <c r="D45" i="27"/>
  <c r="C45" i="27"/>
  <c r="B45" i="27"/>
  <c r="Q44" i="27"/>
  <c r="N44" i="27"/>
  <c r="K44" i="27"/>
  <c r="H44" i="27"/>
  <c r="E44" i="27"/>
  <c r="D44" i="27"/>
  <c r="C44" i="27"/>
  <c r="B44" i="27"/>
  <c r="Q43" i="27"/>
  <c r="N43" i="27"/>
  <c r="K43" i="27"/>
  <c r="H43" i="27"/>
  <c r="E43" i="27"/>
  <c r="D43" i="27"/>
  <c r="C43" i="27"/>
  <c r="B43" i="27"/>
  <c r="E40" i="27"/>
  <c r="Q39" i="27"/>
  <c r="N39" i="27"/>
  <c r="K39" i="27"/>
  <c r="H39" i="27"/>
  <c r="E39" i="27"/>
  <c r="D39" i="27"/>
  <c r="C39" i="27"/>
  <c r="B39" i="27"/>
  <c r="Q38" i="27"/>
  <c r="N38" i="27"/>
  <c r="K38" i="27"/>
  <c r="H38" i="27"/>
  <c r="D38" i="27"/>
  <c r="C38" i="27"/>
  <c r="B38" i="27"/>
  <c r="Q37" i="27"/>
  <c r="N37" i="27"/>
  <c r="K37" i="27"/>
  <c r="H37" i="27"/>
  <c r="D37" i="27"/>
  <c r="C37" i="27"/>
  <c r="B37" i="27"/>
  <c r="Q36" i="27"/>
  <c r="N36" i="27"/>
  <c r="K36" i="27"/>
  <c r="H36" i="27"/>
  <c r="D36" i="27"/>
  <c r="C36" i="27"/>
  <c r="B36" i="27"/>
  <c r="Q35" i="27"/>
  <c r="N35" i="27"/>
  <c r="K35" i="27"/>
  <c r="H35" i="27"/>
  <c r="D35" i="27"/>
  <c r="C35" i="27"/>
  <c r="B35" i="27"/>
  <c r="Q34" i="27"/>
  <c r="N34" i="27"/>
  <c r="K34" i="27"/>
  <c r="H34" i="27"/>
  <c r="D34" i="27"/>
  <c r="C34" i="27"/>
  <c r="B34" i="27"/>
  <c r="L24" i="27"/>
  <c r="F24" i="27"/>
  <c r="L23" i="27"/>
  <c r="F23" i="27"/>
  <c r="L22" i="27"/>
  <c r="F22" i="27"/>
  <c r="L21" i="27"/>
  <c r="F21" i="27"/>
  <c r="L20" i="27"/>
  <c r="F20" i="27"/>
  <c r="L19" i="27"/>
  <c r="F19" i="27"/>
  <c r="L18" i="27"/>
  <c r="F18" i="27"/>
  <c r="L17" i="27"/>
  <c r="F17" i="27"/>
  <c r="L16" i="27"/>
  <c r="F16" i="27"/>
  <c r="L15" i="27"/>
  <c r="F15" i="27"/>
  <c r="L14" i="27"/>
  <c r="F14" i="27"/>
  <c r="L13" i="27"/>
  <c r="F13" i="27"/>
  <c r="L12" i="27"/>
  <c r="F12" i="27"/>
  <c r="L11" i="27"/>
  <c r="F11" i="27"/>
  <c r="L10" i="27"/>
  <c r="F10" i="27"/>
  <c r="L9" i="27"/>
  <c r="F9" i="27"/>
  <c r="L8" i="27"/>
  <c r="F8" i="27"/>
  <c r="B74" i="26"/>
  <c r="B73" i="26"/>
  <c r="B72" i="26"/>
  <c r="B71" i="26"/>
  <c r="B70" i="26"/>
  <c r="B69" i="26"/>
  <c r="B68" i="26"/>
  <c r="B67" i="26"/>
  <c r="B66" i="26"/>
  <c r="B65" i="26"/>
  <c r="B64" i="26"/>
  <c r="B63" i="26"/>
  <c r="C57" i="26"/>
  <c r="B57" i="26"/>
  <c r="C56" i="26"/>
  <c r="B56" i="26"/>
  <c r="C55" i="26"/>
  <c r="B55" i="26"/>
  <c r="C54" i="26"/>
  <c r="B54" i="26"/>
  <c r="C53" i="26"/>
  <c r="B53" i="26"/>
  <c r="C52" i="26"/>
  <c r="B52" i="26"/>
  <c r="C51" i="26"/>
  <c r="B51" i="26"/>
  <c r="C50" i="26"/>
  <c r="B50" i="26"/>
  <c r="C49" i="26"/>
  <c r="B49" i="26"/>
  <c r="C48" i="26"/>
  <c r="B48" i="26"/>
  <c r="C47" i="26"/>
  <c r="B47" i="26"/>
  <c r="C46" i="26"/>
  <c r="B46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H72" i="21"/>
  <c r="H71" i="21"/>
  <c r="C71" i="21"/>
  <c r="H70" i="21"/>
  <c r="C70" i="21"/>
  <c r="H69" i="21"/>
  <c r="C69" i="21"/>
  <c r="H68" i="21"/>
  <c r="C68" i="21"/>
  <c r="H67" i="21"/>
  <c r="C67" i="21"/>
  <c r="H66" i="21"/>
  <c r="C66" i="21"/>
  <c r="H65" i="21"/>
  <c r="E65" i="21"/>
  <c r="D65" i="21"/>
  <c r="C65" i="21"/>
  <c r="B65" i="21"/>
  <c r="H64" i="21"/>
  <c r="H63" i="21"/>
  <c r="C63" i="21"/>
  <c r="H62" i="21"/>
  <c r="C62" i="21"/>
  <c r="H61" i="21"/>
  <c r="C61" i="21"/>
  <c r="H60" i="21"/>
  <c r="C60" i="21"/>
  <c r="H59" i="21"/>
  <c r="C59" i="21"/>
  <c r="H58" i="21"/>
  <c r="C58" i="21"/>
  <c r="H57" i="21"/>
  <c r="C57" i="21"/>
  <c r="H56" i="21"/>
  <c r="C56" i="21"/>
  <c r="J55" i="21"/>
  <c r="I55" i="21"/>
  <c r="H55" i="21"/>
  <c r="G55" i="21"/>
  <c r="C55" i="21"/>
  <c r="C54" i="21"/>
  <c r="H53" i="21"/>
  <c r="C53" i="21"/>
  <c r="H52" i="21"/>
  <c r="C52" i="21"/>
  <c r="H51" i="21"/>
  <c r="C51" i="21"/>
  <c r="H50" i="21"/>
  <c r="C50" i="21"/>
  <c r="H49" i="21"/>
  <c r="E49" i="21"/>
  <c r="D49" i="21"/>
  <c r="C49" i="21"/>
  <c r="B49" i="21"/>
  <c r="H48" i="21"/>
  <c r="H47" i="21"/>
  <c r="C47" i="21"/>
  <c r="H46" i="21"/>
  <c r="C46" i="21"/>
  <c r="H45" i="21"/>
  <c r="C45" i="21"/>
  <c r="H44" i="21"/>
  <c r="C44" i="21"/>
  <c r="H43" i="21"/>
  <c r="C43" i="21"/>
  <c r="J42" i="21"/>
  <c r="I42" i="21"/>
  <c r="H42" i="21"/>
  <c r="G42" i="21"/>
  <c r="C42" i="21"/>
  <c r="C41" i="21"/>
  <c r="H40" i="21"/>
  <c r="C40" i="21"/>
  <c r="H39" i="21"/>
  <c r="E39" i="21"/>
  <c r="D39" i="21"/>
  <c r="C39" i="21"/>
  <c r="B39" i="21"/>
  <c r="H38" i="21"/>
  <c r="H37" i="21"/>
  <c r="C37" i="21"/>
  <c r="H36" i="21"/>
  <c r="C36" i="21"/>
  <c r="H35" i="21"/>
  <c r="C35" i="21"/>
  <c r="H34" i="21"/>
  <c r="C34" i="21"/>
  <c r="H33" i="21"/>
  <c r="C33" i="21"/>
  <c r="H32" i="21"/>
  <c r="C32" i="21"/>
  <c r="H31" i="21"/>
  <c r="C31" i="21"/>
  <c r="H30" i="21"/>
  <c r="C30" i="21"/>
  <c r="H29" i="21"/>
  <c r="E29" i="21"/>
  <c r="D29" i="21"/>
  <c r="C29" i="21"/>
  <c r="B29" i="21"/>
  <c r="H28" i="21"/>
  <c r="H27" i="21"/>
  <c r="C27" i="21"/>
  <c r="H26" i="21"/>
  <c r="C26" i="21"/>
  <c r="J25" i="21"/>
  <c r="I25" i="21"/>
  <c r="H25" i="21"/>
  <c r="G25" i="21"/>
  <c r="C25" i="21"/>
  <c r="C24" i="21"/>
  <c r="H23" i="21"/>
  <c r="C23" i="21"/>
  <c r="H22" i="21"/>
  <c r="C22" i="21"/>
  <c r="H21" i="21"/>
  <c r="C21" i="21"/>
  <c r="H20" i="21"/>
  <c r="C20" i="21"/>
  <c r="H19" i="21"/>
  <c r="C19" i="21"/>
  <c r="H18" i="21"/>
  <c r="C18" i="21"/>
  <c r="H17" i="21"/>
  <c r="C17" i="21"/>
  <c r="H16" i="21"/>
  <c r="C16" i="21"/>
  <c r="C15" i="21"/>
  <c r="H14" i="21"/>
  <c r="C14" i="21"/>
  <c r="H13" i="21"/>
  <c r="C13" i="21"/>
  <c r="H12" i="21"/>
  <c r="C12" i="21"/>
  <c r="H11" i="21"/>
  <c r="E11" i="21"/>
  <c r="D11" i="21"/>
  <c r="C11" i="21"/>
  <c r="B11" i="21"/>
  <c r="E10" i="21"/>
  <c r="D10" i="21"/>
  <c r="C10" i="21"/>
  <c r="B10" i="21"/>
</calcChain>
</file>

<file path=xl/comments1.xml><?xml version="1.0" encoding="utf-8"?>
<comments xmlns="http://schemas.openxmlformats.org/spreadsheetml/2006/main">
  <authors>
    <author>作成者</author>
  </authors>
  <commentLis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<sst xmlns="http://schemas.openxmlformats.org/spreadsheetml/2006/main" count="985" uniqueCount="181">
  <si>
    <t>千厩町</t>
    <rPh sb="0" eb="3">
      <t>センマヤチョウ</t>
    </rPh>
    <phoneticPr fontId="19"/>
  </si>
  <si>
    <t>12 乙</t>
  </si>
  <si>
    <t>２．人　口</t>
    <rPh sb="2" eb="3">
      <t>ジン</t>
    </rPh>
    <rPh sb="4" eb="5">
      <t>クチ</t>
    </rPh>
    <phoneticPr fontId="19"/>
  </si>
  <si>
    <t>男</t>
    <rPh sb="0" eb="1">
      <t>オトコ</t>
    </rPh>
    <phoneticPr fontId="19"/>
  </si>
  <si>
    <t>滋賀県</t>
    <rPh sb="0" eb="3">
      <t>シガケン</t>
    </rPh>
    <phoneticPr fontId="19"/>
  </si>
  <si>
    <t>三陸町</t>
    <rPh sb="0" eb="3">
      <t>サンリクチョウ</t>
    </rPh>
    <phoneticPr fontId="19"/>
  </si>
  <si>
    <t>-</t>
  </si>
  <si>
    <t>盛岡市</t>
    <rPh sb="0" eb="3">
      <t>モリオカシ</t>
    </rPh>
    <phoneticPr fontId="19"/>
  </si>
  <si>
    <t>人口</t>
    <rPh sb="0" eb="2">
      <t>ジンコウ</t>
    </rPh>
    <phoneticPr fontId="19"/>
  </si>
  <si>
    <t>大船渡市</t>
    <rPh sb="0" eb="4">
      <t>オオフナトシ</t>
    </rPh>
    <phoneticPr fontId="19"/>
  </si>
  <si>
    <t>福島県</t>
    <rPh sb="0" eb="3">
      <t>フクシマケン</t>
    </rPh>
    <phoneticPr fontId="19"/>
  </si>
  <si>
    <t>行政区名</t>
    <rPh sb="0" eb="3">
      <t>ギョウセイク</t>
    </rPh>
    <rPh sb="3" eb="4">
      <t>メイ</t>
    </rPh>
    <phoneticPr fontId="19"/>
  </si>
  <si>
    <t>住田町</t>
    <rPh sb="0" eb="3">
      <t>スミタチョウ</t>
    </rPh>
    <phoneticPr fontId="19"/>
  </si>
  <si>
    <t>三重県</t>
    <rPh sb="0" eb="3">
      <t>ミエケン</t>
    </rPh>
    <phoneticPr fontId="19"/>
  </si>
  <si>
    <t>総数</t>
    <rPh sb="0" eb="2">
      <t>ソウスウ</t>
    </rPh>
    <phoneticPr fontId="19"/>
  </si>
  <si>
    <t>世帯数</t>
    <rPh sb="0" eb="3">
      <t>セタイスウ</t>
    </rPh>
    <phoneticPr fontId="19"/>
  </si>
  <si>
    <t>栃木県</t>
    <rPh sb="0" eb="3">
      <t>トチギケン</t>
    </rPh>
    <phoneticPr fontId="19"/>
  </si>
  <si>
    <t>女</t>
    <rPh sb="0" eb="1">
      <t>オンナ</t>
    </rPh>
    <phoneticPr fontId="19"/>
  </si>
  <si>
    <t>奥州市</t>
    <rPh sb="0" eb="2">
      <t>オウシュウ</t>
    </rPh>
    <rPh sb="2" eb="3">
      <t>シ</t>
    </rPh>
    <phoneticPr fontId="19"/>
  </si>
  <si>
    <t>山田町</t>
    <rPh sb="0" eb="3">
      <t>ヤマダマチ</t>
    </rPh>
    <phoneticPr fontId="19"/>
  </si>
  <si>
    <t>計</t>
    <rPh sb="0" eb="1">
      <t>ケイ</t>
    </rPh>
    <phoneticPr fontId="19"/>
  </si>
  <si>
    <t>滝沢村</t>
    <rPh sb="0" eb="3">
      <t>タキザワムラ</t>
    </rPh>
    <phoneticPr fontId="19"/>
  </si>
  <si>
    <t>大槌町</t>
    <rPh sb="0" eb="2">
      <t>オオツチ</t>
    </rPh>
    <rPh sb="2" eb="3">
      <t>マチ</t>
    </rPh>
    <phoneticPr fontId="19"/>
  </si>
  <si>
    <t>増減</t>
    <rPh sb="0" eb="2">
      <t>ゾウゲン</t>
    </rPh>
    <phoneticPr fontId="19"/>
  </si>
  <si>
    <t>大阪府</t>
    <rPh sb="0" eb="3">
      <t>オオサカフ</t>
    </rPh>
    <phoneticPr fontId="19"/>
  </si>
  <si>
    <t>宮古市</t>
    <rPh sb="0" eb="3">
      <t>ミヤコシ</t>
    </rPh>
    <phoneticPr fontId="19"/>
  </si>
  <si>
    <t>八幡平市</t>
    <rPh sb="0" eb="3">
      <t>ハチマンタイ</t>
    </rPh>
    <rPh sb="3" eb="4">
      <t>シ</t>
    </rPh>
    <phoneticPr fontId="19"/>
  </si>
  <si>
    <t>9 甲</t>
  </si>
  <si>
    <t>県計</t>
    <rPh sb="0" eb="2">
      <t>ケンケイ</t>
    </rPh>
    <phoneticPr fontId="19"/>
  </si>
  <si>
    <t>10　人　口</t>
    <rPh sb="3" eb="4">
      <t>ニン</t>
    </rPh>
    <rPh sb="5" eb="6">
      <t>クチ</t>
    </rPh>
    <phoneticPr fontId="19"/>
  </si>
  <si>
    <t>青森県</t>
    <rPh sb="0" eb="3">
      <t>アオモリケン</t>
    </rPh>
    <phoneticPr fontId="19"/>
  </si>
  <si>
    <t>神奈川県</t>
    <rPh sb="0" eb="4">
      <t>カナガワケン</t>
    </rPh>
    <phoneticPr fontId="19"/>
  </si>
  <si>
    <t>（1）転　入</t>
    <rPh sb="3" eb="4">
      <t>テン</t>
    </rPh>
    <rPh sb="5" eb="6">
      <t>ニュウ</t>
    </rPh>
    <phoneticPr fontId="19"/>
  </si>
  <si>
    <t>埼玉県</t>
    <rPh sb="0" eb="3">
      <t>サイタマケン</t>
    </rPh>
    <phoneticPr fontId="19"/>
  </si>
  <si>
    <t>5 甲</t>
  </si>
  <si>
    <t>年</t>
    <rPh sb="0" eb="1">
      <t>ネン</t>
    </rPh>
    <phoneticPr fontId="19"/>
  </si>
  <si>
    <t>県</t>
    <rPh sb="0" eb="1">
      <t>ケン</t>
    </rPh>
    <phoneticPr fontId="19"/>
  </si>
  <si>
    <t>内</t>
    <rPh sb="0" eb="1">
      <t>ナイ</t>
    </rPh>
    <phoneticPr fontId="19"/>
  </si>
  <si>
    <t>外</t>
    <rPh sb="0" eb="1">
      <t>ガイ</t>
    </rPh>
    <phoneticPr fontId="19"/>
  </si>
  <si>
    <t>Ⅰ</t>
  </si>
  <si>
    <t>群馬県</t>
    <rPh sb="0" eb="3">
      <t>グンマケン</t>
    </rPh>
    <phoneticPr fontId="19"/>
  </si>
  <si>
    <t>花巻市</t>
    <rPh sb="0" eb="3">
      <t>ハナマキシ</t>
    </rPh>
    <phoneticPr fontId="19"/>
  </si>
  <si>
    <t>一関市</t>
    <rPh sb="0" eb="3">
      <t>イチノセキシ</t>
    </rPh>
    <phoneticPr fontId="19"/>
  </si>
  <si>
    <t>北上市</t>
    <rPh sb="0" eb="3">
      <t>キタカミシ</t>
    </rPh>
    <phoneticPr fontId="19"/>
  </si>
  <si>
    <t>久慈市</t>
    <rPh sb="0" eb="3">
      <t>クジシ</t>
    </rPh>
    <phoneticPr fontId="19"/>
  </si>
  <si>
    <t>県外計</t>
    <rPh sb="0" eb="2">
      <t>ケンガイ</t>
    </rPh>
    <rPh sb="2" eb="3">
      <t>ケイ</t>
    </rPh>
    <phoneticPr fontId="19"/>
  </si>
  <si>
    <t>遠野市</t>
    <rPh sb="0" eb="3">
      <t>トオノシ</t>
    </rPh>
    <phoneticPr fontId="19"/>
  </si>
  <si>
    <t>釜石市</t>
    <rPh sb="0" eb="3">
      <t>カマイシシ</t>
    </rPh>
    <phoneticPr fontId="19"/>
  </si>
  <si>
    <t>江刺市</t>
    <rPh sb="0" eb="3">
      <t>エサシシ</t>
    </rPh>
    <phoneticPr fontId="19"/>
  </si>
  <si>
    <t>二戸市</t>
    <rPh sb="0" eb="3">
      <t>ニノヘシ</t>
    </rPh>
    <phoneticPr fontId="19"/>
  </si>
  <si>
    <t>横　田　町</t>
  </si>
  <si>
    <t>金ヶ崎町</t>
    <rPh sb="0" eb="3">
      <t>カネガサキ</t>
    </rPh>
    <rPh sb="3" eb="4">
      <t>マチ</t>
    </rPh>
    <phoneticPr fontId="19"/>
  </si>
  <si>
    <t>山形県</t>
    <rPh sb="0" eb="3">
      <t>ヤマガタケン</t>
    </rPh>
    <phoneticPr fontId="19"/>
  </si>
  <si>
    <t>大東町</t>
    <rPh sb="0" eb="2">
      <t>ダイトウ</t>
    </rPh>
    <rPh sb="2" eb="3">
      <t>マチ</t>
    </rPh>
    <phoneticPr fontId="19"/>
  </si>
  <si>
    <t>岩泉町</t>
    <rPh sb="0" eb="2">
      <t>イワイズミ</t>
    </rPh>
    <rPh sb="2" eb="3">
      <t>マチ</t>
    </rPh>
    <phoneticPr fontId="19"/>
  </si>
  <si>
    <t>その他
県内</t>
    <rPh sb="2" eb="3">
      <t>タ</t>
    </rPh>
    <rPh sb="4" eb="6">
      <t>ケンナイ</t>
    </rPh>
    <phoneticPr fontId="19"/>
  </si>
  <si>
    <t>平　2</t>
    <rPh sb="0" eb="1">
      <t>ヒラ</t>
    </rPh>
    <phoneticPr fontId="19"/>
  </si>
  <si>
    <t>北海道</t>
    <rPh sb="0" eb="3">
      <t>ホッカイドウ</t>
    </rPh>
    <phoneticPr fontId="19"/>
  </si>
  <si>
    <t>宮城県</t>
    <rPh sb="0" eb="3">
      <t>ミヤギケン</t>
    </rPh>
    <phoneticPr fontId="19"/>
  </si>
  <si>
    <t>その他の都道府県</t>
    <rPh sb="2" eb="3">
      <t>タ</t>
    </rPh>
    <rPh sb="4" eb="8">
      <t>トドウフケン</t>
    </rPh>
    <phoneticPr fontId="19"/>
  </si>
  <si>
    <t>秋田県</t>
    <rPh sb="0" eb="3">
      <t>アキタケン</t>
    </rPh>
    <phoneticPr fontId="19"/>
  </si>
  <si>
    <t>茨城県</t>
    <rPh sb="0" eb="3">
      <t>イバラキケン</t>
    </rPh>
    <phoneticPr fontId="19"/>
  </si>
  <si>
    <t>千葉県</t>
    <rPh sb="0" eb="3">
      <t>チバケン</t>
    </rPh>
    <phoneticPr fontId="19"/>
  </si>
  <si>
    <t>5 乙</t>
  </si>
  <si>
    <t>東京都</t>
    <rPh sb="0" eb="3">
      <t>トウキョウト</t>
    </rPh>
    <phoneticPr fontId="19"/>
  </si>
  <si>
    <t>岐阜県</t>
    <rPh sb="0" eb="3">
      <t>ギフケン</t>
    </rPh>
    <phoneticPr fontId="19"/>
  </si>
  <si>
    <t>静岡県</t>
    <rPh sb="0" eb="3">
      <t>シズオカケン</t>
    </rPh>
    <phoneticPr fontId="19"/>
  </si>
  <si>
    <t>中　　　国</t>
    <rPh sb="0" eb="1">
      <t>ナカ</t>
    </rPh>
    <rPh sb="4" eb="5">
      <t>コク</t>
    </rPh>
    <phoneticPr fontId="19"/>
  </si>
  <si>
    <t>愛知県</t>
    <rPh sb="0" eb="3">
      <t>アイチケン</t>
    </rPh>
    <phoneticPr fontId="19"/>
  </si>
  <si>
    <t>京都府</t>
    <rPh sb="0" eb="3">
      <t>キョウトフ</t>
    </rPh>
    <phoneticPr fontId="19"/>
  </si>
  <si>
    <t>兵庫県</t>
    <rPh sb="0" eb="3">
      <t>ヒョウゴケン</t>
    </rPh>
    <phoneticPr fontId="19"/>
  </si>
  <si>
    <t>他県</t>
    <rPh sb="0" eb="2">
      <t>タケン</t>
    </rPh>
    <phoneticPr fontId="19"/>
  </si>
  <si>
    <t>その他</t>
    <rPh sb="2" eb="3">
      <t>タ</t>
    </rPh>
    <phoneticPr fontId="19"/>
  </si>
  <si>
    <t>国外</t>
    <rPh sb="0" eb="2">
      <t>コクガイ</t>
    </rPh>
    <phoneticPr fontId="19"/>
  </si>
  <si>
    <t>4 甲</t>
  </si>
  <si>
    <t>従前の
住所なし</t>
    <rPh sb="0" eb="2">
      <t>ジュウゼン</t>
    </rPh>
    <rPh sb="4" eb="6">
      <t>ジュウショ</t>
    </rPh>
    <phoneticPr fontId="19"/>
  </si>
  <si>
    <t>（2）転　出</t>
    <rPh sb="3" eb="4">
      <t>テン</t>
    </rPh>
    <rPh sb="5" eb="6">
      <t>デ</t>
    </rPh>
    <phoneticPr fontId="19"/>
  </si>
  <si>
    <t>転出先
不明</t>
    <rPh sb="0" eb="2">
      <t>テンシュツ</t>
    </rPh>
    <rPh sb="2" eb="3">
      <t>サキ</t>
    </rPh>
    <rPh sb="4" eb="6">
      <t>フメイ</t>
    </rPh>
    <phoneticPr fontId="19"/>
  </si>
  <si>
    <t>世帯</t>
    <rPh sb="0" eb="2">
      <t>セタイ</t>
    </rPh>
    <phoneticPr fontId="19"/>
  </si>
  <si>
    <t>通学者</t>
    <rPh sb="0" eb="3">
      <t>ツウガクシャ</t>
    </rPh>
    <phoneticPr fontId="19"/>
  </si>
  <si>
    <t>世帯人員</t>
    <rPh sb="0" eb="2">
      <t>セタイ</t>
    </rPh>
    <rPh sb="2" eb="4">
      <t>ジンイン</t>
    </rPh>
    <phoneticPr fontId="19"/>
  </si>
  <si>
    <t>28  人　口</t>
    <rPh sb="4" eb="5">
      <t>ニン</t>
    </rPh>
    <rPh sb="6" eb="7">
      <t>クチ</t>
    </rPh>
    <phoneticPr fontId="19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</si>
  <si>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19"/>
  </si>
  <si>
    <t>15歳以上</t>
    <rPh sb="2" eb="5">
      <t>サイイジョウ</t>
    </rPh>
    <phoneticPr fontId="19"/>
  </si>
  <si>
    <t>15歳未満通学者を</t>
    <rPh sb="2" eb="3">
      <t>サイ</t>
    </rPh>
    <rPh sb="3" eb="5">
      <t>ミマン</t>
    </rPh>
    <rPh sb="5" eb="8">
      <t>ツウガクシャ</t>
    </rPh>
    <phoneticPr fontId="19"/>
  </si>
  <si>
    <t>就業者</t>
    <rPh sb="0" eb="3">
      <t>シュウギョウシャ</t>
    </rPh>
    <phoneticPr fontId="19"/>
  </si>
  <si>
    <t>含む通学者（別掲）</t>
    <rPh sb="0" eb="1">
      <t>フク</t>
    </rPh>
    <rPh sb="2" eb="5">
      <t>ツウガクシャ</t>
    </rPh>
    <rPh sb="6" eb="8">
      <t>ベッケイ</t>
    </rPh>
    <phoneticPr fontId="19"/>
  </si>
  <si>
    <t>（注）自然動態及び社会動態は年度、死産、婚姻、離婚は年次</t>
    <rPh sb="3" eb="5">
      <t>シゼン</t>
    </rPh>
    <rPh sb="5" eb="7">
      <t>ドウタイ</t>
    </rPh>
    <rPh sb="7" eb="8">
      <t>オヨ</t>
    </rPh>
    <rPh sb="9" eb="11">
      <t>シャカイ</t>
    </rPh>
    <rPh sb="11" eb="13">
      <t>ドウタイ</t>
    </rPh>
    <rPh sb="14" eb="16">
      <t>ネンド</t>
    </rPh>
    <phoneticPr fontId="19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</si>
  <si>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19"/>
  </si>
  <si>
    <t>自市町村に常住</t>
    <rPh sb="0" eb="1">
      <t>ジ</t>
    </rPh>
    <rPh sb="1" eb="4">
      <t>シチョウソン</t>
    </rPh>
    <rPh sb="5" eb="7">
      <t>ジョウジュウ</t>
    </rPh>
    <phoneticPr fontId="19"/>
  </si>
  <si>
    <t>自宅</t>
    <rPh sb="0" eb="2">
      <t>ジタク</t>
    </rPh>
    <phoneticPr fontId="19"/>
  </si>
  <si>
    <t>自宅外</t>
    <rPh sb="0" eb="3">
      <t>ジタクガイ</t>
    </rPh>
    <phoneticPr fontId="19"/>
  </si>
  <si>
    <t>1 区甲</t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</si>
  <si>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19"/>
  </si>
  <si>
    <t>県内</t>
    <rPh sb="0" eb="2">
      <t>ケンナイ</t>
    </rPh>
    <phoneticPr fontId="19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</si>
  <si>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19"/>
  </si>
  <si>
    <t>その他の市町村</t>
    <rPh sb="2" eb="3">
      <t>タ</t>
    </rPh>
    <rPh sb="4" eb="7">
      <t>シチョウソン</t>
    </rPh>
    <phoneticPr fontId="19"/>
  </si>
  <si>
    <t>気仙沼市</t>
    <rPh sb="0" eb="4">
      <t>ケセンヌマシ</t>
    </rPh>
    <phoneticPr fontId="19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</si>
  <si>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19"/>
  </si>
  <si>
    <t>唐桑町</t>
    <rPh sb="0" eb="3">
      <t>カラクワチョウ</t>
    </rPh>
    <phoneticPr fontId="19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</si>
  <si>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19"/>
  </si>
  <si>
    <t>一般　世帯</t>
    <rPh sb="0" eb="2">
      <t>イッパン</t>
    </rPh>
    <rPh sb="3" eb="5">
      <t>セタイ</t>
    </rPh>
    <phoneticPr fontId="19"/>
  </si>
  <si>
    <t>施設等　の世帯</t>
    <rPh sb="0" eb="2">
      <t>シセツ</t>
    </rPh>
    <rPh sb="2" eb="3">
      <t>トウ</t>
    </rPh>
    <rPh sb="5" eb="7">
      <t>セタイ</t>
    </rPh>
    <phoneticPr fontId="19"/>
  </si>
  <si>
    <t>15歳未満</t>
    <rPh sb="2" eb="5">
      <t>サイミマン</t>
    </rPh>
    <phoneticPr fontId="19"/>
  </si>
  <si>
    <t>65歳以上</t>
    <rPh sb="2" eb="5">
      <t>サイイジョウ</t>
    </rPh>
    <phoneticPr fontId="19"/>
  </si>
  <si>
    <t>の世帯</t>
    <rPh sb="1" eb="3">
      <t>セタイ</t>
    </rPh>
    <phoneticPr fontId="19"/>
  </si>
  <si>
    <t>A　都市計画区域</t>
    <rPh sb="2" eb="4">
      <t>トシ</t>
    </rPh>
    <rPh sb="4" eb="6">
      <t>ケイカク</t>
    </rPh>
    <rPh sb="6" eb="8">
      <t>クイキ</t>
    </rPh>
    <phoneticPr fontId="19"/>
  </si>
  <si>
    <t>1　 乙</t>
  </si>
  <si>
    <t>市街化区域</t>
    <rPh sb="0" eb="3">
      <t>シガイカ</t>
    </rPh>
    <rPh sb="3" eb="5">
      <t>クイキ</t>
    </rPh>
    <phoneticPr fontId="19"/>
  </si>
  <si>
    <t>工業区域</t>
    <rPh sb="0" eb="2">
      <t>コウギョウ</t>
    </rPh>
    <rPh sb="2" eb="4">
      <t>クイキ</t>
    </rPh>
    <phoneticPr fontId="19"/>
  </si>
  <si>
    <t>商業区域</t>
    <rPh sb="0" eb="2">
      <t>ショウギョウ</t>
    </rPh>
    <rPh sb="2" eb="4">
      <t>クイキ</t>
    </rPh>
    <phoneticPr fontId="19"/>
  </si>
  <si>
    <t>市街化調整区域</t>
    <rPh sb="0" eb="3">
      <t>シガイカ</t>
    </rPh>
    <rPh sb="3" eb="5">
      <t>チョウセイ</t>
    </rPh>
    <rPh sb="5" eb="7">
      <t>クイキ</t>
    </rPh>
    <phoneticPr fontId="19"/>
  </si>
  <si>
    <t>住居区域</t>
    <rPh sb="0" eb="2">
      <t>ジュウキョ</t>
    </rPh>
    <rPh sb="2" eb="4">
      <t>クイキ</t>
    </rPh>
    <phoneticPr fontId="19"/>
  </si>
  <si>
    <t>Ⅱ</t>
  </si>
  <si>
    <t>アメリカ</t>
  </si>
  <si>
    <t>Ⅲ</t>
  </si>
  <si>
    <t>未線引きの区域</t>
    <rPh sb="0" eb="1">
      <t>ミ</t>
    </rPh>
    <rPh sb="1" eb="3">
      <t>センヒ</t>
    </rPh>
    <rPh sb="5" eb="7">
      <t>クイキ</t>
    </rPh>
    <phoneticPr fontId="19"/>
  </si>
  <si>
    <t>B　都市計画区域</t>
    <rPh sb="2" eb="4">
      <t>トシ</t>
    </rPh>
    <rPh sb="4" eb="6">
      <t>ケイカク</t>
    </rPh>
    <rPh sb="6" eb="8">
      <t>クイキ</t>
    </rPh>
    <phoneticPr fontId="19"/>
  </si>
  <si>
    <t>以外の区域</t>
    <rPh sb="0" eb="2">
      <t>イガイ</t>
    </rPh>
    <rPh sb="3" eb="5">
      <t>クイキ</t>
    </rPh>
    <phoneticPr fontId="19"/>
  </si>
  <si>
    <t>平成27年10月1日現在（単位：人）</t>
  </si>
  <si>
    <t>平成27年10月1日現在</t>
  </si>
  <si>
    <t>　資料：市民課</t>
    <rPh sb="4" eb="6">
      <t>シミン</t>
    </rPh>
    <phoneticPr fontId="19"/>
  </si>
  <si>
    <t>　資料：市民課</t>
    <rPh sb="1" eb="3">
      <t>シリョウ</t>
    </rPh>
    <rPh sb="4" eb="6">
      <t>シミン</t>
    </rPh>
    <rPh sb="6" eb="7">
      <t>カ</t>
    </rPh>
    <phoneticPr fontId="19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</si>
  <si>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</si>
  <si>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</si>
  <si>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</si>
  <si>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19"/>
  </si>
  <si>
    <t>◆ 行政区別世帯数及び人口</t>
    <rPh sb="2" eb="5">
      <t>ギョウセイク</t>
    </rPh>
    <rPh sb="5" eb="6">
      <t>ベツ</t>
    </rPh>
    <rPh sb="6" eb="9">
      <t>セタイスウ</t>
    </rPh>
    <rPh sb="9" eb="10">
      <t>オヨ</t>
    </rPh>
    <rPh sb="11" eb="13">
      <t>ジンコウ</t>
    </rPh>
    <phoneticPr fontId="19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</si>
  <si>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19"/>
  </si>
  <si>
    <t>人　口　11</t>
  </si>
  <si>
    <t>人　口  9</t>
  </si>
  <si>
    <t>滝沢市</t>
    <rPh sb="0" eb="2">
      <t>タキザワ</t>
    </rPh>
    <rPh sb="2" eb="3">
      <t>シ</t>
    </rPh>
    <phoneticPr fontId="19"/>
  </si>
  <si>
    <t>12　人　口</t>
    <rPh sb="3" eb="4">
      <t>ニン</t>
    </rPh>
    <rPh sb="5" eb="6">
      <t>クチ</t>
    </rPh>
    <phoneticPr fontId="19"/>
  </si>
  <si>
    <t>◆ 人口動態</t>
    <rPh sb="2" eb="3">
      <t>ジン</t>
    </rPh>
    <rPh sb="3" eb="4">
      <t>クチ</t>
    </rPh>
    <rPh sb="4" eb="5">
      <t>ドウ</t>
    </rPh>
    <rPh sb="5" eb="6">
      <t>タイ</t>
    </rPh>
    <phoneticPr fontId="19"/>
  </si>
  <si>
    <t>各年4月1日現在（単位：人、件）　</t>
  </si>
  <si>
    <t>自然動態</t>
    <rPh sb="0" eb="2">
      <t>シゼン</t>
    </rPh>
    <rPh sb="2" eb="4">
      <t>ドウタイ</t>
    </rPh>
    <phoneticPr fontId="19"/>
  </si>
  <si>
    <t>8 乙</t>
  </si>
  <si>
    <t>社会動態</t>
    <rPh sb="0" eb="2">
      <t>シャカイ</t>
    </rPh>
    <rPh sb="2" eb="4">
      <t>ドウタイ</t>
    </rPh>
    <phoneticPr fontId="19"/>
  </si>
  <si>
    <t>死産</t>
    <rPh sb="0" eb="2">
      <t>シザン</t>
    </rPh>
    <phoneticPr fontId="19"/>
  </si>
  <si>
    <t>婚姻</t>
    <rPh sb="0" eb="2">
      <t>コンイン</t>
    </rPh>
    <phoneticPr fontId="19"/>
  </si>
  <si>
    <t>離婚</t>
    <rPh sb="0" eb="2">
      <t>リコン</t>
    </rPh>
    <phoneticPr fontId="19"/>
  </si>
  <si>
    <t>出生</t>
    <rPh sb="0" eb="2">
      <t>シュッセイ</t>
    </rPh>
    <phoneticPr fontId="19"/>
  </si>
  <si>
    <t>死亡</t>
    <rPh sb="0" eb="2">
      <t>シボウ</t>
    </rPh>
    <phoneticPr fontId="19"/>
  </si>
  <si>
    <t>転入</t>
    <rPh sb="0" eb="2">
      <t>テンニュウ</t>
    </rPh>
    <phoneticPr fontId="19"/>
  </si>
  <si>
    <t>転出</t>
    <rPh sb="0" eb="2">
      <t>テンシュツ</t>
    </rPh>
    <phoneticPr fontId="19"/>
  </si>
  <si>
    <t>資料：市民課</t>
    <rPh sb="0" eb="2">
      <t>シリョウ</t>
    </rPh>
    <rPh sb="3" eb="5">
      <t>シミン</t>
    </rPh>
    <rPh sb="5" eb="6">
      <t>カ</t>
    </rPh>
    <phoneticPr fontId="19"/>
  </si>
  <si>
    <t>◆ 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9"/>
  </si>
  <si>
    <t>各年4月1日現在（単位：人）　</t>
  </si>
  <si>
    <t>総　　　数</t>
    <rPh sb="0" eb="1">
      <t>フサ</t>
    </rPh>
    <rPh sb="4" eb="5">
      <t>カズ</t>
    </rPh>
    <phoneticPr fontId="19"/>
  </si>
  <si>
    <t>韓国・朝鮮</t>
    <rPh sb="0" eb="2">
      <t>カンコク</t>
    </rPh>
    <rPh sb="3" eb="5">
      <t>チョウセン</t>
    </rPh>
    <phoneticPr fontId="19"/>
  </si>
  <si>
    <t>フィリピン</t>
  </si>
  <si>
    <t>そ　の　他</t>
    <rPh sb="4" eb="5">
      <t>タ</t>
    </rPh>
    <phoneticPr fontId="19"/>
  </si>
  <si>
    <t>1 区</t>
  </si>
  <si>
    <t>広　田　町</t>
  </si>
  <si>
    <t>3 乙</t>
  </si>
  <si>
    <t>6 甲</t>
  </si>
  <si>
    <t>3 甲</t>
  </si>
  <si>
    <t>小　友　町</t>
  </si>
  <si>
    <t>8 甲</t>
  </si>
  <si>
    <t>6 乙</t>
  </si>
  <si>
    <t>4 乙</t>
  </si>
  <si>
    <t>前年10月1日～該当年9月30日異動分（単位：人）　</t>
    <rPh sb="0" eb="2">
      <t>ゼンネン</t>
    </rPh>
    <rPh sb="4" eb="5">
      <t>ガツ</t>
    </rPh>
    <rPh sb="6" eb="7">
      <t>ニチ</t>
    </rPh>
    <rPh sb="8" eb="10">
      <t>ガイトウ</t>
    </rPh>
    <rPh sb="10" eb="11">
      <t>ネン</t>
    </rPh>
    <rPh sb="12" eb="13">
      <t>ガツ</t>
    </rPh>
    <rPh sb="15" eb="16">
      <t>ニチ</t>
    </rPh>
    <rPh sb="16" eb="18">
      <t>イドウ</t>
    </rPh>
    <rPh sb="18" eb="19">
      <t>ブン</t>
    </rPh>
    <phoneticPr fontId="19"/>
  </si>
  <si>
    <t>（注）平成24年度までは外国人登録人口</t>
    <rPh sb="3" eb="5">
      <t>ヘイセイ</t>
    </rPh>
    <rPh sb="7" eb="8">
      <t>ネン</t>
    </rPh>
    <rPh sb="8" eb="9">
      <t>ド</t>
    </rPh>
    <rPh sb="12" eb="14">
      <t>ガイコク</t>
    </rPh>
    <rPh sb="14" eb="15">
      <t>ジン</t>
    </rPh>
    <rPh sb="15" eb="17">
      <t>トウロク</t>
    </rPh>
    <rPh sb="17" eb="19">
      <t>ジンコウ</t>
    </rPh>
    <phoneticPr fontId="19"/>
  </si>
  <si>
    <t>令　元</t>
    <rPh sb="0" eb="1">
      <t>レイ</t>
    </rPh>
    <rPh sb="2" eb="3">
      <t>ガン</t>
    </rPh>
    <phoneticPr fontId="19"/>
  </si>
  <si>
    <t>平 16</t>
  </si>
  <si>
    <t>令  2</t>
    <rPh sb="0" eb="1">
      <t>レイ</t>
    </rPh>
    <phoneticPr fontId="19"/>
  </si>
  <si>
    <t>9 乙</t>
  </si>
  <si>
    <t>平　20</t>
  </si>
  <si>
    <t>12 甲</t>
  </si>
  <si>
    <t>令和2年10月1日現在（単位：世帯・人）　</t>
    <rPh sb="0" eb="2">
      <t>レイワ</t>
    </rPh>
    <phoneticPr fontId="19"/>
  </si>
  <si>
    <t>総　     数</t>
  </si>
  <si>
    <t>矢 作 町</t>
  </si>
  <si>
    <t>竹　駒　町</t>
  </si>
  <si>
    <t>2 甲</t>
  </si>
  <si>
    <t>2 乙</t>
  </si>
  <si>
    <t>気　仙　町</t>
  </si>
  <si>
    <t>高　田　町</t>
  </si>
  <si>
    <t>1 　乙</t>
  </si>
  <si>
    <t>米　崎　町</t>
  </si>
  <si>
    <t>1 区</t>
    <rPh sb="2" eb="3">
      <t>ク</t>
    </rPh>
    <phoneticPr fontId="19"/>
  </si>
  <si>
    <t>　　　平成23年までは年次、平成24以降は年度</t>
    <rPh sb="3" eb="5">
      <t>ヘイセイ</t>
    </rPh>
    <rPh sb="7" eb="8">
      <t>ネン</t>
    </rPh>
    <rPh sb="11" eb="13">
      <t>ネンジ</t>
    </rPh>
    <rPh sb="14" eb="16">
      <t>ヘイセイ</t>
    </rPh>
    <rPh sb="18" eb="20">
      <t>イコウ</t>
    </rPh>
    <rPh sb="21" eb="23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</si>
</sst>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;&quot;▲ &quot;0"/>
    <numFmt numFmtId="178" formatCode="#,##0;&quot;▲ &quot;#,##0"/>
  </numFmts>
  <fonts count="3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b/>
      <sz val="14"/>
      <name val="ＭＳ Ｐゴシック"/>
      <family val="3"/>
    </font>
    <font>
      <b/>
      <sz val="12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Ｐゴシック"/>
      <family val="3"/>
    </font>
    <font>
      <sz val="8"/>
      <name val="ＭＳ 明朝"/>
      <family val="1"/>
    </font>
    <font>
      <sz val="12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/>
    <xf numFmtId="0" fontId="10" fillId="0" borderId="0" xfId="33" applyFont="1" applyFill="1">
      <alignment vertical="center"/>
    </xf>
    <xf numFmtId="0" fontId="20" fillId="0" borderId="0" xfId="33" applyFont="1" applyFill="1">
      <alignment vertical="center"/>
    </xf>
    <xf numFmtId="0" fontId="21" fillId="0" borderId="0" xfId="33" applyFont="1" applyFill="1">
      <alignment vertical="center"/>
    </xf>
    <xf numFmtId="0" fontId="20" fillId="0" borderId="0" xfId="33" applyFont="1" applyFill="1" applyBorder="1">
      <alignment vertical="center"/>
    </xf>
    <xf numFmtId="0" fontId="10" fillId="0" borderId="0" xfId="33" applyFont="1" applyFill="1" applyBorder="1">
      <alignment vertical="center"/>
    </xf>
    <xf numFmtId="0" fontId="22" fillId="0" borderId="0" xfId="33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right" vertical="center" indent="1"/>
    </xf>
    <xf numFmtId="176" fontId="22" fillId="0" borderId="12" xfId="33" applyNumberFormat="1" applyFont="1" applyFill="1" applyBorder="1" applyAlignment="1">
      <alignment horizontal="left" vertical="center" indent="2"/>
    </xf>
    <xf numFmtId="176" fontId="22" fillId="0" borderId="12" xfId="33" applyNumberFormat="1" applyFont="1" applyFill="1" applyBorder="1">
      <alignment vertical="center"/>
    </xf>
    <xf numFmtId="176" fontId="22" fillId="0" borderId="12" xfId="33" applyNumberFormat="1" applyFont="1" applyFill="1" applyBorder="1" applyAlignment="1">
      <alignment horizontal="right" vertical="center" indent="2"/>
    </xf>
    <xf numFmtId="176" fontId="22" fillId="0" borderId="0" xfId="33" applyNumberFormat="1" applyFont="1" applyFill="1" applyAlignment="1">
      <alignment horizontal="left" vertical="center" indent="2"/>
    </xf>
    <xf numFmtId="176" fontId="22" fillId="0" borderId="13" xfId="33" applyNumberFormat="1" applyFont="1" applyFill="1" applyBorder="1" applyAlignment="1">
      <alignment horizontal="left" vertical="center" indent="2"/>
    </xf>
    <xf numFmtId="0" fontId="23" fillId="0" borderId="0" xfId="33" applyFont="1" applyFill="1">
      <alignment vertical="center"/>
    </xf>
    <xf numFmtId="0" fontId="22" fillId="0" borderId="16" xfId="33" applyFont="1" applyFill="1" applyBorder="1" applyAlignment="1">
      <alignment horizontal="center" vertical="center"/>
    </xf>
    <xf numFmtId="176" fontId="22" fillId="0" borderId="17" xfId="33" applyNumberFormat="1" applyFont="1" applyFill="1" applyBorder="1">
      <alignment vertical="center"/>
    </xf>
    <xf numFmtId="176" fontId="22" fillId="0" borderId="18" xfId="33" applyNumberFormat="1" applyFont="1" applyFill="1" applyBorder="1">
      <alignment vertical="center"/>
    </xf>
    <xf numFmtId="176" fontId="22" fillId="0" borderId="19" xfId="33" applyNumberFormat="1" applyFont="1" applyFill="1" applyBorder="1">
      <alignment vertical="center"/>
    </xf>
    <xf numFmtId="0" fontId="22" fillId="0" borderId="13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distributed" vertical="center" justifyLastLine="1"/>
    </xf>
    <xf numFmtId="0" fontId="22" fillId="0" borderId="22" xfId="33" applyFont="1" applyFill="1" applyBorder="1" applyAlignment="1">
      <alignment horizontal="distributed" vertical="center" justifyLastLine="1"/>
    </xf>
    <xf numFmtId="0" fontId="23" fillId="0" borderId="0" xfId="33" applyFont="1" applyFill="1" applyBorder="1" applyAlignment="1">
      <alignment vertical="center"/>
    </xf>
    <xf numFmtId="176" fontId="22" fillId="0" borderId="17" xfId="33" applyNumberFormat="1" applyFont="1" applyFill="1" applyBorder="1" applyAlignment="1">
      <alignment horizontal="right" vertical="center" indent="1"/>
    </xf>
    <xf numFmtId="176" fontId="22" fillId="0" borderId="17" xfId="33" applyNumberFormat="1" applyFont="1" applyFill="1" applyBorder="1" applyAlignment="1">
      <alignment horizontal="left" vertical="center" indent="2"/>
    </xf>
    <xf numFmtId="176" fontId="22" fillId="0" borderId="18" xfId="33" applyNumberFormat="1" applyFont="1" applyFill="1" applyBorder="1" applyAlignment="1">
      <alignment horizontal="left" vertical="center" indent="2"/>
    </xf>
    <xf numFmtId="176" fontId="22" fillId="0" borderId="19" xfId="33" applyNumberFormat="1" applyFont="1" applyFill="1" applyBorder="1" applyAlignment="1">
      <alignment horizontal="left" vertical="center" indent="2"/>
    </xf>
    <xf numFmtId="0" fontId="10" fillId="0" borderId="0" xfId="33" applyFont="1" applyFill="1" applyBorder="1" applyAlignment="1">
      <alignment horizontal="right" vertical="center"/>
    </xf>
    <xf numFmtId="0" fontId="22" fillId="0" borderId="23" xfId="33" applyFont="1" applyFill="1" applyBorder="1" applyAlignment="1">
      <alignment horizontal="distributed" vertical="center" justifyLastLine="1"/>
    </xf>
    <xf numFmtId="0" fontId="23" fillId="0" borderId="0" xfId="33" applyFont="1" applyFill="1" applyAlignment="1">
      <alignment vertical="center"/>
    </xf>
    <xf numFmtId="176" fontId="22" fillId="0" borderId="17" xfId="33" applyNumberFormat="1" applyFont="1" applyFill="1" applyBorder="1" applyAlignment="1">
      <alignment horizontal="right" vertical="center"/>
    </xf>
    <xf numFmtId="0" fontId="24" fillId="0" borderId="0" xfId="33" applyFont="1" applyFill="1" applyAlignment="1">
      <alignment horizontal="right" vertical="center"/>
    </xf>
    <xf numFmtId="0" fontId="23" fillId="0" borderId="0" xfId="33" applyFont="1" applyFill="1" applyBorder="1" applyAlignment="1">
      <alignment horizontal="right" vertical="center"/>
    </xf>
    <xf numFmtId="176" fontId="22" fillId="0" borderId="18" xfId="33" applyNumberFormat="1" applyFont="1" applyFill="1" applyBorder="1" applyAlignment="1">
      <alignment horizontal="right" vertical="center"/>
    </xf>
    <xf numFmtId="0" fontId="25" fillId="0" borderId="0" xfId="33" applyFont="1" applyFill="1">
      <alignment vertical="center"/>
    </xf>
    <xf numFmtId="0" fontId="25" fillId="0" borderId="0" xfId="33" applyFont="1" applyFill="1" applyAlignment="1">
      <alignment horizontal="center" vertical="center"/>
    </xf>
    <xf numFmtId="0" fontId="25" fillId="0" borderId="0" xfId="33" applyFont="1" applyFill="1" applyAlignment="1">
      <alignment horizontal="right" vertical="center"/>
    </xf>
    <xf numFmtId="0" fontId="24" fillId="0" borderId="0" xfId="33" applyFont="1" applyFill="1">
      <alignment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12" xfId="33" applyFont="1" applyFill="1" applyBorder="1" applyAlignment="1">
      <alignment horizontal="right" vertical="center"/>
    </xf>
    <xf numFmtId="0" fontId="22" fillId="0" borderId="13" xfId="33" applyFont="1" applyFill="1" applyBorder="1" applyAlignment="1">
      <alignment horizontal="right" vertical="center"/>
    </xf>
    <xf numFmtId="0" fontId="22" fillId="0" borderId="0" xfId="33" applyFont="1" applyFill="1">
      <alignment vertical="center"/>
    </xf>
    <xf numFmtId="0" fontId="22" fillId="0" borderId="0" xfId="33" applyFont="1" applyFill="1" applyBorder="1">
      <alignment vertical="center"/>
    </xf>
    <xf numFmtId="0" fontId="22" fillId="0" borderId="27" xfId="33" applyFont="1" applyFill="1" applyBorder="1" applyAlignment="1">
      <alignment horizontal="center" vertical="center"/>
    </xf>
    <xf numFmtId="0" fontId="22" fillId="0" borderId="0" xfId="33" applyFont="1" applyFill="1" applyBorder="1" applyAlignment="1">
      <alignment horizontal="right" vertical="center"/>
    </xf>
    <xf numFmtId="0" fontId="22" fillId="0" borderId="19" xfId="33" applyFont="1" applyFill="1" applyBorder="1" applyAlignment="1">
      <alignment horizontal="right" vertical="center"/>
    </xf>
    <xf numFmtId="0" fontId="22" fillId="0" borderId="29" xfId="33" applyFont="1" applyFill="1" applyBorder="1" applyAlignment="1">
      <alignment horizontal="center" vertical="center"/>
    </xf>
    <xf numFmtId="0" fontId="22" fillId="0" borderId="0" xfId="33" applyFont="1" applyFill="1" applyAlignment="1">
      <alignment horizontal="right" vertical="center"/>
    </xf>
    <xf numFmtId="0" fontId="26" fillId="0" borderId="29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center" vertical="center"/>
    </xf>
    <xf numFmtId="0" fontId="22" fillId="0" borderId="30" xfId="33" applyFont="1" applyFill="1" applyBorder="1" applyAlignment="1">
      <alignment horizontal="center" vertical="center"/>
    </xf>
    <xf numFmtId="0" fontId="25" fillId="0" borderId="0" xfId="33" applyFont="1" applyFill="1" applyBorder="1">
      <alignment vertical="center"/>
    </xf>
    <xf numFmtId="0" fontId="23" fillId="0" borderId="0" xfId="33" applyFont="1" applyFill="1" applyAlignment="1">
      <alignment horizontal="right" vertical="center"/>
    </xf>
    <xf numFmtId="0" fontId="26" fillId="0" borderId="30" xfId="33" applyFont="1" applyFill="1" applyBorder="1" applyAlignment="1">
      <alignment horizontal="center" vertical="center" wrapText="1"/>
    </xf>
    <xf numFmtId="0" fontId="26" fillId="0" borderId="0" xfId="33" applyFont="1" applyFill="1" applyBorder="1" applyAlignment="1">
      <alignment horizontal="center" vertical="center" wrapText="1"/>
    </xf>
    <xf numFmtId="0" fontId="25" fillId="0" borderId="0" xfId="33" applyFont="1" applyFill="1" applyAlignment="1">
      <alignment horizontal="left" vertical="center"/>
    </xf>
    <xf numFmtId="0" fontId="27" fillId="0" borderId="0" xfId="33" applyFont="1" applyFill="1" applyAlignment="1">
      <alignment vertical="center"/>
    </xf>
    <xf numFmtId="0" fontId="21" fillId="0" borderId="0" xfId="33" applyFont="1" applyFill="1" applyBorder="1" applyAlignment="1">
      <alignment vertical="center"/>
    </xf>
    <xf numFmtId="0" fontId="22" fillId="0" borderId="12" xfId="33" applyFont="1" applyFill="1" applyBorder="1" applyAlignment="1">
      <alignment horizontal="center" vertical="center"/>
    </xf>
    <xf numFmtId="0" fontId="23" fillId="0" borderId="12" xfId="33" applyFont="1" applyFill="1" applyBorder="1" applyAlignment="1">
      <alignment horizontal="right" vertical="center"/>
    </xf>
    <xf numFmtId="0" fontId="23" fillId="0" borderId="12" xfId="33" applyFont="1" applyFill="1" applyBorder="1">
      <alignment vertical="center"/>
    </xf>
    <xf numFmtId="0" fontId="22" fillId="0" borderId="11" xfId="33" applyFont="1" applyFill="1" applyBorder="1">
      <alignment vertical="center"/>
    </xf>
    <xf numFmtId="0" fontId="21" fillId="0" borderId="0" xfId="33" applyFont="1" applyFill="1" applyBorder="1">
      <alignment vertical="center"/>
    </xf>
    <xf numFmtId="0" fontId="23" fillId="0" borderId="0" xfId="33" applyFont="1" applyFill="1" applyBorder="1" applyAlignment="1">
      <alignment horizontal="center" vertical="center"/>
    </xf>
    <xf numFmtId="0" fontId="10" fillId="0" borderId="0" xfId="33" applyFont="1" applyFill="1" applyAlignment="1">
      <alignment vertical="center"/>
    </xf>
    <xf numFmtId="0" fontId="23" fillId="0" borderId="29" xfId="33" applyFont="1" applyFill="1" applyBorder="1" applyAlignment="1">
      <alignment horizontal="center" vertical="center"/>
    </xf>
    <xf numFmtId="0" fontId="23" fillId="0" borderId="27" xfId="33" applyFont="1" applyFill="1" applyBorder="1" applyAlignment="1">
      <alignment horizontal="center" vertical="center"/>
    </xf>
    <xf numFmtId="0" fontId="22" fillId="0" borderId="13" xfId="33" applyFont="1" applyFill="1" applyBorder="1">
      <alignment vertical="center"/>
    </xf>
    <xf numFmtId="0" fontId="25" fillId="0" borderId="0" xfId="33" applyFont="1" applyFill="1" applyBorder="1" applyAlignment="1">
      <alignment horizontal="right" vertical="center"/>
    </xf>
    <xf numFmtId="0" fontId="22" fillId="0" borderId="0" xfId="33" applyFont="1" applyFill="1" applyBorder="1" applyAlignment="1">
      <alignment vertical="center"/>
    </xf>
    <xf numFmtId="0" fontId="23" fillId="0" borderId="30" xfId="33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distributed"/>
    </xf>
    <xf numFmtId="0" fontId="28" fillId="0" borderId="0" xfId="0" applyFont="1" applyAlignment="1">
      <alignment horizontal="distributed"/>
    </xf>
    <xf numFmtId="0" fontId="28" fillId="0" borderId="13" xfId="0" applyFont="1" applyBorder="1"/>
    <xf numFmtId="0" fontId="30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31" fillId="0" borderId="0" xfId="0" applyFont="1"/>
    <xf numFmtId="0" fontId="28" fillId="0" borderId="18" xfId="0" applyFont="1" applyBorder="1" applyAlignment="1">
      <alignment horizontal="center" vertical="center"/>
    </xf>
    <xf numFmtId="38" fontId="32" fillId="34" borderId="18" xfId="45" applyFont="1" applyFill="1" applyBorder="1" applyAlignment="1"/>
    <xf numFmtId="38" fontId="32" fillId="0" borderId="18" xfId="45" applyFont="1" applyBorder="1" applyAlignment="1"/>
    <xf numFmtId="38" fontId="32" fillId="0" borderId="18" xfId="45" applyFont="1" applyBorder="1" applyAlignment="1">
      <alignment horizontal="right"/>
    </xf>
    <xf numFmtId="38" fontId="28" fillId="0" borderId="18" xfId="45" applyFont="1" applyBorder="1" applyAlignment="1"/>
    <xf numFmtId="0" fontId="28" fillId="0" borderId="19" xfId="0" applyFont="1" applyBorder="1"/>
    <xf numFmtId="0" fontId="28" fillId="0" borderId="18" xfId="0" applyFont="1" applyBorder="1" applyAlignment="1">
      <alignment horizontal="center"/>
    </xf>
    <xf numFmtId="38" fontId="28" fillId="0" borderId="18" xfId="45" applyFont="1" applyBorder="1" applyAlignment="1">
      <alignment horizontal="right"/>
    </xf>
    <xf numFmtId="0" fontId="28" fillId="0" borderId="35" xfId="0" applyFont="1" applyBorder="1"/>
    <xf numFmtId="0" fontId="28" fillId="0" borderId="30" xfId="0" applyFont="1" applyBorder="1"/>
    <xf numFmtId="38" fontId="32" fillId="34" borderId="0" xfId="45" applyFont="1" applyFill="1" applyBorder="1" applyAlignment="1"/>
    <xf numFmtId="38" fontId="32" fillId="0" borderId="0" xfId="45" applyFont="1" applyAlignment="1"/>
    <xf numFmtId="38" fontId="32" fillId="0" borderId="0" xfId="45" applyFont="1" applyBorder="1" applyAlignment="1">
      <alignment horizontal="right"/>
    </xf>
    <xf numFmtId="38" fontId="32" fillId="35" borderId="0" xfId="45" applyFont="1" applyFill="1" applyAlignment="1"/>
    <xf numFmtId="38" fontId="28" fillId="0" borderId="0" xfId="45" applyFont="1" applyBorder="1" applyAlignment="1"/>
    <xf numFmtId="0" fontId="28" fillId="0" borderId="0" xfId="0" applyFont="1" applyBorder="1" applyAlignment="1">
      <alignment horizontal="center"/>
    </xf>
    <xf numFmtId="38" fontId="28" fillId="0" borderId="0" xfId="45" applyFont="1" applyBorder="1" applyAlignment="1">
      <alignment horizontal="right"/>
    </xf>
    <xf numFmtId="38" fontId="28" fillId="0" borderId="0" xfId="45" applyFont="1" applyAlignment="1">
      <alignment horizontal="right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38" fontId="32" fillId="34" borderId="0" xfId="45" applyFont="1" applyFill="1" applyAlignment="1"/>
    <xf numFmtId="0" fontId="28" fillId="0" borderId="0" xfId="0" applyFont="1" applyBorder="1" applyAlignment="1">
      <alignment horizontal="left"/>
    </xf>
    <xf numFmtId="0" fontId="28" fillId="0" borderId="36" xfId="0" applyFont="1" applyBorder="1" applyAlignment="1">
      <alignment horizontal="distributed" vertical="center" wrapText="1" justifyLastLine="1"/>
    </xf>
    <xf numFmtId="0" fontId="28" fillId="0" borderId="26" xfId="0" applyFont="1" applyBorder="1" applyAlignment="1">
      <alignment horizontal="distributed" vertical="center" wrapText="1" justifyLastLine="1"/>
    </xf>
    <xf numFmtId="0" fontId="28" fillId="0" borderId="36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34" fillId="0" borderId="0" xfId="33" applyFont="1" applyFill="1">
      <alignment vertical="center"/>
    </xf>
    <xf numFmtId="0" fontId="22" fillId="0" borderId="20" xfId="33" applyFont="1" applyFill="1" applyBorder="1" applyAlignment="1">
      <alignment horizontal="distributed" vertical="center" justifyLastLine="1"/>
    </xf>
    <xf numFmtId="0" fontId="22" fillId="0" borderId="21" xfId="33" applyFont="1" applyFill="1" applyBorder="1" applyAlignment="1">
      <alignment horizontal="distributed" vertical="center" justifyLastLine="1"/>
    </xf>
    <xf numFmtId="0" fontId="22" fillId="0" borderId="10" xfId="33" applyFont="1" applyFill="1" applyBorder="1" applyAlignment="1">
      <alignment horizontal="distributed" vertical="center" justifyLastLine="1"/>
    </xf>
    <xf numFmtId="0" fontId="22" fillId="0" borderId="11" xfId="33" applyFont="1" applyFill="1" applyBorder="1" applyAlignment="1">
      <alignment horizontal="distributed" vertical="center" justifyLastLine="1"/>
    </xf>
    <xf numFmtId="0" fontId="22" fillId="0" borderId="14" xfId="33" applyFont="1" applyFill="1" applyBorder="1" applyAlignment="1">
      <alignment horizontal="distributed" vertical="center" justifyLastLine="1"/>
    </xf>
    <xf numFmtId="0" fontId="22" fillId="0" borderId="15" xfId="33" applyFont="1" applyFill="1" applyBorder="1" applyAlignment="1">
      <alignment horizontal="distributed" vertical="center" justifyLastLine="1"/>
    </xf>
    <xf numFmtId="0" fontId="22" fillId="0" borderId="16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distributed" vertical="center" justifyLastLine="1"/>
    </xf>
    <xf numFmtId="0" fontId="22" fillId="0" borderId="28" xfId="33" applyFont="1" applyFill="1" applyBorder="1" applyAlignment="1">
      <alignment horizontal="center" vertical="center"/>
    </xf>
    <xf numFmtId="0" fontId="22" fillId="0" borderId="20" xfId="33" applyFont="1" applyFill="1" applyBorder="1" applyAlignment="1">
      <alignment horizontal="center" vertical="center"/>
    </xf>
    <xf numFmtId="0" fontId="22" fillId="0" borderId="24" xfId="33" applyFont="1" applyFill="1" applyBorder="1" applyAlignment="1">
      <alignment horizontal="center"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26" xfId="33" applyFont="1" applyFill="1" applyBorder="1" applyAlignment="1">
      <alignment horizontal="distributed" vertical="center" justifyLastLine="1"/>
    </xf>
    <xf numFmtId="0" fontId="23" fillId="0" borderId="24" xfId="33" applyFont="1" applyFill="1" applyBorder="1" applyAlignment="1">
      <alignment horizontal="distributed" vertical="center" justifyLastLine="1"/>
    </xf>
    <xf numFmtId="0" fontId="23" fillId="0" borderId="28" xfId="33" applyFont="1" applyFill="1" applyBorder="1" applyAlignment="1">
      <alignment horizontal="distributed" vertical="center" justifyLastLine="1"/>
    </xf>
    <xf numFmtId="0" fontId="23" fillId="0" borderId="31" xfId="33" applyFont="1" applyFill="1" applyBorder="1" applyAlignment="1">
      <alignment horizontal="distributed" vertical="center" justifyLastLine="1"/>
    </xf>
    <xf numFmtId="0" fontId="23" fillId="0" borderId="26" xfId="33" applyFont="1" applyFill="1" applyBorder="1" applyAlignment="1">
      <alignment horizontal="distributed" vertical="center" justifyLastLine="1"/>
    </xf>
    <xf numFmtId="0" fontId="23" fillId="0" borderId="18" xfId="33" applyFont="1" applyFill="1" applyBorder="1" applyAlignment="1">
      <alignment horizontal="right" vertical="center"/>
    </xf>
    <xf numFmtId="0" fontId="23" fillId="0" borderId="0" xfId="33" applyFont="1" applyFill="1" applyBorder="1" applyAlignment="1">
      <alignment horizontal="right" vertical="center"/>
    </xf>
    <xf numFmtId="0" fontId="23" fillId="0" borderId="0" xfId="33" applyFont="1" applyFill="1" applyAlignment="1">
      <alignment horizontal="right" vertical="center"/>
    </xf>
    <xf numFmtId="177" fontId="23" fillId="0" borderId="0" xfId="33" applyNumberFormat="1" applyFont="1" applyFill="1" applyAlignment="1">
      <alignment horizontal="right" vertical="center"/>
    </xf>
    <xf numFmtId="177" fontId="23" fillId="0" borderId="0" xfId="33" applyNumberFormat="1" applyFont="1" applyFill="1" applyBorder="1" applyAlignment="1">
      <alignment horizontal="right" vertical="center"/>
    </xf>
    <xf numFmtId="38" fontId="23" fillId="0" borderId="18" xfId="45" applyFont="1" applyFill="1" applyBorder="1" applyAlignment="1">
      <alignment horizontal="right" vertical="center"/>
    </xf>
    <xf numFmtId="38" fontId="23" fillId="0" borderId="0" xfId="45" applyFont="1" applyFill="1" applyBorder="1" applyAlignment="1">
      <alignment horizontal="right" vertical="center"/>
    </xf>
    <xf numFmtId="178" fontId="23" fillId="0" borderId="0" xfId="33" applyNumberFormat="1" applyFont="1" applyFill="1" applyBorder="1" applyAlignment="1">
      <alignment horizontal="right" vertical="center"/>
    </xf>
    <xf numFmtId="0" fontId="23" fillId="0" borderId="20" xfId="33" applyFont="1" applyFill="1" applyBorder="1" applyAlignment="1">
      <alignment horizontal="distributed" vertical="center" justifyLastLine="1"/>
    </xf>
    <xf numFmtId="0" fontId="23" fillId="0" borderId="21" xfId="33" applyFont="1" applyFill="1" applyBorder="1" applyAlignment="1">
      <alignment horizontal="distributed" vertical="center" justifyLastLine="1"/>
    </xf>
    <xf numFmtId="0" fontId="23" fillId="0" borderId="10" xfId="33" applyFont="1" applyFill="1" applyBorder="1" applyAlignment="1">
      <alignment horizontal="distributed" vertical="center" justifyLastLine="1"/>
    </xf>
    <xf numFmtId="0" fontId="23" fillId="0" borderId="14" xfId="33" applyFont="1" applyFill="1" applyBorder="1" applyAlignment="1">
      <alignment horizontal="distributed" vertical="center" justifyLastLine="1"/>
    </xf>
    <xf numFmtId="0" fontId="23" fillId="0" borderId="16" xfId="33" applyFont="1" applyFill="1" applyBorder="1" applyAlignment="1">
      <alignment horizontal="distributed" vertical="center" justifyLastLine="1"/>
    </xf>
    <xf numFmtId="0" fontId="23" fillId="0" borderId="32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center" vertical="center"/>
    </xf>
    <xf numFmtId="0" fontId="22" fillId="0" borderId="13" xfId="33" applyFont="1" applyFill="1" applyBorder="1" applyAlignment="1">
      <alignment horizontal="center" vertical="center"/>
    </xf>
    <xf numFmtId="177" fontId="22" fillId="0" borderId="13" xfId="33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16" xfId="0" applyFont="1" applyBorder="1" applyAlignment="1">
      <alignment horizontal="distributed" justifyLastLine="1"/>
    </xf>
    <xf numFmtId="0" fontId="28" fillId="0" borderId="33" xfId="0" applyFont="1" applyBorder="1" applyAlignment="1">
      <alignment horizontal="distributed" justifyLastLine="1"/>
    </xf>
    <xf numFmtId="0" fontId="28" fillId="0" borderId="32" xfId="0" applyFont="1" applyBorder="1" applyAlignment="1">
      <alignment horizontal="distributed" justifyLastLine="1"/>
    </xf>
    <xf numFmtId="0" fontId="28" fillId="0" borderId="34" xfId="0" applyFont="1" applyBorder="1" applyAlignment="1">
      <alignment horizontal="distributed" justifyLastLine="1"/>
    </xf>
    <xf numFmtId="0" fontId="28" fillId="0" borderId="0" xfId="0" applyFont="1" applyAlignment="1">
      <alignment horizontal="distributed"/>
    </xf>
    <xf numFmtId="0" fontId="28" fillId="0" borderId="12" xfId="0" applyFont="1" applyBorder="1" applyAlignment="1">
      <alignment horizontal="distributed"/>
    </xf>
    <xf numFmtId="38" fontId="28" fillId="34" borderId="18" xfId="45" applyFont="1" applyFill="1" applyBorder="1" applyAlignment="1">
      <alignment horizontal="right"/>
    </xf>
    <xf numFmtId="38" fontId="28" fillId="34" borderId="0" xfId="45" applyFont="1" applyFill="1" applyBorder="1" applyAlignment="1">
      <alignment horizontal="right"/>
    </xf>
    <xf numFmtId="0" fontId="28" fillId="0" borderId="0" xfId="0" applyFont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38" fontId="28" fillId="34" borderId="0" xfId="45" applyFont="1" applyFill="1" applyAlignment="1">
      <alignment horizontal="right"/>
    </xf>
    <xf numFmtId="38" fontId="28" fillId="35" borderId="0" xfId="45" applyFont="1" applyFill="1" applyAlignment="1">
      <alignment horizontal="right"/>
    </xf>
    <xf numFmtId="0" fontId="28" fillId="0" borderId="20" xfId="0" applyFont="1" applyBorder="1" applyAlignment="1">
      <alignment horizontal="distributed" justifyLastLine="1"/>
    </xf>
    <xf numFmtId="0" fontId="28" fillId="0" borderId="21" xfId="0" applyFont="1" applyBorder="1" applyAlignment="1">
      <alignment horizontal="distributed" justifyLastLine="1"/>
    </xf>
    <xf numFmtId="0" fontId="28" fillId="0" borderId="0" xfId="0" applyFont="1" applyBorder="1" applyAlignment="1">
      <alignment horizontal="distributed" justifyLastLine="1"/>
    </xf>
    <xf numFmtId="0" fontId="28" fillId="0" borderId="12" xfId="0" applyFont="1" applyBorder="1" applyAlignment="1">
      <alignment horizontal="distributed" justifyLastLine="1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33" borderId="0" xfId="0" applyFont="1" applyFill="1" applyBorder="1" applyAlignment="1">
      <alignment horizontal="distributed"/>
    </xf>
    <xf numFmtId="0" fontId="28" fillId="33" borderId="12" xfId="0" applyFont="1" applyFill="1" applyBorder="1" applyAlignment="1">
      <alignment horizontal="distributed"/>
    </xf>
    <xf numFmtId="38" fontId="28" fillId="35" borderId="0" xfId="45" applyFont="1" applyFill="1" applyBorder="1" applyAlignment="1">
      <alignment horizontal="right"/>
    </xf>
    <xf numFmtId="0" fontId="28" fillId="0" borderId="33" xfId="0" applyFont="1" applyBorder="1" applyAlignment="1">
      <alignment horizontal="distributed" vertical="center" wrapText="1" justifyLastLine="1"/>
    </xf>
    <xf numFmtId="0" fontId="28" fillId="0" borderId="34" xfId="0" applyFont="1" applyBorder="1" applyAlignment="1">
      <alignment horizontal="distributed" vertical="center" wrapText="1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33" xfId="0" applyFont="1" applyBorder="1" applyAlignment="1">
      <alignment horizontal="distributed" vertical="center" justifyLastLine="1"/>
    </xf>
    <xf numFmtId="0" fontId="28" fillId="0" borderId="32" xfId="0" applyFont="1" applyBorder="1" applyAlignment="1">
      <alignment horizontal="distributed" vertical="center" justifyLastLine="1"/>
    </xf>
    <xf numFmtId="0" fontId="28" fillId="0" borderId="34" xfId="0" applyFont="1" applyBorder="1" applyAlignment="1">
      <alignment horizontal="distributed" vertical="center" justifyLastLine="1"/>
    </xf>
    <xf numFmtId="0" fontId="28" fillId="0" borderId="10" xfId="0" applyFont="1" applyBorder="1" applyAlignment="1">
      <alignment horizontal="distributed" vertical="center" wrapText="1" justifyLastLine="1"/>
    </xf>
    <xf numFmtId="0" fontId="28" fillId="0" borderId="0" xfId="0" applyFont="1" applyBorder="1" applyAlignment="1">
      <alignment horizontal="distributed" vertical="center" wrapText="1" justifyLastLine="1"/>
    </xf>
    <xf numFmtId="0" fontId="28" fillId="0" borderId="12" xfId="0" applyFont="1" applyBorder="1" applyAlignment="1">
      <alignment horizontal="distributed" vertical="center" wrapText="1" justifyLastLine="1"/>
    </xf>
    <xf numFmtId="0" fontId="28" fillId="0" borderId="31" xfId="0" applyFont="1" applyBorder="1" applyAlignment="1">
      <alignment horizontal="distributed" vertical="center" wrapText="1" justifyLastLine="1"/>
    </xf>
    <xf numFmtId="0" fontId="28" fillId="0" borderId="27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4" xfId="0" applyFont="1" applyBorder="1" applyAlignment="1">
      <alignment horizontal="distributed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 2" xfId="28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3"/>
    <cellStyle name="標準 3" xfId="34"/>
    <cellStyle name="標準 4" xfId="35"/>
    <cellStyle name="良い" xfId="3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zoomScaleSheetLayoutView="100" workbookViewId="0">
      <selection activeCell="K16" sqref="K16:K17"/>
    </sheetView>
  </sheetViews>
  <sheetFormatPr defaultRowHeight="12.75" x14ac:dyDescent="0.25"/>
  <cols>
    <col min="1" max="1" width="12.59765625" style="1" customWidth="1"/>
    <col min="2" max="5" width="9" style="1" customWidth="1"/>
    <col min="6" max="6" width="12.59765625" style="1" customWidth="1"/>
    <col min="7" max="256" width="9" style="1" customWidth="1"/>
    <col min="257" max="257" width="12.59765625" style="1" customWidth="1"/>
    <col min="258" max="261" width="9" style="1" customWidth="1"/>
    <col min="262" max="262" width="12.59765625" style="1" customWidth="1"/>
    <col min="263" max="512" width="9" style="1" customWidth="1"/>
    <col min="513" max="513" width="12.59765625" style="1" customWidth="1"/>
    <col min="514" max="517" width="9" style="1" customWidth="1"/>
    <col min="518" max="518" width="12.59765625" style="1" customWidth="1"/>
    <col min="519" max="768" width="9" style="1" customWidth="1"/>
    <col min="769" max="769" width="12.59765625" style="1" customWidth="1"/>
    <col min="770" max="773" width="9" style="1" customWidth="1"/>
    <col min="774" max="774" width="12.59765625" style="1" customWidth="1"/>
    <col min="775" max="1024" width="9" style="1" customWidth="1"/>
    <col min="1025" max="1025" width="12.59765625" style="1" customWidth="1"/>
    <col min="1026" max="1029" width="9" style="1" customWidth="1"/>
    <col min="1030" max="1030" width="12.59765625" style="1" customWidth="1"/>
    <col min="1031" max="1280" width="9" style="1" customWidth="1"/>
    <col min="1281" max="1281" width="12.59765625" style="1" customWidth="1"/>
    <col min="1282" max="1285" width="9" style="1" customWidth="1"/>
    <col min="1286" max="1286" width="12.59765625" style="1" customWidth="1"/>
    <col min="1287" max="1536" width="9" style="1" customWidth="1"/>
    <col min="1537" max="1537" width="12.59765625" style="1" customWidth="1"/>
    <col min="1538" max="1541" width="9" style="1" customWidth="1"/>
    <col min="1542" max="1542" width="12.59765625" style="1" customWidth="1"/>
    <col min="1543" max="1792" width="9" style="1" customWidth="1"/>
    <col min="1793" max="1793" width="12.59765625" style="1" customWidth="1"/>
    <col min="1794" max="1797" width="9" style="1" customWidth="1"/>
    <col min="1798" max="1798" width="12.59765625" style="1" customWidth="1"/>
    <col min="1799" max="2048" width="9" style="1" customWidth="1"/>
    <col min="2049" max="2049" width="12.59765625" style="1" customWidth="1"/>
    <col min="2050" max="2053" width="9" style="1" customWidth="1"/>
    <col min="2054" max="2054" width="12.59765625" style="1" customWidth="1"/>
    <col min="2055" max="2304" width="9" style="1" customWidth="1"/>
    <col min="2305" max="2305" width="12.59765625" style="1" customWidth="1"/>
    <col min="2306" max="2309" width="9" style="1" customWidth="1"/>
    <col min="2310" max="2310" width="12.59765625" style="1" customWidth="1"/>
    <col min="2311" max="2560" width="9" style="1" customWidth="1"/>
    <col min="2561" max="2561" width="12.59765625" style="1" customWidth="1"/>
    <col min="2562" max="2565" width="9" style="1" customWidth="1"/>
    <col min="2566" max="2566" width="12.59765625" style="1" customWidth="1"/>
    <col min="2567" max="2816" width="9" style="1" customWidth="1"/>
    <col min="2817" max="2817" width="12.59765625" style="1" customWidth="1"/>
    <col min="2818" max="2821" width="9" style="1" customWidth="1"/>
    <col min="2822" max="2822" width="12.59765625" style="1" customWidth="1"/>
    <col min="2823" max="3072" width="9" style="1" customWidth="1"/>
    <col min="3073" max="3073" width="12.59765625" style="1" customWidth="1"/>
    <col min="3074" max="3077" width="9" style="1" customWidth="1"/>
    <col min="3078" max="3078" width="12.59765625" style="1" customWidth="1"/>
    <col min="3079" max="3328" width="9" style="1" customWidth="1"/>
    <col min="3329" max="3329" width="12.59765625" style="1" customWidth="1"/>
    <col min="3330" max="3333" width="9" style="1" customWidth="1"/>
    <col min="3334" max="3334" width="12.59765625" style="1" customWidth="1"/>
    <col min="3335" max="3584" width="9" style="1" customWidth="1"/>
    <col min="3585" max="3585" width="12.59765625" style="1" customWidth="1"/>
    <col min="3586" max="3589" width="9" style="1" customWidth="1"/>
    <col min="3590" max="3590" width="12.59765625" style="1" customWidth="1"/>
    <col min="3591" max="3840" width="9" style="1" customWidth="1"/>
    <col min="3841" max="3841" width="12.59765625" style="1" customWidth="1"/>
    <col min="3842" max="3845" width="9" style="1" customWidth="1"/>
    <col min="3846" max="3846" width="12.59765625" style="1" customWidth="1"/>
    <col min="3847" max="4096" width="9" style="1" customWidth="1"/>
    <col min="4097" max="4097" width="12.59765625" style="1" customWidth="1"/>
    <col min="4098" max="4101" width="9" style="1" customWidth="1"/>
    <col min="4102" max="4102" width="12.59765625" style="1" customWidth="1"/>
    <col min="4103" max="4352" width="9" style="1" customWidth="1"/>
    <col min="4353" max="4353" width="12.59765625" style="1" customWidth="1"/>
    <col min="4354" max="4357" width="9" style="1" customWidth="1"/>
    <col min="4358" max="4358" width="12.59765625" style="1" customWidth="1"/>
    <col min="4359" max="4608" width="9" style="1" customWidth="1"/>
    <col min="4609" max="4609" width="12.59765625" style="1" customWidth="1"/>
    <col min="4610" max="4613" width="9" style="1" customWidth="1"/>
    <col min="4614" max="4614" width="12.59765625" style="1" customWidth="1"/>
    <col min="4615" max="4864" width="9" style="1" customWidth="1"/>
    <col min="4865" max="4865" width="12.59765625" style="1" customWidth="1"/>
    <col min="4866" max="4869" width="9" style="1" customWidth="1"/>
    <col min="4870" max="4870" width="12.59765625" style="1" customWidth="1"/>
    <col min="4871" max="5120" width="9" style="1" customWidth="1"/>
    <col min="5121" max="5121" width="12.59765625" style="1" customWidth="1"/>
    <col min="5122" max="5125" width="9" style="1" customWidth="1"/>
    <col min="5126" max="5126" width="12.59765625" style="1" customWidth="1"/>
    <col min="5127" max="5376" width="9" style="1" customWidth="1"/>
    <col min="5377" max="5377" width="12.59765625" style="1" customWidth="1"/>
    <col min="5378" max="5381" width="9" style="1" customWidth="1"/>
    <col min="5382" max="5382" width="12.59765625" style="1" customWidth="1"/>
    <col min="5383" max="5632" width="9" style="1" customWidth="1"/>
    <col min="5633" max="5633" width="12.59765625" style="1" customWidth="1"/>
    <col min="5634" max="5637" width="9" style="1" customWidth="1"/>
    <col min="5638" max="5638" width="12.59765625" style="1" customWidth="1"/>
    <col min="5639" max="5888" width="9" style="1" customWidth="1"/>
    <col min="5889" max="5889" width="12.59765625" style="1" customWidth="1"/>
    <col min="5890" max="5893" width="9" style="1" customWidth="1"/>
    <col min="5894" max="5894" width="12.59765625" style="1" customWidth="1"/>
    <col min="5895" max="6144" width="9" style="1" customWidth="1"/>
    <col min="6145" max="6145" width="12.59765625" style="1" customWidth="1"/>
    <col min="6146" max="6149" width="9" style="1" customWidth="1"/>
    <col min="6150" max="6150" width="12.59765625" style="1" customWidth="1"/>
    <col min="6151" max="6400" width="9" style="1" customWidth="1"/>
    <col min="6401" max="6401" width="12.59765625" style="1" customWidth="1"/>
    <col min="6402" max="6405" width="9" style="1" customWidth="1"/>
    <col min="6406" max="6406" width="12.59765625" style="1" customWidth="1"/>
    <col min="6407" max="6656" width="9" style="1" customWidth="1"/>
    <col min="6657" max="6657" width="12.59765625" style="1" customWidth="1"/>
    <col min="6658" max="6661" width="9" style="1" customWidth="1"/>
    <col min="6662" max="6662" width="12.59765625" style="1" customWidth="1"/>
    <col min="6663" max="6912" width="9" style="1" customWidth="1"/>
    <col min="6913" max="6913" width="12.59765625" style="1" customWidth="1"/>
    <col min="6914" max="6917" width="9" style="1" customWidth="1"/>
    <col min="6918" max="6918" width="12.59765625" style="1" customWidth="1"/>
    <col min="6919" max="7168" width="9" style="1" customWidth="1"/>
    <col min="7169" max="7169" width="12.59765625" style="1" customWidth="1"/>
    <col min="7170" max="7173" width="9" style="1" customWidth="1"/>
    <col min="7174" max="7174" width="12.59765625" style="1" customWidth="1"/>
    <col min="7175" max="7424" width="9" style="1" customWidth="1"/>
    <col min="7425" max="7425" width="12.59765625" style="1" customWidth="1"/>
    <col min="7426" max="7429" width="9" style="1" customWidth="1"/>
    <col min="7430" max="7430" width="12.59765625" style="1" customWidth="1"/>
    <col min="7431" max="7680" width="9" style="1" customWidth="1"/>
    <col min="7681" max="7681" width="12.59765625" style="1" customWidth="1"/>
    <col min="7682" max="7685" width="9" style="1" customWidth="1"/>
    <col min="7686" max="7686" width="12.59765625" style="1" customWidth="1"/>
    <col min="7687" max="7936" width="9" style="1" customWidth="1"/>
    <col min="7937" max="7937" width="12.59765625" style="1" customWidth="1"/>
    <col min="7938" max="7941" width="9" style="1" customWidth="1"/>
    <col min="7942" max="7942" width="12.59765625" style="1" customWidth="1"/>
    <col min="7943" max="8192" width="9" style="1" customWidth="1"/>
    <col min="8193" max="8193" width="12.59765625" style="1" customWidth="1"/>
    <col min="8194" max="8197" width="9" style="1" customWidth="1"/>
    <col min="8198" max="8198" width="12.59765625" style="1" customWidth="1"/>
    <col min="8199" max="8448" width="9" style="1" customWidth="1"/>
    <col min="8449" max="8449" width="12.59765625" style="1" customWidth="1"/>
    <col min="8450" max="8453" width="9" style="1" customWidth="1"/>
    <col min="8454" max="8454" width="12.59765625" style="1" customWidth="1"/>
    <col min="8455" max="8704" width="9" style="1" customWidth="1"/>
    <col min="8705" max="8705" width="12.59765625" style="1" customWidth="1"/>
    <col min="8706" max="8709" width="9" style="1" customWidth="1"/>
    <col min="8710" max="8710" width="12.59765625" style="1" customWidth="1"/>
    <col min="8711" max="8960" width="9" style="1" customWidth="1"/>
    <col min="8961" max="8961" width="12.59765625" style="1" customWidth="1"/>
    <col min="8962" max="8965" width="9" style="1" customWidth="1"/>
    <col min="8966" max="8966" width="12.59765625" style="1" customWidth="1"/>
    <col min="8967" max="9216" width="9" style="1" customWidth="1"/>
    <col min="9217" max="9217" width="12.59765625" style="1" customWidth="1"/>
    <col min="9218" max="9221" width="9" style="1" customWidth="1"/>
    <col min="9222" max="9222" width="12.59765625" style="1" customWidth="1"/>
    <col min="9223" max="9472" width="9" style="1" customWidth="1"/>
    <col min="9473" max="9473" width="12.59765625" style="1" customWidth="1"/>
    <col min="9474" max="9477" width="9" style="1" customWidth="1"/>
    <col min="9478" max="9478" width="12.59765625" style="1" customWidth="1"/>
    <col min="9479" max="9728" width="9" style="1" customWidth="1"/>
    <col min="9729" max="9729" width="12.59765625" style="1" customWidth="1"/>
    <col min="9730" max="9733" width="9" style="1" customWidth="1"/>
    <col min="9734" max="9734" width="12.59765625" style="1" customWidth="1"/>
    <col min="9735" max="9984" width="9" style="1" customWidth="1"/>
    <col min="9985" max="9985" width="12.59765625" style="1" customWidth="1"/>
    <col min="9986" max="9989" width="9" style="1" customWidth="1"/>
    <col min="9990" max="9990" width="12.59765625" style="1" customWidth="1"/>
    <col min="9991" max="10240" width="9" style="1" customWidth="1"/>
    <col min="10241" max="10241" width="12.59765625" style="1" customWidth="1"/>
    <col min="10242" max="10245" width="9" style="1" customWidth="1"/>
    <col min="10246" max="10246" width="12.59765625" style="1" customWidth="1"/>
    <col min="10247" max="10496" width="9" style="1" customWidth="1"/>
    <col min="10497" max="10497" width="12.59765625" style="1" customWidth="1"/>
    <col min="10498" max="10501" width="9" style="1" customWidth="1"/>
    <col min="10502" max="10502" width="12.59765625" style="1" customWidth="1"/>
    <col min="10503" max="10752" width="9" style="1" customWidth="1"/>
    <col min="10753" max="10753" width="12.59765625" style="1" customWidth="1"/>
    <col min="10754" max="10757" width="9" style="1" customWidth="1"/>
    <col min="10758" max="10758" width="12.59765625" style="1" customWidth="1"/>
    <col min="10759" max="11008" width="9" style="1" customWidth="1"/>
    <col min="11009" max="11009" width="12.59765625" style="1" customWidth="1"/>
    <col min="11010" max="11013" width="9" style="1" customWidth="1"/>
    <col min="11014" max="11014" width="12.59765625" style="1" customWidth="1"/>
    <col min="11015" max="11264" width="9" style="1" customWidth="1"/>
    <col min="11265" max="11265" width="12.59765625" style="1" customWidth="1"/>
    <col min="11266" max="11269" width="9" style="1" customWidth="1"/>
    <col min="11270" max="11270" width="12.59765625" style="1" customWidth="1"/>
    <col min="11271" max="11520" width="9" style="1" customWidth="1"/>
    <col min="11521" max="11521" width="12.59765625" style="1" customWidth="1"/>
    <col min="11522" max="11525" width="9" style="1" customWidth="1"/>
    <col min="11526" max="11526" width="12.59765625" style="1" customWidth="1"/>
    <col min="11527" max="11776" width="9" style="1" customWidth="1"/>
    <col min="11777" max="11777" width="12.59765625" style="1" customWidth="1"/>
    <col min="11778" max="11781" width="9" style="1" customWidth="1"/>
    <col min="11782" max="11782" width="12.59765625" style="1" customWidth="1"/>
    <col min="11783" max="12032" width="9" style="1" customWidth="1"/>
    <col min="12033" max="12033" width="12.59765625" style="1" customWidth="1"/>
    <col min="12034" max="12037" width="9" style="1" customWidth="1"/>
    <col min="12038" max="12038" width="12.59765625" style="1" customWidth="1"/>
    <col min="12039" max="12288" width="9" style="1" customWidth="1"/>
    <col min="12289" max="12289" width="12.59765625" style="1" customWidth="1"/>
    <col min="12290" max="12293" width="9" style="1" customWidth="1"/>
    <col min="12294" max="12294" width="12.59765625" style="1" customWidth="1"/>
    <col min="12295" max="12544" width="9" style="1" customWidth="1"/>
    <col min="12545" max="12545" width="12.59765625" style="1" customWidth="1"/>
    <col min="12546" max="12549" width="9" style="1" customWidth="1"/>
    <col min="12550" max="12550" width="12.59765625" style="1" customWidth="1"/>
    <col min="12551" max="12800" width="9" style="1" customWidth="1"/>
    <col min="12801" max="12801" width="12.59765625" style="1" customWidth="1"/>
    <col min="12802" max="12805" width="9" style="1" customWidth="1"/>
    <col min="12806" max="12806" width="12.59765625" style="1" customWidth="1"/>
    <col min="12807" max="13056" width="9" style="1" customWidth="1"/>
    <col min="13057" max="13057" width="12.59765625" style="1" customWidth="1"/>
    <col min="13058" max="13061" width="9" style="1" customWidth="1"/>
    <col min="13062" max="13062" width="12.59765625" style="1" customWidth="1"/>
    <col min="13063" max="13312" width="9" style="1" customWidth="1"/>
    <col min="13313" max="13313" width="12.59765625" style="1" customWidth="1"/>
    <col min="13314" max="13317" width="9" style="1" customWidth="1"/>
    <col min="13318" max="13318" width="12.59765625" style="1" customWidth="1"/>
    <col min="13319" max="13568" width="9" style="1" customWidth="1"/>
    <col min="13569" max="13569" width="12.59765625" style="1" customWidth="1"/>
    <col min="13570" max="13573" width="9" style="1" customWidth="1"/>
    <col min="13574" max="13574" width="12.59765625" style="1" customWidth="1"/>
    <col min="13575" max="13824" width="9" style="1" customWidth="1"/>
    <col min="13825" max="13825" width="12.59765625" style="1" customWidth="1"/>
    <col min="13826" max="13829" width="9" style="1" customWidth="1"/>
    <col min="13830" max="13830" width="12.59765625" style="1" customWidth="1"/>
    <col min="13831" max="14080" width="9" style="1" customWidth="1"/>
    <col min="14081" max="14081" width="12.59765625" style="1" customWidth="1"/>
    <col min="14082" max="14085" width="9" style="1" customWidth="1"/>
    <col min="14086" max="14086" width="12.59765625" style="1" customWidth="1"/>
    <col min="14087" max="14336" width="9" style="1" customWidth="1"/>
    <col min="14337" max="14337" width="12.59765625" style="1" customWidth="1"/>
    <col min="14338" max="14341" width="9" style="1" customWidth="1"/>
    <col min="14342" max="14342" width="12.59765625" style="1" customWidth="1"/>
    <col min="14343" max="14592" width="9" style="1" customWidth="1"/>
    <col min="14593" max="14593" width="12.59765625" style="1" customWidth="1"/>
    <col min="14594" max="14597" width="9" style="1" customWidth="1"/>
    <col min="14598" max="14598" width="12.59765625" style="1" customWidth="1"/>
    <col min="14599" max="14848" width="9" style="1" customWidth="1"/>
    <col min="14849" max="14849" width="12.59765625" style="1" customWidth="1"/>
    <col min="14850" max="14853" width="9" style="1" customWidth="1"/>
    <col min="14854" max="14854" width="12.59765625" style="1" customWidth="1"/>
    <col min="14855" max="15104" width="9" style="1" customWidth="1"/>
    <col min="15105" max="15105" width="12.59765625" style="1" customWidth="1"/>
    <col min="15106" max="15109" width="9" style="1" customWidth="1"/>
    <col min="15110" max="15110" width="12.59765625" style="1" customWidth="1"/>
    <col min="15111" max="15360" width="9" style="1" customWidth="1"/>
    <col min="15361" max="15361" width="12.59765625" style="1" customWidth="1"/>
    <col min="15362" max="15365" width="9" style="1" customWidth="1"/>
    <col min="15366" max="15366" width="12.59765625" style="1" customWidth="1"/>
    <col min="15367" max="15616" width="9" style="1" customWidth="1"/>
    <col min="15617" max="15617" width="12.59765625" style="1" customWidth="1"/>
    <col min="15618" max="15621" width="9" style="1" customWidth="1"/>
    <col min="15622" max="15622" width="12.59765625" style="1" customWidth="1"/>
    <col min="15623" max="15872" width="9" style="1" customWidth="1"/>
    <col min="15873" max="15873" width="12.59765625" style="1" customWidth="1"/>
    <col min="15874" max="15877" width="9" style="1" customWidth="1"/>
    <col min="15878" max="15878" width="12.59765625" style="1" customWidth="1"/>
    <col min="15879" max="16128" width="9" style="1" customWidth="1"/>
    <col min="16129" max="16129" width="12.59765625" style="1" customWidth="1"/>
    <col min="16130" max="16133" width="9" style="1" customWidth="1"/>
    <col min="16134" max="16134" width="12.59765625" style="1" customWidth="1"/>
    <col min="16135" max="16384" width="9" style="1" customWidth="1"/>
  </cols>
  <sheetData>
    <row r="1" spans="1:11" ht="16.149999999999999" x14ac:dyDescent="0.25">
      <c r="I1" s="29"/>
      <c r="J1" s="31" t="s">
        <v>130</v>
      </c>
    </row>
    <row r="3" spans="1:11" ht="16.149999999999999" x14ac:dyDescent="0.25">
      <c r="A3" s="2" t="s">
        <v>2</v>
      </c>
    </row>
    <row r="4" spans="1:11" ht="5.25" customHeight="1" x14ac:dyDescent="0.25">
      <c r="A4" s="3"/>
    </row>
    <row r="5" spans="1:11" ht="16.149999999999999" x14ac:dyDescent="0.25">
      <c r="A5" s="4" t="s">
        <v>127</v>
      </c>
      <c r="B5" s="5"/>
      <c r="C5" s="5"/>
      <c r="D5" s="5"/>
      <c r="E5" s="5"/>
      <c r="F5" s="22"/>
      <c r="G5" s="22"/>
      <c r="H5" s="22"/>
      <c r="I5" s="22"/>
      <c r="J5" s="32" t="s">
        <v>169</v>
      </c>
    </row>
    <row r="6" spans="1:11" ht="6.75" customHeight="1" x14ac:dyDescent="0.25">
      <c r="A6" s="5"/>
      <c r="B6" s="5"/>
      <c r="C6" s="5"/>
      <c r="D6" s="5"/>
      <c r="E6" s="5"/>
      <c r="F6" s="5"/>
      <c r="G6" s="27"/>
      <c r="H6" s="27"/>
      <c r="I6" s="27"/>
      <c r="J6" s="27"/>
    </row>
    <row r="7" spans="1:11" x14ac:dyDescent="0.25">
      <c r="A7" s="113" t="s">
        <v>11</v>
      </c>
      <c r="B7" s="115" t="s">
        <v>15</v>
      </c>
      <c r="C7" s="111" t="s">
        <v>8</v>
      </c>
      <c r="D7" s="112"/>
      <c r="E7" s="112"/>
      <c r="F7" s="117" t="s">
        <v>11</v>
      </c>
      <c r="G7" s="117" t="s">
        <v>15</v>
      </c>
      <c r="H7" s="111" t="s">
        <v>8</v>
      </c>
      <c r="I7" s="112"/>
      <c r="J7" s="112"/>
    </row>
    <row r="8" spans="1:11" x14ac:dyDescent="0.25">
      <c r="A8" s="114"/>
      <c r="B8" s="116"/>
      <c r="C8" s="19" t="s">
        <v>14</v>
      </c>
      <c r="D8" s="20" t="s">
        <v>3</v>
      </c>
      <c r="E8" s="21" t="s">
        <v>17</v>
      </c>
      <c r="F8" s="118"/>
      <c r="G8" s="118"/>
      <c r="H8" s="28" t="s">
        <v>14</v>
      </c>
      <c r="I8" s="28" t="s">
        <v>3</v>
      </c>
      <c r="J8" s="21" t="s">
        <v>17</v>
      </c>
    </row>
    <row r="9" spans="1:11" ht="7.5" customHeight="1" x14ac:dyDescent="0.25">
      <c r="A9" s="6"/>
      <c r="B9" s="15"/>
      <c r="C9" s="15"/>
      <c r="D9" s="15"/>
      <c r="E9" s="15"/>
      <c r="F9" s="15"/>
      <c r="G9" s="15"/>
      <c r="H9" s="15"/>
      <c r="I9" s="15"/>
      <c r="J9" s="15"/>
    </row>
    <row r="10" spans="1:11" ht="12.75" customHeight="1" x14ac:dyDescent="0.25">
      <c r="A10" s="7" t="s">
        <v>170</v>
      </c>
      <c r="B10" s="16">
        <f>B11+B29+B39+B49+B65+G25+G42+G55</f>
        <v>7620</v>
      </c>
      <c r="C10" s="16">
        <f>C11+C29+C39+C49+C65+H25+H42+H55</f>
        <v>18389</v>
      </c>
      <c r="D10" s="16">
        <f>D11+D29+D39+D49+D65+I25+I42+I55</f>
        <v>8859</v>
      </c>
      <c r="E10" s="16">
        <f>E11+E29+E39+E49+E65+J25+J42+J55</f>
        <v>9530</v>
      </c>
      <c r="F10" s="23" t="s">
        <v>176</v>
      </c>
      <c r="G10" s="16"/>
      <c r="H10" s="16"/>
      <c r="I10" s="16"/>
      <c r="J10" s="17"/>
    </row>
    <row r="11" spans="1:11" ht="12.75" customHeight="1" x14ac:dyDescent="0.25">
      <c r="A11" s="8" t="s">
        <v>171</v>
      </c>
      <c r="B11" s="16">
        <f>SUM(B12:B27)</f>
        <v>579</v>
      </c>
      <c r="C11" s="16">
        <f t="shared" ref="C11:C27" si="0">SUM(D11+E11)</f>
        <v>1341</v>
      </c>
      <c r="D11" s="16">
        <f>SUM(D12:D27)</f>
        <v>660</v>
      </c>
      <c r="E11" s="16">
        <f>SUM(E12:E27)</f>
        <v>681</v>
      </c>
      <c r="F11" s="24">
        <v>6</v>
      </c>
      <c r="G11" s="16">
        <v>6</v>
      </c>
      <c r="H11" s="16">
        <f>I11+J11</f>
        <v>11</v>
      </c>
      <c r="I11" s="16">
        <v>5</v>
      </c>
      <c r="J11" s="17">
        <v>6</v>
      </c>
    </row>
    <row r="12" spans="1:11" ht="12.75" customHeight="1" x14ac:dyDescent="0.25">
      <c r="A12" s="9" t="s">
        <v>152</v>
      </c>
      <c r="B12" s="16">
        <v>24</v>
      </c>
      <c r="C12" s="16">
        <f t="shared" si="0"/>
        <v>56</v>
      </c>
      <c r="D12" s="16">
        <v>26</v>
      </c>
      <c r="E12" s="16">
        <v>30</v>
      </c>
      <c r="F12" s="24">
        <v>7</v>
      </c>
      <c r="G12" s="16">
        <v>114</v>
      </c>
      <c r="H12" s="16">
        <f>I12+J12</f>
        <v>200</v>
      </c>
      <c r="I12" s="30">
        <v>82</v>
      </c>
      <c r="J12" s="33">
        <v>118</v>
      </c>
      <c r="K12" s="5"/>
    </row>
    <row r="13" spans="1:11" ht="12.75" customHeight="1" x14ac:dyDescent="0.25">
      <c r="A13" s="9">
        <v>2</v>
      </c>
      <c r="B13" s="16">
        <v>40</v>
      </c>
      <c r="C13" s="16">
        <f t="shared" si="0"/>
        <v>75</v>
      </c>
      <c r="D13" s="16">
        <v>45</v>
      </c>
      <c r="E13" s="16">
        <v>30</v>
      </c>
      <c r="F13" s="24">
        <v>8</v>
      </c>
      <c r="G13" s="16">
        <v>38</v>
      </c>
      <c r="H13" s="16">
        <f>I13+J13</f>
        <v>65</v>
      </c>
      <c r="I13" s="16">
        <v>27</v>
      </c>
      <c r="J13" s="17">
        <v>38</v>
      </c>
    </row>
    <row r="14" spans="1:11" ht="12.75" customHeight="1" x14ac:dyDescent="0.25">
      <c r="A14" s="9">
        <v>3</v>
      </c>
      <c r="B14" s="16">
        <v>24</v>
      </c>
      <c r="C14" s="16">
        <f t="shared" si="0"/>
        <v>65</v>
      </c>
      <c r="D14" s="16">
        <v>32</v>
      </c>
      <c r="E14" s="16">
        <v>33</v>
      </c>
      <c r="F14" s="24">
        <v>9</v>
      </c>
      <c r="G14" s="16">
        <v>18</v>
      </c>
      <c r="H14" s="16">
        <f>I14+J14</f>
        <v>33</v>
      </c>
      <c r="I14" s="16">
        <v>22</v>
      </c>
      <c r="J14" s="17">
        <v>11</v>
      </c>
    </row>
    <row r="15" spans="1:11" ht="12.75" customHeight="1" x14ac:dyDescent="0.25">
      <c r="A15" s="9">
        <v>4</v>
      </c>
      <c r="B15" s="16">
        <v>42</v>
      </c>
      <c r="C15" s="16">
        <f t="shared" si="0"/>
        <v>115</v>
      </c>
      <c r="D15" s="16">
        <v>56</v>
      </c>
      <c r="E15" s="16">
        <v>59</v>
      </c>
      <c r="F15" s="24">
        <v>10</v>
      </c>
      <c r="G15" s="16">
        <v>185</v>
      </c>
      <c r="H15" s="16">
        <v>9</v>
      </c>
      <c r="I15" s="30">
        <v>207</v>
      </c>
      <c r="J15" s="33">
        <v>216</v>
      </c>
    </row>
    <row r="16" spans="1:11" ht="12.75" customHeight="1" x14ac:dyDescent="0.25">
      <c r="A16" s="9">
        <v>5</v>
      </c>
      <c r="B16" s="16">
        <v>41</v>
      </c>
      <c r="C16" s="16">
        <f t="shared" si="0"/>
        <v>87</v>
      </c>
      <c r="D16" s="16">
        <v>41</v>
      </c>
      <c r="E16" s="16">
        <v>46</v>
      </c>
      <c r="F16" s="24">
        <v>11</v>
      </c>
      <c r="G16" s="16">
        <v>221</v>
      </c>
      <c r="H16" s="16">
        <f t="shared" ref="H16:H23" si="1">I16+J16</f>
        <v>479</v>
      </c>
      <c r="I16" s="16">
        <v>198</v>
      </c>
      <c r="J16" s="17">
        <v>281</v>
      </c>
    </row>
    <row r="17" spans="1:11" ht="12.75" customHeight="1" x14ac:dyDescent="0.25">
      <c r="A17" s="9">
        <v>6</v>
      </c>
      <c r="B17" s="16">
        <v>62</v>
      </c>
      <c r="C17" s="16">
        <f t="shared" si="0"/>
        <v>172</v>
      </c>
      <c r="D17" s="16">
        <v>82</v>
      </c>
      <c r="E17" s="16">
        <v>90</v>
      </c>
      <c r="F17" s="24" t="s">
        <v>168</v>
      </c>
      <c r="G17" s="16">
        <v>70</v>
      </c>
      <c r="H17" s="16">
        <f t="shared" si="1"/>
        <v>85</v>
      </c>
      <c r="I17" s="16">
        <v>47</v>
      </c>
      <c r="J17" s="17">
        <v>38</v>
      </c>
    </row>
    <row r="18" spans="1:11" ht="12.75" customHeight="1" x14ac:dyDescent="0.25">
      <c r="A18" s="9">
        <v>7</v>
      </c>
      <c r="B18" s="16">
        <v>71</v>
      </c>
      <c r="C18" s="16">
        <f t="shared" si="0"/>
        <v>170</v>
      </c>
      <c r="D18" s="16">
        <v>86</v>
      </c>
      <c r="E18" s="16">
        <v>84</v>
      </c>
      <c r="F18" s="24" t="s">
        <v>1</v>
      </c>
      <c r="G18" s="16">
        <v>258</v>
      </c>
      <c r="H18" s="16">
        <f t="shared" si="1"/>
        <v>423</v>
      </c>
      <c r="I18" s="16">
        <v>203</v>
      </c>
      <c r="J18" s="17">
        <v>220</v>
      </c>
    </row>
    <row r="19" spans="1:11" ht="12.75" customHeight="1" x14ac:dyDescent="0.25">
      <c r="A19" s="9">
        <v>8</v>
      </c>
      <c r="B19" s="16">
        <v>23</v>
      </c>
      <c r="C19" s="16">
        <f t="shared" si="0"/>
        <v>56</v>
      </c>
      <c r="D19" s="16">
        <v>24</v>
      </c>
      <c r="E19" s="16">
        <v>32</v>
      </c>
      <c r="F19" s="24">
        <v>13</v>
      </c>
      <c r="G19" s="16">
        <v>341</v>
      </c>
      <c r="H19" s="16">
        <f t="shared" si="1"/>
        <v>861</v>
      </c>
      <c r="I19" s="16">
        <v>412</v>
      </c>
      <c r="J19" s="17">
        <v>449</v>
      </c>
    </row>
    <row r="20" spans="1:11" ht="12.75" customHeight="1" x14ac:dyDescent="0.25">
      <c r="A20" s="9">
        <v>9</v>
      </c>
      <c r="B20" s="16">
        <v>48</v>
      </c>
      <c r="C20" s="16">
        <f t="shared" si="0"/>
        <v>113</v>
      </c>
      <c r="D20" s="16">
        <v>64</v>
      </c>
      <c r="E20" s="16">
        <v>49</v>
      </c>
      <c r="F20" s="24">
        <v>14</v>
      </c>
      <c r="G20" s="16">
        <v>5</v>
      </c>
      <c r="H20" s="16">
        <f t="shared" si="1"/>
        <v>7</v>
      </c>
      <c r="I20" s="16">
        <v>2</v>
      </c>
      <c r="J20" s="17">
        <v>5</v>
      </c>
    </row>
    <row r="21" spans="1:11" ht="12.75" customHeight="1" x14ac:dyDescent="0.25">
      <c r="A21" s="9">
        <v>10</v>
      </c>
      <c r="B21" s="16">
        <v>35</v>
      </c>
      <c r="C21" s="16">
        <f t="shared" si="0"/>
        <v>82</v>
      </c>
      <c r="D21" s="16">
        <v>39</v>
      </c>
      <c r="E21" s="16">
        <v>43</v>
      </c>
      <c r="F21" s="24">
        <v>15</v>
      </c>
      <c r="G21" s="16">
        <v>290</v>
      </c>
      <c r="H21" s="16">
        <f t="shared" si="1"/>
        <v>689</v>
      </c>
      <c r="I21" s="16">
        <v>327</v>
      </c>
      <c r="J21" s="17">
        <v>362</v>
      </c>
    </row>
    <row r="22" spans="1:11" ht="12.75" customHeight="1" x14ac:dyDescent="0.25">
      <c r="A22" s="9">
        <v>11</v>
      </c>
      <c r="B22" s="16">
        <v>6</v>
      </c>
      <c r="C22" s="16">
        <f t="shared" si="0"/>
        <v>10</v>
      </c>
      <c r="D22" s="16">
        <v>5</v>
      </c>
      <c r="E22" s="16">
        <v>5</v>
      </c>
      <c r="F22" s="24">
        <v>16</v>
      </c>
      <c r="G22" s="16">
        <v>313</v>
      </c>
      <c r="H22" s="16">
        <f t="shared" si="1"/>
        <v>724</v>
      </c>
      <c r="I22" s="16">
        <v>359</v>
      </c>
      <c r="J22" s="17">
        <v>365</v>
      </c>
    </row>
    <row r="23" spans="1:11" ht="12.75" customHeight="1" x14ac:dyDescent="0.25">
      <c r="A23" s="9">
        <v>12</v>
      </c>
      <c r="B23" s="16">
        <v>43</v>
      </c>
      <c r="C23" s="16">
        <f t="shared" si="0"/>
        <v>100</v>
      </c>
      <c r="D23" s="16">
        <v>52</v>
      </c>
      <c r="E23" s="16">
        <v>48</v>
      </c>
      <c r="F23" s="24">
        <v>17</v>
      </c>
      <c r="G23" s="16">
        <v>85</v>
      </c>
      <c r="H23" s="16">
        <f t="shared" si="1"/>
        <v>174</v>
      </c>
      <c r="I23" s="16">
        <v>85</v>
      </c>
      <c r="J23" s="17">
        <v>89</v>
      </c>
    </row>
    <row r="24" spans="1:11" ht="12.75" customHeight="1" x14ac:dyDescent="0.25">
      <c r="A24" s="9">
        <v>13</v>
      </c>
      <c r="B24" s="16">
        <v>34</v>
      </c>
      <c r="C24" s="16">
        <f t="shared" si="0"/>
        <v>60</v>
      </c>
      <c r="D24" s="16">
        <v>27</v>
      </c>
      <c r="E24" s="16">
        <v>33</v>
      </c>
      <c r="F24" s="16"/>
      <c r="G24" s="16"/>
      <c r="H24" s="16"/>
      <c r="I24" s="16"/>
      <c r="J24" s="17"/>
    </row>
    <row r="25" spans="1:11" ht="12.75" customHeight="1" x14ac:dyDescent="0.25">
      <c r="A25" s="9">
        <v>14</v>
      </c>
      <c r="B25" s="16">
        <v>39</v>
      </c>
      <c r="C25" s="16">
        <f t="shared" si="0"/>
        <v>71</v>
      </c>
      <c r="D25" s="16">
        <v>33</v>
      </c>
      <c r="E25" s="16">
        <v>38</v>
      </c>
      <c r="F25" s="23" t="s">
        <v>178</v>
      </c>
      <c r="G25" s="16">
        <f>SUM(G26:G41)</f>
        <v>1136</v>
      </c>
      <c r="H25" s="16">
        <f t="shared" ref="H25:H40" si="2">I25+J25</f>
        <v>2910</v>
      </c>
      <c r="I25" s="16">
        <f>SUM(I26:I41)</f>
        <v>1418</v>
      </c>
      <c r="J25" s="17">
        <f>SUM(J26:J41)</f>
        <v>1492</v>
      </c>
      <c r="K25" s="5"/>
    </row>
    <row r="26" spans="1:11" ht="12.75" customHeight="1" x14ac:dyDescent="0.25">
      <c r="A26" s="9">
        <v>15</v>
      </c>
      <c r="B26" s="16">
        <v>33</v>
      </c>
      <c r="C26" s="16">
        <f t="shared" si="0"/>
        <v>76</v>
      </c>
      <c r="D26" s="16">
        <v>34</v>
      </c>
      <c r="E26" s="16">
        <v>42</v>
      </c>
      <c r="F26" s="24" t="s">
        <v>92</v>
      </c>
      <c r="G26" s="16">
        <v>59</v>
      </c>
      <c r="H26" s="16">
        <f t="shared" si="2"/>
        <v>140</v>
      </c>
      <c r="I26" s="16">
        <v>65</v>
      </c>
      <c r="J26" s="17">
        <v>75</v>
      </c>
    </row>
    <row r="27" spans="1:11" ht="12.75" customHeight="1" x14ac:dyDescent="0.25">
      <c r="A27" s="9">
        <v>16</v>
      </c>
      <c r="B27" s="16">
        <v>14</v>
      </c>
      <c r="C27" s="16">
        <f t="shared" si="0"/>
        <v>33</v>
      </c>
      <c r="D27" s="16">
        <v>14</v>
      </c>
      <c r="E27" s="16">
        <v>19</v>
      </c>
      <c r="F27" s="24" t="s">
        <v>107</v>
      </c>
      <c r="G27" s="16">
        <v>49</v>
      </c>
      <c r="H27" s="16">
        <f t="shared" si="2"/>
        <v>111</v>
      </c>
      <c r="I27" s="16">
        <v>54</v>
      </c>
      <c r="J27" s="17">
        <v>57</v>
      </c>
    </row>
    <row r="28" spans="1:11" ht="12.75" customHeight="1" x14ac:dyDescent="0.25">
      <c r="A28" s="10"/>
      <c r="B28" s="16"/>
      <c r="C28" s="16"/>
      <c r="D28" s="16"/>
      <c r="E28" s="16"/>
      <c r="F28" s="24">
        <v>2</v>
      </c>
      <c r="G28" s="16">
        <v>71</v>
      </c>
      <c r="H28" s="16">
        <f t="shared" si="2"/>
        <v>155</v>
      </c>
      <c r="I28" s="16">
        <v>84</v>
      </c>
      <c r="J28" s="17">
        <v>71</v>
      </c>
    </row>
    <row r="29" spans="1:11" ht="12.75" customHeight="1" x14ac:dyDescent="0.25">
      <c r="A29" s="8" t="s">
        <v>50</v>
      </c>
      <c r="B29" s="16">
        <f>SUM(B30:B37)</f>
        <v>465</v>
      </c>
      <c r="C29" s="16">
        <f t="shared" ref="C29:C37" si="3">SUM(D29+E29)</f>
        <v>1216</v>
      </c>
      <c r="D29" s="16">
        <f>SUM(D30:D37)</f>
        <v>621</v>
      </c>
      <c r="E29" s="16">
        <f>SUM(E30:E37)</f>
        <v>595</v>
      </c>
      <c r="F29" s="24">
        <v>3</v>
      </c>
      <c r="G29" s="16">
        <v>106</v>
      </c>
      <c r="H29" s="16">
        <f t="shared" si="2"/>
        <v>307</v>
      </c>
      <c r="I29" s="16">
        <v>154</v>
      </c>
      <c r="J29" s="17">
        <v>153</v>
      </c>
    </row>
    <row r="30" spans="1:11" ht="12.75" customHeight="1" x14ac:dyDescent="0.25">
      <c r="A30" s="9" t="s">
        <v>152</v>
      </c>
      <c r="B30" s="16">
        <v>55</v>
      </c>
      <c r="C30" s="16">
        <f t="shared" si="3"/>
        <v>168</v>
      </c>
      <c r="D30" s="16">
        <v>83</v>
      </c>
      <c r="E30" s="16">
        <v>85</v>
      </c>
      <c r="F30" s="24" t="s">
        <v>74</v>
      </c>
      <c r="G30" s="16">
        <v>80</v>
      </c>
      <c r="H30" s="16">
        <f t="shared" si="2"/>
        <v>193</v>
      </c>
      <c r="I30" s="16">
        <v>94</v>
      </c>
      <c r="J30" s="17">
        <v>99</v>
      </c>
    </row>
    <row r="31" spans="1:11" ht="12.75" customHeight="1" x14ac:dyDescent="0.25">
      <c r="A31" s="9">
        <v>2</v>
      </c>
      <c r="B31" s="16">
        <v>89</v>
      </c>
      <c r="C31" s="16">
        <f t="shared" si="3"/>
        <v>218</v>
      </c>
      <c r="D31" s="16">
        <v>112</v>
      </c>
      <c r="E31" s="16">
        <v>106</v>
      </c>
      <c r="F31" s="24" t="s">
        <v>160</v>
      </c>
      <c r="G31" s="16">
        <v>110</v>
      </c>
      <c r="H31" s="16">
        <f t="shared" si="2"/>
        <v>294</v>
      </c>
      <c r="I31" s="16">
        <v>137</v>
      </c>
      <c r="J31" s="17">
        <v>157</v>
      </c>
    </row>
    <row r="32" spans="1:11" ht="12.75" customHeight="1" x14ac:dyDescent="0.25">
      <c r="A32" s="9">
        <v>3</v>
      </c>
      <c r="B32" s="16">
        <v>32</v>
      </c>
      <c r="C32" s="16">
        <f t="shared" si="3"/>
        <v>76</v>
      </c>
      <c r="D32" s="16">
        <v>40</v>
      </c>
      <c r="E32" s="16">
        <v>36</v>
      </c>
      <c r="F32" s="24" t="s">
        <v>34</v>
      </c>
      <c r="G32" s="16">
        <v>2</v>
      </c>
      <c r="H32" s="16">
        <f t="shared" si="2"/>
        <v>10</v>
      </c>
      <c r="I32" s="30">
        <v>4</v>
      </c>
      <c r="J32" s="33">
        <v>6</v>
      </c>
    </row>
    <row r="33" spans="1:10" ht="12.75" customHeight="1" x14ac:dyDescent="0.25">
      <c r="A33" s="9">
        <v>4</v>
      </c>
      <c r="B33" s="16">
        <v>64</v>
      </c>
      <c r="C33" s="16">
        <f t="shared" si="3"/>
        <v>172</v>
      </c>
      <c r="D33" s="16">
        <v>87</v>
      </c>
      <c r="E33" s="16">
        <v>85</v>
      </c>
      <c r="F33" s="24" t="s">
        <v>63</v>
      </c>
      <c r="G33" s="16">
        <v>148</v>
      </c>
      <c r="H33" s="16">
        <f t="shared" si="2"/>
        <v>328</v>
      </c>
      <c r="I33" s="16">
        <v>159</v>
      </c>
      <c r="J33" s="17">
        <v>169</v>
      </c>
    </row>
    <row r="34" spans="1:10" ht="12.75" customHeight="1" x14ac:dyDescent="0.25">
      <c r="A34" s="9">
        <v>5</v>
      </c>
      <c r="B34" s="16">
        <v>74</v>
      </c>
      <c r="C34" s="16">
        <f t="shared" si="3"/>
        <v>205</v>
      </c>
      <c r="D34" s="16">
        <v>108</v>
      </c>
      <c r="E34" s="16">
        <v>97</v>
      </c>
      <c r="F34" s="24" t="s">
        <v>155</v>
      </c>
      <c r="G34" s="16">
        <v>78</v>
      </c>
      <c r="H34" s="16">
        <f t="shared" si="2"/>
        <v>203</v>
      </c>
      <c r="I34" s="16">
        <v>97</v>
      </c>
      <c r="J34" s="17">
        <v>106</v>
      </c>
    </row>
    <row r="35" spans="1:10" ht="12.75" customHeight="1" x14ac:dyDescent="0.25">
      <c r="A35" s="9">
        <v>6</v>
      </c>
      <c r="B35" s="16">
        <v>52</v>
      </c>
      <c r="C35" s="16">
        <f t="shared" si="3"/>
        <v>130</v>
      </c>
      <c r="D35" s="16">
        <v>59</v>
      </c>
      <c r="E35" s="16">
        <v>71</v>
      </c>
      <c r="F35" s="24" t="s">
        <v>159</v>
      </c>
      <c r="G35" s="16">
        <v>52</v>
      </c>
      <c r="H35" s="16">
        <f t="shared" si="2"/>
        <v>149</v>
      </c>
      <c r="I35" s="16">
        <v>73</v>
      </c>
      <c r="J35" s="17">
        <v>76</v>
      </c>
    </row>
    <row r="36" spans="1:10" ht="12.75" customHeight="1" x14ac:dyDescent="0.25">
      <c r="A36" s="9">
        <v>7</v>
      </c>
      <c r="B36" s="16">
        <v>57</v>
      </c>
      <c r="C36" s="16">
        <f t="shared" si="3"/>
        <v>127</v>
      </c>
      <c r="D36" s="16">
        <v>71</v>
      </c>
      <c r="E36" s="16">
        <v>56</v>
      </c>
      <c r="F36" s="24">
        <v>7</v>
      </c>
      <c r="G36" s="16">
        <v>58</v>
      </c>
      <c r="H36" s="16">
        <f t="shared" si="2"/>
        <v>163</v>
      </c>
      <c r="I36" s="16">
        <v>85</v>
      </c>
      <c r="J36" s="17">
        <v>78</v>
      </c>
    </row>
    <row r="37" spans="1:10" ht="12.75" customHeight="1" x14ac:dyDescent="0.25">
      <c r="A37" s="9">
        <v>8</v>
      </c>
      <c r="B37" s="16">
        <v>42</v>
      </c>
      <c r="C37" s="16">
        <f t="shared" si="3"/>
        <v>120</v>
      </c>
      <c r="D37" s="16">
        <v>61</v>
      </c>
      <c r="E37" s="16">
        <v>59</v>
      </c>
      <c r="F37" s="24" t="s">
        <v>158</v>
      </c>
      <c r="G37" s="16">
        <v>62</v>
      </c>
      <c r="H37" s="16">
        <f t="shared" si="2"/>
        <v>184</v>
      </c>
      <c r="I37" s="16">
        <v>89</v>
      </c>
      <c r="J37" s="17">
        <v>95</v>
      </c>
    </row>
    <row r="38" spans="1:10" ht="12.75" customHeight="1" x14ac:dyDescent="0.25">
      <c r="A38" s="10"/>
      <c r="B38" s="16"/>
      <c r="C38" s="16"/>
      <c r="D38" s="16"/>
      <c r="E38" s="16"/>
      <c r="F38" s="24" t="s">
        <v>136</v>
      </c>
      <c r="G38" s="16">
        <v>62</v>
      </c>
      <c r="H38" s="16">
        <f t="shared" si="2"/>
        <v>172</v>
      </c>
      <c r="I38" s="16">
        <v>85</v>
      </c>
      <c r="J38" s="17">
        <v>87</v>
      </c>
    </row>
    <row r="39" spans="1:10" ht="12.75" customHeight="1" x14ac:dyDescent="0.25">
      <c r="A39" s="8" t="s">
        <v>172</v>
      </c>
      <c r="B39" s="16">
        <f>SUM(B40:B47)</f>
        <v>565</v>
      </c>
      <c r="C39" s="16">
        <f t="shared" ref="C39:C47" si="4">SUM(D39+E39)</f>
        <v>1360</v>
      </c>
      <c r="D39" s="16">
        <f>SUM(D40:D47)</f>
        <v>638</v>
      </c>
      <c r="E39" s="16">
        <f>SUM(E40:E47)</f>
        <v>722</v>
      </c>
      <c r="F39" s="24">
        <v>9</v>
      </c>
      <c r="G39" s="16">
        <v>82</v>
      </c>
      <c r="H39" s="16">
        <f t="shared" si="2"/>
        <v>229</v>
      </c>
      <c r="I39" s="16">
        <v>114</v>
      </c>
      <c r="J39" s="17">
        <v>115</v>
      </c>
    </row>
    <row r="40" spans="1:10" ht="12.75" customHeight="1" x14ac:dyDescent="0.25">
      <c r="A40" s="9" t="s">
        <v>152</v>
      </c>
      <c r="B40" s="16">
        <v>136</v>
      </c>
      <c r="C40" s="16">
        <f t="shared" si="4"/>
        <v>303</v>
      </c>
      <c r="D40" s="16">
        <v>143</v>
      </c>
      <c r="E40" s="16">
        <v>160</v>
      </c>
      <c r="F40" s="24">
        <v>10</v>
      </c>
      <c r="G40" s="16">
        <v>117</v>
      </c>
      <c r="H40" s="16">
        <f t="shared" si="2"/>
        <v>272</v>
      </c>
      <c r="I40" s="16">
        <v>124</v>
      </c>
      <c r="J40" s="17">
        <v>148</v>
      </c>
    </row>
    <row r="41" spans="1:10" ht="12.75" customHeight="1" x14ac:dyDescent="0.25">
      <c r="A41" s="9" t="s">
        <v>173</v>
      </c>
      <c r="B41" s="16">
        <v>15</v>
      </c>
      <c r="C41" s="16">
        <f t="shared" si="4"/>
        <v>44</v>
      </c>
      <c r="D41" s="16">
        <v>21</v>
      </c>
      <c r="E41" s="16">
        <v>23</v>
      </c>
      <c r="F41" s="24"/>
      <c r="G41" s="16"/>
      <c r="H41" s="16"/>
      <c r="I41" s="16"/>
      <c r="J41" s="17"/>
    </row>
    <row r="42" spans="1:10" ht="12.75" customHeight="1" x14ac:dyDescent="0.25">
      <c r="A42" s="9" t="s">
        <v>174</v>
      </c>
      <c r="B42" s="16">
        <v>68</v>
      </c>
      <c r="C42" s="16">
        <f t="shared" si="4"/>
        <v>147</v>
      </c>
      <c r="D42" s="16">
        <v>64</v>
      </c>
      <c r="E42" s="16">
        <v>83</v>
      </c>
      <c r="F42" s="23" t="s">
        <v>157</v>
      </c>
      <c r="G42" s="16">
        <f>SUM(G43:G53)</f>
        <v>739</v>
      </c>
      <c r="H42" s="16">
        <f t="shared" ref="H42:H53" si="5">I42+J42</f>
        <v>1906</v>
      </c>
      <c r="I42" s="16">
        <f>SUM(I43:I53)</f>
        <v>905</v>
      </c>
      <c r="J42" s="17">
        <f>SUM(J43:J53)</f>
        <v>1001</v>
      </c>
    </row>
    <row r="43" spans="1:10" ht="12.75" customHeight="1" x14ac:dyDescent="0.25">
      <c r="A43" s="9">
        <v>3</v>
      </c>
      <c r="B43" s="16">
        <v>42</v>
      </c>
      <c r="C43" s="16">
        <f t="shared" si="4"/>
        <v>101</v>
      </c>
      <c r="D43" s="16">
        <v>54</v>
      </c>
      <c r="E43" s="16">
        <v>47</v>
      </c>
      <c r="F43" s="24" t="s">
        <v>179</v>
      </c>
      <c r="G43" s="16">
        <v>27</v>
      </c>
      <c r="H43" s="16">
        <f t="shared" si="5"/>
        <v>57</v>
      </c>
      <c r="I43" s="16">
        <v>29</v>
      </c>
      <c r="J43" s="17">
        <v>28</v>
      </c>
    </row>
    <row r="44" spans="1:10" ht="12.75" customHeight="1" x14ac:dyDescent="0.25">
      <c r="A44" s="9">
        <v>4</v>
      </c>
      <c r="B44" s="16">
        <v>53</v>
      </c>
      <c r="C44" s="16">
        <f t="shared" si="4"/>
        <v>146</v>
      </c>
      <c r="D44" s="16">
        <v>72</v>
      </c>
      <c r="E44" s="16">
        <v>74</v>
      </c>
      <c r="F44" s="24">
        <v>2</v>
      </c>
      <c r="G44" s="16">
        <v>86</v>
      </c>
      <c r="H44" s="16">
        <f t="shared" si="5"/>
        <v>236</v>
      </c>
      <c r="I44" s="16">
        <v>113</v>
      </c>
      <c r="J44" s="17">
        <v>123</v>
      </c>
    </row>
    <row r="45" spans="1:10" ht="12.75" customHeight="1" x14ac:dyDescent="0.25">
      <c r="A45" s="9">
        <v>5</v>
      </c>
      <c r="B45" s="16">
        <v>38</v>
      </c>
      <c r="C45" s="16">
        <f t="shared" si="4"/>
        <v>107</v>
      </c>
      <c r="D45" s="16">
        <v>47</v>
      </c>
      <c r="E45" s="16">
        <v>60</v>
      </c>
      <c r="F45" s="24" t="s">
        <v>156</v>
      </c>
      <c r="G45" s="16">
        <v>103</v>
      </c>
      <c r="H45" s="16">
        <f t="shared" si="5"/>
        <v>249</v>
      </c>
      <c r="I45" s="16">
        <v>112</v>
      </c>
      <c r="J45" s="17">
        <v>137</v>
      </c>
    </row>
    <row r="46" spans="1:10" ht="12.75" customHeight="1" x14ac:dyDescent="0.25">
      <c r="A46" s="9">
        <v>6</v>
      </c>
      <c r="B46" s="16">
        <v>63</v>
      </c>
      <c r="C46" s="16">
        <f t="shared" si="4"/>
        <v>166</v>
      </c>
      <c r="D46" s="16">
        <v>84</v>
      </c>
      <c r="E46" s="16">
        <v>82</v>
      </c>
      <c r="F46" s="24" t="s">
        <v>154</v>
      </c>
      <c r="G46" s="16">
        <v>71</v>
      </c>
      <c r="H46" s="16">
        <f t="shared" si="5"/>
        <v>191</v>
      </c>
      <c r="I46" s="16">
        <v>92</v>
      </c>
      <c r="J46" s="17">
        <v>99</v>
      </c>
    </row>
    <row r="47" spans="1:10" ht="12.75" customHeight="1" x14ac:dyDescent="0.25">
      <c r="A47" s="9">
        <v>7</v>
      </c>
      <c r="B47" s="16">
        <v>150</v>
      </c>
      <c r="C47" s="16">
        <f t="shared" si="4"/>
        <v>346</v>
      </c>
      <c r="D47" s="16">
        <v>153</v>
      </c>
      <c r="E47" s="16">
        <v>193</v>
      </c>
      <c r="F47" s="24">
        <v>4</v>
      </c>
      <c r="G47" s="16">
        <v>86</v>
      </c>
      <c r="H47" s="16">
        <f t="shared" si="5"/>
        <v>208</v>
      </c>
      <c r="I47" s="16">
        <v>101</v>
      </c>
      <c r="J47" s="17">
        <v>107</v>
      </c>
    </row>
    <row r="48" spans="1:10" ht="12.75" customHeight="1" x14ac:dyDescent="0.25">
      <c r="A48" s="11"/>
      <c r="B48" s="16"/>
      <c r="C48" s="16"/>
      <c r="D48" s="16"/>
      <c r="E48" s="16"/>
      <c r="F48" s="24">
        <v>5</v>
      </c>
      <c r="G48" s="16">
        <v>74</v>
      </c>
      <c r="H48" s="16">
        <f t="shared" si="5"/>
        <v>192</v>
      </c>
      <c r="I48" s="16">
        <v>85</v>
      </c>
      <c r="J48" s="17">
        <v>107</v>
      </c>
    </row>
    <row r="49" spans="1:10" ht="12.75" customHeight="1" x14ac:dyDescent="0.25">
      <c r="A49" s="8" t="s">
        <v>175</v>
      </c>
      <c r="B49" s="16">
        <f>SUM(B50:B63)</f>
        <v>763</v>
      </c>
      <c r="C49" s="16">
        <f t="shared" ref="C49:C63" si="6">SUM(D49+E49)</f>
        <v>1888</v>
      </c>
      <c r="D49" s="16">
        <f>SUM(D50:D63)</f>
        <v>890</v>
      </c>
      <c r="E49" s="16">
        <f>SUM(E50:E63)</f>
        <v>998</v>
      </c>
      <c r="F49" s="24">
        <v>6</v>
      </c>
      <c r="G49" s="16">
        <v>86</v>
      </c>
      <c r="H49" s="16">
        <f t="shared" si="5"/>
        <v>255</v>
      </c>
      <c r="I49" s="16">
        <v>125</v>
      </c>
      <c r="J49" s="17">
        <v>130</v>
      </c>
    </row>
    <row r="50" spans="1:10" ht="12.75" customHeight="1" x14ac:dyDescent="0.25">
      <c r="A50" s="9" t="s">
        <v>152</v>
      </c>
      <c r="B50" s="16">
        <v>19</v>
      </c>
      <c r="C50" s="16">
        <f t="shared" si="6"/>
        <v>43</v>
      </c>
      <c r="D50" s="16">
        <v>25</v>
      </c>
      <c r="E50" s="16">
        <v>18</v>
      </c>
      <c r="F50" s="24">
        <v>7</v>
      </c>
      <c r="G50" s="16">
        <v>76</v>
      </c>
      <c r="H50" s="16">
        <f t="shared" si="5"/>
        <v>187</v>
      </c>
      <c r="I50" s="16">
        <v>83</v>
      </c>
      <c r="J50" s="17">
        <v>104</v>
      </c>
    </row>
    <row r="51" spans="1:10" ht="12.75" customHeight="1" x14ac:dyDescent="0.25">
      <c r="A51" s="9">
        <v>2</v>
      </c>
      <c r="B51" s="16">
        <v>14</v>
      </c>
      <c r="C51" s="16">
        <f t="shared" si="6"/>
        <v>32</v>
      </c>
      <c r="D51" s="16">
        <v>16</v>
      </c>
      <c r="E51" s="16">
        <v>16</v>
      </c>
      <c r="F51" s="24">
        <v>8</v>
      </c>
      <c r="G51" s="16">
        <v>39</v>
      </c>
      <c r="H51" s="16">
        <f t="shared" si="5"/>
        <v>98</v>
      </c>
      <c r="I51" s="16">
        <v>52</v>
      </c>
      <c r="J51" s="17">
        <v>46</v>
      </c>
    </row>
    <row r="52" spans="1:10" ht="12.75" customHeight="1" x14ac:dyDescent="0.25">
      <c r="A52" s="9">
        <v>3</v>
      </c>
      <c r="B52" s="16">
        <v>2</v>
      </c>
      <c r="C52" s="16">
        <f t="shared" si="6"/>
        <v>3</v>
      </c>
      <c r="D52" s="16">
        <v>0</v>
      </c>
      <c r="E52" s="16">
        <v>3</v>
      </c>
      <c r="F52" s="24">
        <v>9</v>
      </c>
      <c r="G52" s="16">
        <v>41</v>
      </c>
      <c r="H52" s="16">
        <f t="shared" si="5"/>
        <v>101</v>
      </c>
      <c r="I52" s="16">
        <v>50</v>
      </c>
      <c r="J52" s="17">
        <v>51</v>
      </c>
    </row>
    <row r="53" spans="1:10" ht="12.75" customHeight="1" x14ac:dyDescent="0.25">
      <c r="A53" s="9">
        <v>4</v>
      </c>
      <c r="B53" s="16">
        <v>1</v>
      </c>
      <c r="C53" s="16">
        <f t="shared" si="6"/>
        <v>1</v>
      </c>
      <c r="D53" s="16">
        <v>1</v>
      </c>
      <c r="E53" s="16">
        <v>0</v>
      </c>
      <c r="F53" s="24">
        <v>10</v>
      </c>
      <c r="G53" s="16">
        <v>50</v>
      </c>
      <c r="H53" s="16">
        <f t="shared" si="5"/>
        <v>132</v>
      </c>
      <c r="I53" s="16">
        <v>63</v>
      </c>
      <c r="J53" s="17">
        <v>69</v>
      </c>
    </row>
    <row r="54" spans="1:10" ht="12.75" customHeight="1" x14ac:dyDescent="0.25">
      <c r="A54" s="9">
        <v>5</v>
      </c>
      <c r="B54" s="16">
        <v>18</v>
      </c>
      <c r="C54" s="16">
        <f t="shared" si="6"/>
        <v>43</v>
      </c>
      <c r="D54" s="16">
        <v>20</v>
      </c>
      <c r="E54" s="16">
        <v>23</v>
      </c>
      <c r="F54" s="24"/>
      <c r="G54" s="16"/>
      <c r="H54" s="16"/>
      <c r="I54" s="16"/>
      <c r="J54" s="17"/>
    </row>
    <row r="55" spans="1:10" ht="12.75" customHeight="1" x14ac:dyDescent="0.25">
      <c r="A55" s="9">
        <v>6</v>
      </c>
      <c r="B55" s="16">
        <v>22</v>
      </c>
      <c r="C55" s="16">
        <f t="shared" si="6"/>
        <v>62</v>
      </c>
      <c r="D55" s="16">
        <v>27</v>
      </c>
      <c r="E55" s="16">
        <v>35</v>
      </c>
      <c r="F55" s="23" t="s">
        <v>153</v>
      </c>
      <c r="G55" s="16">
        <f>SUM(G56:G73)</f>
        <v>1061</v>
      </c>
      <c r="H55" s="16">
        <f>SUM(H56:H73)</f>
        <v>2922</v>
      </c>
      <c r="I55" s="16">
        <f>SUM(I56:I73)</f>
        <v>1429</v>
      </c>
      <c r="J55" s="17">
        <f>SUM(J56:J73)</f>
        <v>1493</v>
      </c>
    </row>
    <row r="56" spans="1:10" ht="12.75" customHeight="1" x14ac:dyDescent="0.25">
      <c r="A56" s="9">
        <v>7</v>
      </c>
      <c r="B56" s="16">
        <v>198</v>
      </c>
      <c r="C56" s="16">
        <f t="shared" si="6"/>
        <v>438</v>
      </c>
      <c r="D56" s="16">
        <v>209</v>
      </c>
      <c r="E56" s="16">
        <v>229</v>
      </c>
      <c r="F56" s="24" t="s">
        <v>179</v>
      </c>
      <c r="G56" s="16">
        <v>51</v>
      </c>
      <c r="H56" s="16">
        <f t="shared" ref="H56:H72" si="7">I56+J56</f>
        <v>122</v>
      </c>
      <c r="I56" s="16">
        <v>60</v>
      </c>
      <c r="J56" s="17">
        <v>62</v>
      </c>
    </row>
    <row r="57" spans="1:10" ht="12.75" customHeight="1" x14ac:dyDescent="0.25">
      <c r="A57" s="9">
        <v>8</v>
      </c>
      <c r="B57" s="16">
        <v>84</v>
      </c>
      <c r="C57" s="16">
        <f t="shared" si="6"/>
        <v>207</v>
      </c>
      <c r="D57" s="16">
        <v>94</v>
      </c>
      <c r="E57" s="16">
        <v>113</v>
      </c>
      <c r="F57" s="24" t="s">
        <v>173</v>
      </c>
      <c r="G57" s="16">
        <v>51</v>
      </c>
      <c r="H57" s="16">
        <f t="shared" si="7"/>
        <v>151</v>
      </c>
      <c r="I57" s="16">
        <v>66</v>
      </c>
      <c r="J57" s="17">
        <v>85</v>
      </c>
    </row>
    <row r="58" spans="1:10" ht="12.75" customHeight="1" x14ac:dyDescent="0.25">
      <c r="A58" s="9">
        <v>9</v>
      </c>
      <c r="B58" s="16">
        <v>57</v>
      </c>
      <c r="C58" s="16">
        <f t="shared" si="6"/>
        <v>156</v>
      </c>
      <c r="D58" s="16">
        <v>78</v>
      </c>
      <c r="E58" s="16">
        <v>78</v>
      </c>
      <c r="F58" s="24" t="s">
        <v>174</v>
      </c>
      <c r="G58" s="16">
        <v>56</v>
      </c>
      <c r="H58" s="16">
        <f t="shared" si="7"/>
        <v>129</v>
      </c>
      <c r="I58" s="16">
        <v>61</v>
      </c>
      <c r="J58" s="17">
        <v>68</v>
      </c>
    </row>
    <row r="59" spans="1:10" ht="12.75" customHeight="1" x14ac:dyDescent="0.25">
      <c r="A59" s="9">
        <v>10</v>
      </c>
      <c r="B59" s="16">
        <v>43</v>
      </c>
      <c r="C59" s="16">
        <f t="shared" si="6"/>
        <v>114</v>
      </c>
      <c r="D59" s="16">
        <v>56</v>
      </c>
      <c r="E59" s="16">
        <v>58</v>
      </c>
      <c r="F59" s="24">
        <v>3</v>
      </c>
      <c r="G59" s="16">
        <v>53</v>
      </c>
      <c r="H59" s="16">
        <f t="shared" si="7"/>
        <v>162</v>
      </c>
      <c r="I59" s="16">
        <v>79</v>
      </c>
      <c r="J59" s="17">
        <v>83</v>
      </c>
    </row>
    <row r="60" spans="1:10" ht="12.75" customHeight="1" x14ac:dyDescent="0.25">
      <c r="A60" s="9">
        <v>11</v>
      </c>
      <c r="B60" s="16">
        <v>142</v>
      </c>
      <c r="C60" s="16">
        <f t="shared" si="6"/>
        <v>358</v>
      </c>
      <c r="D60" s="16">
        <v>162</v>
      </c>
      <c r="E60" s="16">
        <v>196</v>
      </c>
      <c r="F60" s="24">
        <v>4</v>
      </c>
      <c r="G60" s="16">
        <v>63</v>
      </c>
      <c r="H60" s="16">
        <f t="shared" si="7"/>
        <v>196</v>
      </c>
      <c r="I60" s="16">
        <v>103</v>
      </c>
      <c r="J60" s="17">
        <v>93</v>
      </c>
    </row>
    <row r="61" spans="1:10" ht="12.75" customHeight="1" x14ac:dyDescent="0.25">
      <c r="A61" s="9">
        <v>12</v>
      </c>
      <c r="B61" s="16">
        <v>68</v>
      </c>
      <c r="C61" s="16">
        <f t="shared" si="6"/>
        <v>180</v>
      </c>
      <c r="D61" s="16">
        <v>83</v>
      </c>
      <c r="E61" s="16">
        <v>97</v>
      </c>
      <c r="F61" s="24">
        <v>5</v>
      </c>
      <c r="G61" s="16">
        <v>50</v>
      </c>
      <c r="H61" s="16">
        <f t="shared" si="7"/>
        <v>156</v>
      </c>
      <c r="I61" s="16">
        <v>70</v>
      </c>
      <c r="J61" s="17">
        <v>86</v>
      </c>
    </row>
    <row r="62" spans="1:10" ht="12.75" customHeight="1" x14ac:dyDescent="0.25">
      <c r="A62" s="9">
        <v>13</v>
      </c>
      <c r="B62" s="16">
        <v>47</v>
      </c>
      <c r="C62" s="16">
        <f t="shared" si="6"/>
        <v>130</v>
      </c>
      <c r="D62" s="16">
        <v>60</v>
      </c>
      <c r="E62" s="16">
        <v>70</v>
      </c>
      <c r="F62" s="24">
        <v>6</v>
      </c>
      <c r="G62" s="16">
        <v>73</v>
      </c>
      <c r="H62" s="16">
        <f t="shared" si="7"/>
        <v>223</v>
      </c>
      <c r="I62" s="16">
        <v>108</v>
      </c>
      <c r="J62" s="17">
        <v>115</v>
      </c>
    </row>
    <row r="63" spans="1:10" ht="12.75" customHeight="1" x14ac:dyDescent="0.25">
      <c r="A63" s="9">
        <v>14</v>
      </c>
      <c r="B63" s="16">
        <v>48</v>
      </c>
      <c r="C63" s="16">
        <f t="shared" si="6"/>
        <v>121</v>
      </c>
      <c r="D63" s="16">
        <v>59</v>
      </c>
      <c r="E63" s="16">
        <v>62</v>
      </c>
      <c r="F63" s="24">
        <v>7</v>
      </c>
      <c r="G63" s="16">
        <v>84</v>
      </c>
      <c r="H63" s="16">
        <f t="shared" si="7"/>
        <v>224</v>
      </c>
      <c r="I63" s="16">
        <v>107</v>
      </c>
      <c r="J63" s="17">
        <v>117</v>
      </c>
    </row>
    <row r="64" spans="1:10" ht="12.75" customHeight="1" x14ac:dyDescent="0.25">
      <c r="A64" s="10"/>
      <c r="B64" s="16"/>
      <c r="C64" s="16"/>
      <c r="D64" s="16"/>
      <c r="E64" s="16"/>
      <c r="F64" s="24">
        <v>8</v>
      </c>
      <c r="G64" s="16">
        <v>46</v>
      </c>
      <c r="H64" s="16">
        <f t="shared" si="7"/>
        <v>136</v>
      </c>
      <c r="I64" s="16">
        <v>59</v>
      </c>
      <c r="J64" s="17">
        <v>77</v>
      </c>
    </row>
    <row r="65" spans="1:10" ht="12.75" customHeight="1" x14ac:dyDescent="0.25">
      <c r="A65" s="8" t="s">
        <v>176</v>
      </c>
      <c r="B65" s="16">
        <f>(SUM(B66:B71))+(SUM(G11:G23))</f>
        <v>2312</v>
      </c>
      <c r="C65" s="16">
        <f t="shared" ref="C65:C71" si="8">D65+E65</f>
        <v>4846</v>
      </c>
      <c r="D65" s="16">
        <f>(SUM(D66:D71))+(SUM(I11:I23))</f>
        <v>2298</v>
      </c>
      <c r="E65" s="16">
        <f>(SUM(E66:E71))+(SUM(J11:J23))</f>
        <v>2548</v>
      </c>
      <c r="F65" s="24" t="s">
        <v>27</v>
      </c>
      <c r="G65" s="16">
        <v>89</v>
      </c>
      <c r="H65" s="16">
        <f t="shared" si="7"/>
        <v>203</v>
      </c>
      <c r="I65" s="16">
        <v>97</v>
      </c>
      <c r="J65" s="17">
        <v>106</v>
      </c>
    </row>
    <row r="66" spans="1:10" ht="12.75" customHeight="1" x14ac:dyDescent="0.25">
      <c r="A66" s="9" t="s">
        <v>92</v>
      </c>
      <c r="B66" s="16">
        <v>307</v>
      </c>
      <c r="C66" s="16">
        <f t="shared" si="8"/>
        <v>553</v>
      </c>
      <c r="D66" s="16">
        <v>263</v>
      </c>
      <c r="E66" s="16">
        <v>290</v>
      </c>
      <c r="F66" s="24" t="s">
        <v>166</v>
      </c>
      <c r="G66" s="16">
        <v>37</v>
      </c>
      <c r="H66" s="16">
        <f t="shared" si="7"/>
        <v>104</v>
      </c>
      <c r="I66" s="16">
        <v>53</v>
      </c>
      <c r="J66" s="17">
        <v>51</v>
      </c>
    </row>
    <row r="67" spans="1:10" ht="12.75" customHeight="1" x14ac:dyDescent="0.25">
      <c r="A67" s="9" t="s">
        <v>177</v>
      </c>
      <c r="B67" s="16">
        <v>6</v>
      </c>
      <c r="C67" s="16">
        <f t="shared" si="8"/>
        <v>8</v>
      </c>
      <c r="D67" s="16">
        <v>4</v>
      </c>
      <c r="E67" s="16">
        <v>4</v>
      </c>
      <c r="F67" s="24">
        <v>10</v>
      </c>
      <c r="G67" s="16">
        <v>82</v>
      </c>
      <c r="H67" s="16">
        <f t="shared" si="7"/>
        <v>225</v>
      </c>
      <c r="I67" s="16">
        <v>107</v>
      </c>
      <c r="J67" s="17">
        <v>118</v>
      </c>
    </row>
    <row r="68" spans="1:10" ht="12.75" customHeight="1" x14ac:dyDescent="0.25">
      <c r="A68" s="9">
        <v>2</v>
      </c>
      <c r="B68" s="16">
        <v>6</v>
      </c>
      <c r="C68" s="16">
        <f t="shared" si="8"/>
        <v>15</v>
      </c>
      <c r="D68" s="16">
        <v>9</v>
      </c>
      <c r="E68" s="16">
        <v>6</v>
      </c>
      <c r="F68" s="24">
        <v>11</v>
      </c>
      <c r="G68" s="16">
        <v>86</v>
      </c>
      <c r="H68" s="16">
        <f t="shared" si="7"/>
        <v>203</v>
      </c>
      <c r="I68" s="16">
        <v>101</v>
      </c>
      <c r="J68" s="17">
        <v>102</v>
      </c>
    </row>
    <row r="69" spans="1:10" ht="12.75" customHeight="1" x14ac:dyDescent="0.25">
      <c r="A69" s="9">
        <v>3</v>
      </c>
      <c r="B69" s="16">
        <v>1</v>
      </c>
      <c r="C69" s="16">
        <f t="shared" si="8"/>
        <v>1</v>
      </c>
      <c r="D69" s="16">
        <v>0</v>
      </c>
      <c r="E69" s="16">
        <v>1</v>
      </c>
      <c r="F69" s="24">
        <v>12</v>
      </c>
      <c r="G69" s="16">
        <v>42</v>
      </c>
      <c r="H69" s="16">
        <f t="shared" si="7"/>
        <v>110</v>
      </c>
      <c r="I69" s="16">
        <v>60</v>
      </c>
      <c r="J69" s="17">
        <v>50</v>
      </c>
    </row>
    <row r="70" spans="1:10" ht="12.75" customHeight="1" x14ac:dyDescent="0.25">
      <c r="A70" s="9">
        <v>4</v>
      </c>
      <c r="B70" s="16">
        <v>14</v>
      </c>
      <c r="C70" s="16">
        <f t="shared" si="8"/>
        <v>29</v>
      </c>
      <c r="D70" s="16">
        <v>17</v>
      </c>
      <c r="E70" s="16">
        <v>12</v>
      </c>
      <c r="F70" s="24">
        <v>13</v>
      </c>
      <c r="G70" s="16">
        <v>39</v>
      </c>
      <c r="H70" s="16">
        <f t="shared" si="7"/>
        <v>125</v>
      </c>
      <c r="I70" s="16">
        <v>66</v>
      </c>
      <c r="J70" s="17">
        <v>59</v>
      </c>
    </row>
    <row r="71" spans="1:10" ht="12.75" customHeight="1" x14ac:dyDescent="0.25">
      <c r="A71" s="9">
        <v>5</v>
      </c>
      <c r="B71" s="16">
        <v>34</v>
      </c>
      <c r="C71" s="16">
        <f t="shared" si="8"/>
        <v>66</v>
      </c>
      <c r="D71" s="16">
        <v>29</v>
      </c>
      <c r="E71" s="16">
        <v>37</v>
      </c>
      <c r="F71" s="24">
        <v>14</v>
      </c>
      <c r="G71" s="16">
        <v>82</v>
      </c>
      <c r="H71" s="16">
        <f t="shared" si="7"/>
        <v>219</v>
      </c>
      <c r="I71" s="16">
        <v>108</v>
      </c>
      <c r="J71" s="17">
        <v>111</v>
      </c>
    </row>
    <row r="72" spans="1:10" ht="12.75" customHeight="1" x14ac:dyDescent="0.25">
      <c r="A72" s="12"/>
      <c r="B72" s="17"/>
      <c r="C72" s="17"/>
      <c r="D72" s="17"/>
      <c r="E72" s="17"/>
      <c r="F72" s="25">
        <v>15</v>
      </c>
      <c r="G72" s="17">
        <v>77</v>
      </c>
      <c r="H72" s="17">
        <f t="shared" si="7"/>
        <v>234</v>
      </c>
      <c r="I72" s="17">
        <v>124</v>
      </c>
      <c r="J72" s="17">
        <v>110</v>
      </c>
    </row>
    <row r="73" spans="1:10" ht="6.75" customHeight="1" x14ac:dyDescent="0.25">
      <c r="A73" s="13"/>
      <c r="B73" s="18"/>
      <c r="C73" s="18"/>
      <c r="D73" s="18"/>
      <c r="E73" s="18"/>
      <c r="F73" s="26"/>
      <c r="G73" s="18"/>
      <c r="H73" s="18"/>
      <c r="I73" s="18"/>
      <c r="J73" s="18"/>
    </row>
    <row r="74" spans="1:10" ht="6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14" t="s">
        <v>122</v>
      </c>
      <c r="B75" s="14"/>
      <c r="C75" s="14"/>
      <c r="D75" s="14"/>
      <c r="E75" s="14"/>
      <c r="F75" s="14"/>
      <c r="G75" s="14"/>
      <c r="H75" s="14"/>
      <c r="I75" s="14"/>
      <c r="J75" s="14"/>
    </row>
  </sheetData>
  <mergeCells count="6">
    <mergeCell ref="C7:E7"/>
    <mergeCell ref="H7:J7"/>
    <mergeCell ref="A7:A8"/>
    <mergeCell ref="B7:B8"/>
    <mergeCell ref="F7:F8"/>
    <mergeCell ref="G7:G8"/>
  </mergeCells>
  <phoneticPr fontId="19"/>
  <pageMargins left="0.74803149606299213" right="0.74803149606299213" top="0.98425196850393681" bottom="0.9842519685039368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81"/>
  <sheetViews>
    <sheetView view="pageBreakPreview" zoomScaleSheetLayoutView="100" workbookViewId="0">
      <selection activeCell="A77" sqref="A77"/>
    </sheetView>
  </sheetViews>
  <sheetFormatPr defaultColWidth="9" defaultRowHeight="12" x14ac:dyDescent="0.25"/>
  <cols>
    <col min="1" max="1" width="9" style="34" customWidth="1"/>
    <col min="2" max="2" width="9.1328125" style="34" customWidth="1"/>
    <col min="3" max="13" width="8.1328125" style="34" customWidth="1"/>
    <col min="14" max="14" width="3.59765625" style="34" customWidth="1"/>
    <col min="15" max="27" width="8.1328125" style="34" customWidth="1"/>
    <col min="28" max="28" width="9" style="34" customWidth="1"/>
    <col min="29" max="16384" width="9" style="34"/>
  </cols>
  <sheetData>
    <row r="1" spans="1:28" ht="16.149999999999999" x14ac:dyDescent="0.25">
      <c r="A1" s="37" t="s">
        <v>29</v>
      </c>
      <c r="Z1" s="29"/>
      <c r="AA1" s="31" t="s">
        <v>129</v>
      </c>
    </row>
    <row r="3" spans="1:28" s="1" customFormat="1" ht="16.149999999999999" x14ac:dyDescent="0.25">
      <c r="A3" s="2" t="s">
        <v>128</v>
      </c>
    </row>
    <row r="4" spans="1:28" s="1" customFormat="1" ht="6" customHeight="1" x14ac:dyDescent="0.25"/>
    <row r="5" spans="1:28" s="1" customFormat="1" ht="12.75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9"/>
      <c r="X5" s="29"/>
      <c r="Y5" s="29"/>
      <c r="Z5" s="29"/>
      <c r="AA5" s="52" t="s">
        <v>161</v>
      </c>
    </row>
    <row r="6" spans="1:28" s="1" customFormat="1" ht="6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2"/>
      <c r="X6" s="52"/>
      <c r="Y6" s="52"/>
      <c r="Z6" s="52"/>
      <c r="AA6" s="52"/>
    </row>
    <row r="7" spans="1:28" ht="13.5" customHeight="1" x14ac:dyDescent="0.25">
      <c r="A7" s="121" t="s">
        <v>35</v>
      </c>
      <c r="B7" s="115" t="s">
        <v>14</v>
      </c>
      <c r="C7" s="119" t="s">
        <v>36</v>
      </c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42"/>
      <c r="O7" s="121" t="s">
        <v>37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20"/>
    </row>
    <row r="8" spans="1:28" s="35" customFormat="1" ht="21" customHeight="1" x14ac:dyDescent="0.25">
      <c r="A8" s="122"/>
      <c r="B8" s="123"/>
      <c r="C8" s="46" t="s">
        <v>28</v>
      </c>
      <c r="D8" s="46" t="s">
        <v>7</v>
      </c>
      <c r="E8" s="46" t="s">
        <v>25</v>
      </c>
      <c r="F8" s="48" t="s">
        <v>9</v>
      </c>
      <c r="G8" s="46" t="s">
        <v>18</v>
      </c>
      <c r="H8" s="46" t="s">
        <v>41</v>
      </c>
      <c r="I8" s="46" t="s">
        <v>43</v>
      </c>
      <c r="J8" s="46" t="s">
        <v>44</v>
      </c>
      <c r="K8" s="46" t="s">
        <v>46</v>
      </c>
      <c r="L8" s="46" t="s">
        <v>42</v>
      </c>
      <c r="M8" s="50" t="s">
        <v>47</v>
      </c>
      <c r="N8" s="6"/>
      <c r="O8" s="38" t="s">
        <v>48</v>
      </c>
      <c r="P8" s="46" t="s">
        <v>49</v>
      </c>
      <c r="Q8" s="48" t="s">
        <v>26</v>
      </c>
      <c r="R8" s="46" t="s">
        <v>131</v>
      </c>
      <c r="S8" s="48" t="s">
        <v>51</v>
      </c>
      <c r="T8" s="46" t="s">
        <v>53</v>
      </c>
      <c r="U8" s="46" t="s">
        <v>0</v>
      </c>
      <c r="V8" s="46" t="s">
        <v>12</v>
      </c>
      <c r="W8" s="46" t="s">
        <v>5</v>
      </c>
      <c r="X8" s="46" t="s">
        <v>22</v>
      </c>
      <c r="Y8" s="46" t="s">
        <v>19</v>
      </c>
      <c r="Z8" s="46" t="s">
        <v>54</v>
      </c>
      <c r="AA8" s="53" t="s">
        <v>55</v>
      </c>
    </row>
    <row r="9" spans="1:28" s="35" customFormat="1" ht="6.75" customHeight="1" x14ac:dyDescent="0.25">
      <c r="A9" s="6"/>
      <c r="B9" s="43"/>
      <c r="C9" s="6"/>
      <c r="D9" s="6"/>
      <c r="E9" s="6"/>
      <c r="F9" s="49"/>
      <c r="G9" s="6"/>
      <c r="H9" s="6"/>
      <c r="I9" s="6"/>
      <c r="J9" s="6"/>
      <c r="K9" s="6"/>
      <c r="L9" s="6"/>
      <c r="M9" s="6"/>
      <c r="N9" s="6"/>
      <c r="O9" s="6"/>
      <c r="P9" s="6"/>
      <c r="Q9" s="49"/>
      <c r="R9" s="6"/>
      <c r="S9" s="49"/>
      <c r="T9" s="6"/>
      <c r="U9" s="6"/>
      <c r="V9" s="6"/>
      <c r="W9" s="6"/>
      <c r="X9" s="6"/>
      <c r="Y9" s="6"/>
      <c r="Z9" s="6"/>
      <c r="AA9" s="54"/>
    </row>
    <row r="10" spans="1:28" s="36" customFormat="1" ht="13.5" customHeight="1" x14ac:dyDescent="0.25">
      <c r="A10" s="39" t="s">
        <v>167</v>
      </c>
      <c r="B10" s="44">
        <f t="shared" ref="B10:B21" si="0">C10+B27</f>
        <v>472</v>
      </c>
      <c r="C10" s="44">
        <f t="shared" ref="C10:C21" si="1">SUM(D10:AA10)</f>
        <v>246</v>
      </c>
      <c r="D10" s="44">
        <v>47</v>
      </c>
      <c r="E10" s="44">
        <v>6</v>
      </c>
      <c r="F10" s="44">
        <v>81</v>
      </c>
      <c r="G10" s="44">
        <v>10</v>
      </c>
      <c r="H10" s="44">
        <v>17</v>
      </c>
      <c r="I10" s="44">
        <v>10</v>
      </c>
      <c r="J10" s="44">
        <v>2</v>
      </c>
      <c r="K10" s="44">
        <v>9</v>
      </c>
      <c r="L10" s="44">
        <v>18</v>
      </c>
      <c r="M10" s="44">
        <v>2</v>
      </c>
      <c r="N10" s="44"/>
      <c r="O10" s="44" t="s">
        <v>125</v>
      </c>
      <c r="P10" s="44">
        <v>4</v>
      </c>
      <c r="Q10" s="44" t="s">
        <v>6</v>
      </c>
      <c r="R10" s="44">
        <v>13</v>
      </c>
      <c r="S10" s="44">
        <v>2</v>
      </c>
      <c r="T10" s="44" t="s">
        <v>125</v>
      </c>
      <c r="U10" s="44" t="s">
        <v>125</v>
      </c>
      <c r="V10" s="44">
        <v>10</v>
      </c>
      <c r="W10" s="44" t="s">
        <v>125</v>
      </c>
      <c r="X10" s="44">
        <v>1</v>
      </c>
      <c r="Y10" s="44" t="s">
        <v>6</v>
      </c>
      <c r="Z10" s="44" t="s">
        <v>6</v>
      </c>
      <c r="AA10" s="44">
        <v>14</v>
      </c>
    </row>
    <row r="11" spans="1:28" s="36" customFormat="1" ht="13.5" customHeight="1" x14ac:dyDescent="0.25">
      <c r="A11" s="39">
        <v>22</v>
      </c>
      <c r="B11" s="44">
        <f t="shared" si="0"/>
        <v>541</v>
      </c>
      <c r="C11" s="44">
        <f t="shared" si="1"/>
        <v>276</v>
      </c>
      <c r="D11" s="44">
        <v>61</v>
      </c>
      <c r="E11" s="44">
        <v>3</v>
      </c>
      <c r="F11" s="44">
        <v>83</v>
      </c>
      <c r="G11" s="44">
        <v>15</v>
      </c>
      <c r="H11" s="44">
        <v>12</v>
      </c>
      <c r="I11" s="44">
        <v>25</v>
      </c>
      <c r="J11" s="44">
        <v>1</v>
      </c>
      <c r="K11" s="44">
        <v>4</v>
      </c>
      <c r="L11" s="44">
        <v>14</v>
      </c>
      <c r="M11" s="44">
        <v>5</v>
      </c>
      <c r="N11" s="44"/>
      <c r="O11" s="44" t="s">
        <v>6</v>
      </c>
      <c r="P11" s="44">
        <v>4</v>
      </c>
      <c r="Q11" s="44" t="s">
        <v>6</v>
      </c>
      <c r="R11" s="44">
        <v>9</v>
      </c>
      <c r="S11" s="44">
        <v>5</v>
      </c>
      <c r="T11" s="44" t="s">
        <v>6</v>
      </c>
      <c r="U11" s="44" t="s">
        <v>6</v>
      </c>
      <c r="V11" s="44">
        <v>10</v>
      </c>
      <c r="W11" s="44" t="s">
        <v>6</v>
      </c>
      <c r="X11" s="44">
        <v>5</v>
      </c>
      <c r="Y11" s="44" t="s">
        <v>6</v>
      </c>
      <c r="Z11" s="44">
        <v>1</v>
      </c>
      <c r="AA11" s="44">
        <v>19</v>
      </c>
    </row>
    <row r="12" spans="1:28" s="36" customFormat="1" ht="13.5" customHeight="1" x14ac:dyDescent="0.25">
      <c r="A12" s="39">
        <v>23</v>
      </c>
      <c r="B12" s="44">
        <f t="shared" si="0"/>
        <v>494</v>
      </c>
      <c r="C12" s="44">
        <f t="shared" si="1"/>
        <v>263</v>
      </c>
      <c r="D12" s="44">
        <v>46</v>
      </c>
      <c r="E12" s="44">
        <v>8</v>
      </c>
      <c r="F12" s="44">
        <v>112</v>
      </c>
      <c r="G12" s="44">
        <v>12</v>
      </c>
      <c r="H12" s="44">
        <v>3</v>
      </c>
      <c r="I12" s="44">
        <v>10</v>
      </c>
      <c r="J12" s="44">
        <v>2</v>
      </c>
      <c r="K12" s="44">
        <v>1</v>
      </c>
      <c r="L12" s="44">
        <v>12</v>
      </c>
      <c r="M12" s="44">
        <v>2</v>
      </c>
      <c r="N12" s="44"/>
      <c r="O12" s="44" t="s">
        <v>6</v>
      </c>
      <c r="P12" s="44">
        <v>2</v>
      </c>
      <c r="Q12" s="44" t="s">
        <v>6</v>
      </c>
      <c r="R12" s="44">
        <v>5</v>
      </c>
      <c r="S12" s="44">
        <v>1</v>
      </c>
      <c r="T12" s="44" t="s">
        <v>6</v>
      </c>
      <c r="U12" s="44" t="s">
        <v>6</v>
      </c>
      <c r="V12" s="44">
        <v>40</v>
      </c>
      <c r="W12" s="44" t="s">
        <v>6</v>
      </c>
      <c r="X12" s="44" t="s">
        <v>6</v>
      </c>
      <c r="Y12" s="44" t="s">
        <v>6</v>
      </c>
      <c r="Z12" s="44" t="s">
        <v>6</v>
      </c>
      <c r="AA12" s="44">
        <v>7</v>
      </c>
      <c r="AB12" s="55"/>
    </row>
    <row r="13" spans="1:28" s="36" customFormat="1" ht="13.5" customHeight="1" x14ac:dyDescent="0.25">
      <c r="A13" s="39">
        <v>24</v>
      </c>
      <c r="B13" s="44">
        <f t="shared" si="0"/>
        <v>505</v>
      </c>
      <c r="C13" s="44">
        <f t="shared" si="1"/>
        <v>205</v>
      </c>
      <c r="D13" s="44">
        <v>19</v>
      </c>
      <c r="E13" s="44">
        <v>2</v>
      </c>
      <c r="F13" s="44">
        <v>57</v>
      </c>
      <c r="G13" s="44">
        <v>16</v>
      </c>
      <c r="H13" s="44">
        <v>8</v>
      </c>
      <c r="I13" s="44">
        <v>7</v>
      </c>
      <c r="J13" s="44" t="s">
        <v>6</v>
      </c>
      <c r="K13" s="44">
        <v>9</v>
      </c>
      <c r="L13" s="44">
        <v>27</v>
      </c>
      <c r="M13" s="44">
        <v>2</v>
      </c>
      <c r="N13" s="44"/>
      <c r="O13" s="44" t="s">
        <v>6</v>
      </c>
      <c r="P13" s="44" t="s">
        <v>6</v>
      </c>
      <c r="Q13" s="44" t="s">
        <v>6</v>
      </c>
      <c r="R13" s="44">
        <v>16</v>
      </c>
      <c r="S13" s="44">
        <v>2</v>
      </c>
      <c r="T13" s="44" t="s">
        <v>6</v>
      </c>
      <c r="U13" s="44" t="s">
        <v>6</v>
      </c>
      <c r="V13" s="44">
        <v>23</v>
      </c>
      <c r="W13" s="44" t="s">
        <v>6</v>
      </c>
      <c r="X13" s="44">
        <v>1</v>
      </c>
      <c r="Y13" s="44">
        <v>7</v>
      </c>
      <c r="Z13" s="44" t="s">
        <v>6</v>
      </c>
      <c r="AA13" s="44">
        <v>9</v>
      </c>
    </row>
    <row r="14" spans="1:28" s="36" customFormat="1" ht="13.5" customHeight="1" x14ac:dyDescent="0.25">
      <c r="A14" s="39">
        <v>25</v>
      </c>
      <c r="B14" s="44">
        <f t="shared" si="0"/>
        <v>522</v>
      </c>
      <c r="C14" s="44">
        <f t="shared" si="1"/>
        <v>240</v>
      </c>
      <c r="D14" s="44">
        <v>31</v>
      </c>
      <c r="E14" s="44">
        <v>7</v>
      </c>
      <c r="F14" s="44">
        <v>100</v>
      </c>
      <c r="G14" s="44">
        <v>8</v>
      </c>
      <c r="H14" s="44">
        <v>10</v>
      </c>
      <c r="I14" s="44">
        <v>9</v>
      </c>
      <c r="J14" s="44">
        <v>1</v>
      </c>
      <c r="K14" s="44">
        <v>6</v>
      </c>
      <c r="L14" s="44">
        <v>26</v>
      </c>
      <c r="M14" s="44">
        <v>5</v>
      </c>
      <c r="N14" s="44"/>
      <c r="O14" s="44" t="s">
        <v>6</v>
      </c>
      <c r="P14" s="44">
        <v>2</v>
      </c>
      <c r="Q14" s="44" t="s">
        <v>6</v>
      </c>
      <c r="R14" s="44">
        <v>6</v>
      </c>
      <c r="S14" s="44" t="s">
        <v>6</v>
      </c>
      <c r="T14" s="44" t="s">
        <v>6</v>
      </c>
      <c r="U14" s="44" t="s">
        <v>6</v>
      </c>
      <c r="V14" s="44">
        <v>23</v>
      </c>
      <c r="W14" s="44" t="s">
        <v>6</v>
      </c>
      <c r="X14" s="44">
        <v>1</v>
      </c>
      <c r="Y14" s="44" t="s">
        <v>6</v>
      </c>
      <c r="Z14" s="44" t="s">
        <v>6</v>
      </c>
      <c r="AA14" s="44">
        <v>5</v>
      </c>
    </row>
    <row r="15" spans="1:28" s="36" customFormat="1" ht="13.5" customHeight="1" x14ac:dyDescent="0.25">
      <c r="A15" s="39">
        <v>26</v>
      </c>
      <c r="B15" s="44">
        <f t="shared" si="0"/>
        <v>574</v>
      </c>
      <c r="C15" s="44">
        <f t="shared" si="1"/>
        <v>263</v>
      </c>
      <c r="D15" s="44">
        <v>38</v>
      </c>
      <c r="E15" s="44">
        <v>6</v>
      </c>
      <c r="F15" s="44">
        <v>115</v>
      </c>
      <c r="G15" s="44">
        <v>14</v>
      </c>
      <c r="H15" s="44">
        <v>5</v>
      </c>
      <c r="I15" s="44">
        <v>7</v>
      </c>
      <c r="J15" s="44">
        <v>1</v>
      </c>
      <c r="K15" s="44">
        <v>3</v>
      </c>
      <c r="L15" s="44">
        <v>21</v>
      </c>
      <c r="M15" s="44">
        <v>5</v>
      </c>
      <c r="N15" s="44"/>
      <c r="O15" s="44" t="s">
        <v>6</v>
      </c>
      <c r="P15" s="44" t="s">
        <v>6</v>
      </c>
      <c r="Q15" s="44">
        <v>5</v>
      </c>
      <c r="R15" s="44">
        <v>4</v>
      </c>
      <c r="S15" s="44">
        <v>1</v>
      </c>
      <c r="T15" s="44" t="s">
        <v>6</v>
      </c>
      <c r="U15" s="44" t="s">
        <v>6</v>
      </c>
      <c r="V15" s="44">
        <v>21</v>
      </c>
      <c r="W15" s="44" t="s">
        <v>6</v>
      </c>
      <c r="X15" s="44">
        <v>1</v>
      </c>
      <c r="Y15" s="44">
        <v>6</v>
      </c>
      <c r="Z15" s="44">
        <v>1</v>
      </c>
      <c r="AA15" s="44">
        <v>9</v>
      </c>
    </row>
    <row r="16" spans="1:28" s="36" customFormat="1" ht="13.5" customHeight="1" x14ac:dyDescent="0.25">
      <c r="A16" s="39">
        <v>27</v>
      </c>
      <c r="B16" s="44">
        <f t="shared" si="0"/>
        <v>515</v>
      </c>
      <c r="C16" s="44">
        <f t="shared" si="1"/>
        <v>263</v>
      </c>
      <c r="D16" s="44">
        <v>28</v>
      </c>
      <c r="E16" s="44">
        <v>7</v>
      </c>
      <c r="F16" s="44">
        <v>94</v>
      </c>
      <c r="G16" s="44">
        <v>15</v>
      </c>
      <c r="H16" s="44">
        <v>11</v>
      </c>
      <c r="I16" s="44">
        <v>16</v>
      </c>
      <c r="J16" s="44">
        <v>5</v>
      </c>
      <c r="K16" s="44">
        <v>4</v>
      </c>
      <c r="L16" s="44">
        <v>25</v>
      </c>
      <c r="M16" s="44">
        <v>14</v>
      </c>
      <c r="N16" s="44"/>
      <c r="O16" s="44" t="s">
        <v>6</v>
      </c>
      <c r="P16" s="44">
        <v>1</v>
      </c>
      <c r="Q16" s="44">
        <v>4</v>
      </c>
      <c r="R16" s="44">
        <v>3</v>
      </c>
      <c r="S16" s="44" t="s">
        <v>6</v>
      </c>
      <c r="T16" s="44" t="s">
        <v>6</v>
      </c>
      <c r="U16" s="44" t="s">
        <v>6</v>
      </c>
      <c r="V16" s="44">
        <v>28</v>
      </c>
      <c r="W16" s="44" t="s">
        <v>6</v>
      </c>
      <c r="X16" s="44">
        <v>1</v>
      </c>
      <c r="Y16" s="44">
        <v>1</v>
      </c>
      <c r="Z16" s="44">
        <v>1</v>
      </c>
      <c r="AA16" s="44">
        <v>5</v>
      </c>
    </row>
    <row r="17" spans="1:27" s="36" customFormat="1" ht="13.5" customHeight="1" x14ac:dyDescent="0.25">
      <c r="A17" s="39">
        <v>28</v>
      </c>
      <c r="B17" s="44">
        <f t="shared" si="0"/>
        <v>510</v>
      </c>
      <c r="C17" s="44">
        <f t="shared" si="1"/>
        <v>255</v>
      </c>
      <c r="D17" s="44">
        <v>36</v>
      </c>
      <c r="E17" s="44">
        <v>4</v>
      </c>
      <c r="F17" s="44">
        <v>102</v>
      </c>
      <c r="G17" s="44">
        <v>8</v>
      </c>
      <c r="H17" s="44">
        <v>9</v>
      </c>
      <c r="I17" s="44">
        <v>7</v>
      </c>
      <c r="J17" s="44">
        <v>1</v>
      </c>
      <c r="K17" s="44">
        <v>4</v>
      </c>
      <c r="L17" s="44">
        <v>26</v>
      </c>
      <c r="M17" s="44">
        <v>9</v>
      </c>
      <c r="N17" s="44"/>
      <c r="O17" s="44" t="s">
        <v>6</v>
      </c>
      <c r="P17" s="44" t="s">
        <v>6</v>
      </c>
      <c r="Q17" s="44">
        <v>1</v>
      </c>
      <c r="R17" s="44">
        <v>5</v>
      </c>
      <c r="S17" s="44">
        <v>4</v>
      </c>
      <c r="T17" s="44" t="s">
        <v>6</v>
      </c>
      <c r="U17" s="44" t="s">
        <v>6</v>
      </c>
      <c r="V17" s="44">
        <v>26</v>
      </c>
      <c r="W17" s="44" t="s">
        <v>6</v>
      </c>
      <c r="X17" s="44">
        <v>1</v>
      </c>
      <c r="Y17" s="44" t="s">
        <v>6</v>
      </c>
      <c r="Z17" s="44">
        <v>2</v>
      </c>
      <c r="AA17" s="44">
        <v>10</v>
      </c>
    </row>
    <row r="18" spans="1:27" s="36" customFormat="1" ht="13.5" customHeight="1" x14ac:dyDescent="0.25">
      <c r="A18" s="39">
        <v>29</v>
      </c>
      <c r="B18" s="44">
        <f t="shared" si="0"/>
        <v>486</v>
      </c>
      <c r="C18" s="44">
        <f t="shared" si="1"/>
        <v>261</v>
      </c>
      <c r="D18" s="44">
        <v>37</v>
      </c>
      <c r="E18" s="44">
        <v>9</v>
      </c>
      <c r="F18" s="44">
        <v>123</v>
      </c>
      <c r="G18" s="44">
        <v>13</v>
      </c>
      <c r="H18" s="44">
        <v>10</v>
      </c>
      <c r="I18" s="44">
        <v>6</v>
      </c>
      <c r="J18" s="44">
        <v>0</v>
      </c>
      <c r="K18" s="44">
        <v>3</v>
      </c>
      <c r="L18" s="44">
        <v>17</v>
      </c>
      <c r="M18" s="44">
        <v>8</v>
      </c>
      <c r="N18" s="44"/>
      <c r="O18" s="44" t="s">
        <v>6</v>
      </c>
      <c r="P18" s="44">
        <v>3</v>
      </c>
      <c r="Q18" s="44">
        <v>2</v>
      </c>
      <c r="R18" s="44">
        <v>1</v>
      </c>
      <c r="S18" s="44">
        <v>2</v>
      </c>
      <c r="T18" s="44" t="s">
        <v>6</v>
      </c>
      <c r="U18" s="44" t="s">
        <v>6</v>
      </c>
      <c r="V18" s="44">
        <v>18</v>
      </c>
      <c r="W18" s="44" t="s">
        <v>6</v>
      </c>
      <c r="X18" s="44">
        <v>2</v>
      </c>
      <c r="Y18" s="44" t="s">
        <v>6</v>
      </c>
      <c r="Z18" s="44" t="s">
        <v>6</v>
      </c>
      <c r="AA18" s="44">
        <v>7</v>
      </c>
    </row>
    <row r="19" spans="1:27" s="36" customFormat="1" ht="13.5" customHeight="1" x14ac:dyDescent="0.25">
      <c r="A19" s="39">
        <v>30</v>
      </c>
      <c r="B19" s="44">
        <f t="shared" si="0"/>
        <v>447</v>
      </c>
      <c r="C19" s="44">
        <f t="shared" si="1"/>
        <v>224</v>
      </c>
      <c r="D19" s="44">
        <v>24</v>
      </c>
      <c r="E19" s="44">
        <v>4</v>
      </c>
      <c r="F19" s="44">
        <v>108</v>
      </c>
      <c r="G19" s="44">
        <v>7</v>
      </c>
      <c r="H19" s="44">
        <v>10</v>
      </c>
      <c r="I19" s="44">
        <v>10</v>
      </c>
      <c r="J19" s="44">
        <v>6</v>
      </c>
      <c r="K19" s="44">
        <v>0</v>
      </c>
      <c r="L19" s="44">
        <v>15</v>
      </c>
      <c r="M19" s="44">
        <v>10</v>
      </c>
      <c r="N19" s="44"/>
      <c r="O19" s="44" t="s">
        <v>6</v>
      </c>
      <c r="P19" s="44">
        <v>1</v>
      </c>
      <c r="Q19" s="44">
        <v>0</v>
      </c>
      <c r="R19" s="44">
        <v>8</v>
      </c>
      <c r="S19" s="44">
        <v>0</v>
      </c>
      <c r="T19" s="44" t="s">
        <v>6</v>
      </c>
      <c r="U19" s="44" t="s">
        <v>6</v>
      </c>
      <c r="V19" s="44">
        <v>12</v>
      </c>
      <c r="W19" s="44" t="s">
        <v>6</v>
      </c>
      <c r="X19" s="44">
        <v>0</v>
      </c>
      <c r="Y19" s="44">
        <v>1</v>
      </c>
      <c r="Z19" s="44">
        <v>0</v>
      </c>
      <c r="AA19" s="44">
        <v>8</v>
      </c>
    </row>
    <row r="20" spans="1:27" s="36" customFormat="1" ht="13.5" customHeight="1" x14ac:dyDescent="0.25">
      <c r="A20" s="39" t="s">
        <v>163</v>
      </c>
      <c r="B20" s="44">
        <f t="shared" si="0"/>
        <v>523</v>
      </c>
      <c r="C20" s="44">
        <f t="shared" si="1"/>
        <v>257</v>
      </c>
      <c r="D20" s="44">
        <v>37</v>
      </c>
      <c r="E20" s="44">
        <v>3</v>
      </c>
      <c r="F20" s="44">
        <v>121</v>
      </c>
      <c r="G20" s="44">
        <v>8</v>
      </c>
      <c r="H20" s="44">
        <v>3</v>
      </c>
      <c r="I20" s="44">
        <v>8</v>
      </c>
      <c r="J20" s="44">
        <v>0</v>
      </c>
      <c r="K20" s="44">
        <v>1</v>
      </c>
      <c r="L20" s="44">
        <v>18</v>
      </c>
      <c r="M20" s="44">
        <v>14</v>
      </c>
      <c r="N20" s="44"/>
      <c r="O20" s="44" t="s">
        <v>6</v>
      </c>
      <c r="P20" s="44">
        <v>0</v>
      </c>
      <c r="Q20" s="44">
        <v>0</v>
      </c>
      <c r="R20" s="44">
        <v>2</v>
      </c>
      <c r="S20" s="44">
        <v>2</v>
      </c>
      <c r="T20" s="44" t="s">
        <v>6</v>
      </c>
      <c r="U20" s="44" t="s">
        <v>6</v>
      </c>
      <c r="V20" s="44">
        <v>21</v>
      </c>
      <c r="W20" s="44" t="s">
        <v>6</v>
      </c>
      <c r="X20" s="44">
        <v>0</v>
      </c>
      <c r="Y20" s="44">
        <v>2</v>
      </c>
      <c r="Z20" s="44">
        <v>0</v>
      </c>
      <c r="AA20" s="44">
        <v>17</v>
      </c>
    </row>
    <row r="21" spans="1:27" s="36" customFormat="1" ht="13.5" customHeight="1" x14ac:dyDescent="0.25">
      <c r="A21" s="39">
        <v>2</v>
      </c>
      <c r="B21" s="44">
        <f t="shared" si="0"/>
        <v>474</v>
      </c>
      <c r="C21" s="44">
        <f t="shared" si="1"/>
        <v>235</v>
      </c>
      <c r="D21" s="47">
        <v>35</v>
      </c>
      <c r="E21" s="47">
        <v>21</v>
      </c>
      <c r="F21" s="47">
        <v>87</v>
      </c>
      <c r="G21" s="47">
        <v>14</v>
      </c>
      <c r="H21" s="47">
        <v>10</v>
      </c>
      <c r="I21" s="47">
        <v>4</v>
      </c>
      <c r="J21" s="47">
        <v>1</v>
      </c>
      <c r="K21" s="47">
        <v>4</v>
      </c>
      <c r="L21" s="47">
        <v>18</v>
      </c>
      <c r="M21" s="47">
        <v>7</v>
      </c>
      <c r="N21" s="47"/>
      <c r="O21" s="44" t="s">
        <v>6</v>
      </c>
      <c r="P21" s="47">
        <v>1</v>
      </c>
      <c r="Q21" s="47">
        <v>2</v>
      </c>
      <c r="R21" s="47">
        <v>6</v>
      </c>
      <c r="S21" s="47">
        <v>0</v>
      </c>
      <c r="T21" s="44" t="s">
        <v>6</v>
      </c>
      <c r="U21" s="44" t="s">
        <v>6</v>
      </c>
      <c r="V21" s="47">
        <v>16</v>
      </c>
      <c r="W21" s="44" t="s">
        <v>6</v>
      </c>
      <c r="X21" s="47">
        <v>1</v>
      </c>
      <c r="Y21" s="47">
        <v>4</v>
      </c>
      <c r="Z21" s="47">
        <v>0</v>
      </c>
      <c r="AA21" s="47">
        <v>4</v>
      </c>
    </row>
    <row r="22" spans="1:27" s="36" customFormat="1" ht="6.75" customHeight="1" x14ac:dyDescent="0.25">
      <c r="A22" s="40"/>
      <c r="B22" s="45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ht="11.25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3.5" customHeight="1" x14ac:dyDescent="0.25">
      <c r="A24" s="121" t="s">
        <v>35</v>
      </c>
      <c r="B24" s="119" t="s">
        <v>36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  <c r="N24" s="42"/>
      <c r="O24" s="121" t="s">
        <v>38</v>
      </c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20"/>
    </row>
    <row r="25" spans="1:27" s="35" customFormat="1" ht="21" customHeight="1" x14ac:dyDescent="0.25">
      <c r="A25" s="122"/>
      <c r="B25" s="46" t="s">
        <v>45</v>
      </c>
      <c r="C25" s="46" t="s">
        <v>57</v>
      </c>
      <c r="D25" s="46" t="s">
        <v>30</v>
      </c>
      <c r="E25" s="46" t="s">
        <v>58</v>
      </c>
      <c r="F25" s="46" t="s">
        <v>60</v>
      </c>
      <c r="G25" s="46" t="s">
        <v>52</v>
      </c>
      <c r="H25" s="46" t="s">
        <v>10</v>
      </c>
      <c r="I25" s="46" t="s">
        <v>61</v>
      </c>
      <c r="J25" s="46" t="s">
        <v>16</v>
      </c>
      <c r="K25" s="46" t="s">
        <v>40</v>
      </c>
      <c r="L25" s="46" t="s">
        <v>33</v>
      </c>
      <c r="M25" s="50" t="s">
        <v>62</v>
      </c>
      <c r="N25" s="6"/>
      <c r="O25" s="38" t="s">
        <v>64</v>
      </c>
      <c r="P25" s="48" t="s">
        <v>31</v>
      </c>
      <c r="Q25" s="46" t="s">
        <v>65</v>
      </c>
      <c r="R25" s="46" t="s">
        <v>66</v>
      </c>
      <c r="S25" s="46" t="s">
        <v>68</v>
      </c>
      <c r="T25" s="46" t="s">
        <v>13</v>
      </c>
      <c r="U25" s="46" t="s">
        <v>4</v>
      </c>
      <c r="V25" s="46" t="s">
        <v>69</v>
      </c>
      <c r="W25" s="46" t="s">
        <v>24</v>
      </c>
      <c r="X25" s="46" t="s">
        <v>70</v>
      </c>
      <c r="Y25" s="46" t="s">
        <v>72</v>
      </c>
      <c r="Z25" s="46" t="s">
        <v>73</v>
      </c>
      <c r="AA25" s="53" t="s">
        <v>75</v>
      </c>
    </row>
    <row r="26" spans="1:27" s="35" customFormat="1" ht="6.75" customHeight="1" x14ac:dyDescent="0.25">
      <c r="A26" s="6"/>
      <c r="B26" s="4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9"/>
      <c r="Q26" s="6"/>
      <c r="R26" s="6"/>
      <c r="S26" s="6"/>
      <c r="T26" s="6"/>
      <c r="U26" s="6"/>
      <c r="V26" s="6"/>
      <c r="W26" s="6"/>
      <c r="X26" s="6"/>
      <c r="Y26" s="6"/>
      <c r="Z26" s="6"/>
      <c r="AA26" s="54"/>
    </row>
    <row r="27" spans="1:27" s="36" customFormat="1" ht="13.5" customHeight="1" x14ac:dyDescent="0.25">
      <c r="A27" s="39" t="s">
        <v>167</v>
      </c>
      <c r="B27" s="44">
        <f t="shared" ref="B27:B38" si="2">SUM(C27:AA27)</f>
        <v>226</v>
      </c>
      <c r="C27" s="44">
        <v>10</v>
      </c>
      <c r="D27" s="44">
        <v>4</v>
      </c>
      <c r="E27" s="44">
        <v>75</v>
      </c>
      <c r="F27" s="44">
        <v>1</v>
      </c>
      <c r="G27" s="44">
        <v>7</v>
      </c>
      <c r="H27" s="44">
        <v>5</v>
      </c>
      <c r="I27" s="44">
        <v>5</v>
      </c>
      <c r="J27" s="44">
        <v>2</v>
      </c>
      <c r="K27" s="44">
        <v>1</v>
      </c>
      <c r="L27" s="44">
        <v>22</v>
      </c>
      <c r="M27" s="44">
        <v>9</v>
      </c>
      <c r="N27" s="44"/>
      <c r="O27" s="44">
        <v>40</v>
      </c>
      <c r="P27" s="44">
        <v>16</v>
      </c>
      <c r="Q27" s="44" t="s">
        <v>6</v>
      </c>
      <c r="R27" s="44">
        <v>2</v>
      </c>
      <c r="S27" s="44">
        <v>2</v>
      </c>
      <c r="T27" s="44" t="s">
        <v>6</v>
      </c>
      <c r="U27" s="44">
        <v>1</v>
      </c>
      <c r="V27" s="44">
        <v>2</v>
      </c>
      <c r="W27" s="44">
        <v>2</v>
      </c>
      <c r="X27" s="44">
        <v>2</v>
      </c>
      <c r="Y27" s="44">
        <v>7</v>
      </c>
      <c r="Z27" s="44">
        <v>7</v>
      </c>
      <c r="AA27" s="44">
        <v>4</v>
      </c>
    </row>
    <row r="28" spans="1:27" s="36" customFormat="1" ht="13.5" customHeight="1" x14ac:dyDescent="0.25">
      <c r="A28" s="39">
        <v>22</v>
      </c>
      <c r="B28" s="44">
        <f t="shared" si="2"/>
        <v>265</v>
      </c>
      <c r="C28" s="44">
        <v>16</v>
      </c>
      <c r="D28" s="44">
        <v>6</v>
      </c>
      <c r="E28" s="44">
        <v>78</v>
      </c>
      <c r="F28" s="44">
        <v>3</v>
      </c>
      <c r="G28" s="44">
        <v>3</v>
      </c>
      <c r="H28" s="44">
        <v>2</v>
      </c>
      <c r="I28" s="44">
        <v>7</v>
      </c>
      <c r="J28" s="44">
        <v>10</v>
      </c>
      <c r="K28" s="44" t="s">
        <v>6</v>
      </c>
      <c r="L28" s="44">
        <v>25</v>
      </c>
      <c r="M28" s="44">
        <v>17</v>
      </c>
      <c r="N28" s="44"/>
      <c r="O28" s="44">
        <v>46</v>
      </c>
      <c r="P28" s="44">
        <v>27</v>
      </c>
      <c r="Q28" s="44" t="s">
        <v>6</v>
      </c>
      <c r="R28" s="44">
        <v>4</v>
      </c>
      <c r="S28" s="44">
        <v>2</v>
      </c>
      <c r="T28" s="44">
        <v>1</v>
      </c>
      <c r="U28" s="44" t="s">
        <v>6</v>
      </c>
      <c r="V28" s="44">
        <v>1</v>
      </c>
      <c r="W28" s="44">
        <v>3</v>
      </c>
      <c r="X28" s="44" t="s">
        <v>6</v>
      </c>
      <c r="Y28" s="44">
        <v>13</v>
      </c>
      <c r="Z28" s="44">
        <v>1</v>
      </c>
      <c r="AA28" s="44" t="s">
        <v>6</v>
      </c>
    </row>
    <row r="29" spans="1:27" s="36" customFormat="1" ht="13.5" customHeight="1" x14ac:dyDescent="0.25">
      <c r="A29" s="39">
        <v>23</v>
      </c>
      <c r="B29" s="44">
        <f t="shared" si="2"/>
        <v>231</v>
      </c>
      <c r="C29" s="44">
        <v>2</v>
      </c>
      <c r="D29" s="44">
        <v>6</v>
      </c>
      <c r="E29" s="44">
        <v>78</v>
      </c>
      <c r="F29" s="44">
        <v>2</v>
      </c>
      <c r="G29" s="44">
        <v>7</v>
      </c>
      <c r="H29" s="44">
        <v>6</v>
      </c>
      <c r="I29" s="44">
        <v>3</v>
      </c>
      <c r="J29" s="44">
        <v>7</v>
      </c>
      <c r="K29" s="44">
        <v>3</v>
      </c>
      <c r="L29" s="44">
        <v>13</v>
      </c>
      <c r="M29" s="44">
        <v>20</v>
      </c>
      <c r="N29" s="44"/>
      <c r="O29" s="44">
        <v>34</v>
      </c>
      <c r="P29" s="44">
        <v>32</v>
      </c>
      <c r="Q29" s="44">
        <v>2</v>
      </c>
      <c r="R29" s="44">
        <v>1</v>
      </c>
      <c r="S29" s="44">
        <v>2</v>
      </c>
      <c r="T29" s="44" t="s">
        <v>6</v>
      </c>
      <c r="U29" s="44" t="s">
        <v>6</v>
      </c>
      <c r="V29" s="44" t="s">
        <v>6</v>
      </c>
      <c r="W29" s="44">
        <v>3</v>
      </c>
      <c r="X29" s="44">
        <v>1</v>
      </c>
      <c r="Y29" s="44">
        <v>5</v>
      </c>
      <c r="Z29" s="44">
        <v>4</v>
      </c>
      <c r="AA29" s="44" t="s">
        <v>6</v>
      </c>
    </row>
    <row r="30" spans="1:27" s="36" customFormat="1" ht="13.5" customHeight="1" x14ac:dyDescent="0.25">
      <c r="A30" s="39">
        <v>24</v>
      </c>
      <c r="B30" s="44">
        <f t="shared" si="2"/>
        <v>300</v>
      </c>
      <c r="C30" s="44">
        <v>14</v>
      </c>
      <c r="D30" s="44">
        <v>7</v>
      </c>
      <c r="E30" s="44">
        <v>70</v>
      </c>
      <c r="F30" s="44">
        <v>7</v>
      </c>
      <c r="G30" s="44">
        <v>3</v>
      </c>
      <c r="H30" s="44">
        <v>5</v>
      </c>
      <c r="I30" s="44">
        <v>2</v>
      </c>
      <c r="J30" s="44">
        <v>7</v>
      </c>
      <c r="K30" s="44">
        <v>2</v>
      </c>
      <c r="L30" s="44">
        <v>32</v>
      </c>
      <c r="M30" s="44">
        <v>27</v>
      </c>
      <c r="N30" s="44"/>
      <c r="O30" s="44">
        <v>51</v>
      </c>
      <c r="P30" s="44">
        <v>38</v>
      </c>
      <c r="Q30" s="44" t="s">
        <v>6</v>
      </c>
      <c r="R30" s="44">
        <v>2</v>
      </c>
      <c r="S30" s="44">
        <v>5</v>
      </c>
      <c r="T30" s="44">
        <v>3</v>
      </c>
      <c r="U30" s="44">
        <v>1</v>
      </c>
      <c r="V30" s="44">
        <v>1</v>
      </c>
      <c r="W30" s="44" t="s">
        <v>6</v>
      </c>
      <c r="X30" s="44">
        <v>2</v>
      </c>
      <c r="Y30" s="44">
        <v>16</v>
      </c>
      <c r="Z30" s="44">
        <v>4</v>
      </c>
      <c r="AA30" s="44">
        <v>1</v>
      </c>
    </row>
    <row r="31" spans="1:27" s="36" customFormat="1" ht="13.5" customHeight="1" x14ac:dyDescent="0.25">
      <c r="A31" s="39">
        <v>25</v>
      </c>
      <c r="B31" s="44">
        <f t="shared" si="2"/>
        <v>282</v>
      </c>
      <c r="C31" s="44">
        <v>6</v>
      </c>
      <c r="D31" s="44">
        <v>6</v>
      </c>
      <c r="E31" s="44">
        <v>63</v>
      </c>
      <c r="F31" s="44">
        <v>1</v>
      </c>
      <c r="G31" s="44">
        <v>7</v>
      </c>
      <c r="H31" s="44">
        <v>5</v>
      </c>
      <c r="I31" s="44">
        <v>4</v>
      </c>
      <c r="J31" s="44">
        <v>4</v>
      </c>
      <c r="K31" s="44">
        <v>7</v>
      </c>
      <c r="L31" s="44">
        <v>26</v>
      </c>
      <c r="M31" s="44">
        <v>15</v>
      </c>
      <c r="N31" s="44"/>
      <c r="O31" s="44">
        <v>43</v>
      </c>
      <c r="P31" s="44">
        <v>39</v>
      </c>
      <c r="Q31" s="44">
        <v>2</v>
      </c>
      <c r="R31" s="44">
        <v>4</v>
      </c>
      <c r="S31" s="44">
        <v>4</v>
      </c>
      <c r="T31" s="44">
        <v>2</v>
      </c>
      <c r="U31" s="44" t="s">
        <v>6</v>
      </c>
      <c r="V31" s="44">
        <v>3</v>
      </c>
      <c r="W31" s="44">
        <v>6</v>
      </c>
      <c r="X31" s="44">
        <v>3</v>
      </c>
      <c r="Y31" s="44">
        <v>20</v>
      </c>
      <c r="Z31" s="44">
        <v>9</v>
      </c>
      <c r="AA31" s="44">
        <v>3</v>
      </c>
    </row>
    <row r="32" spans="1:27" s="36" customFormat="1" ht="13.5" customHeight="1" x14ac:dyDescent="0.25">
      <c r="A32" s="39">
        <v>26</v>
      </c>
      <c r="B32" s="44">
        <f t="shared" si="2"/>
        <v>311</v>
      </c>
      <c r="C32" s="44">
        <v>18</v>
      </c>
      <c r="D32" s="44">
        <v>4</v>
      </c>
      <c r="E32" s="44">
        <v>69</v>
      </c>
      <c r="F32" s="44">
        <v>7</v>
      </c>
      <c r="G32" s="44">
        <v>3</v>
      </c>
      <c r="H32" s="44">
        <v>12</v>
      </c>
      <c r="I32" s="44">
        <v>4</v>
      </c>
      <c r="J32" s="44">
        <v>2</v>
      </c>
      <c r="K32" s="44">
        <v>3</v>
      </c>
      <c r="L32" s="44">
        <v>29</v>
      </c>
      <c r="M32" s="44">
        <v>30</v>
      </c>
      <c r="N32" s="44"/>
      <c r="O32" s="44">
        <v>48</v>
      </c>
      <c r="P32" s="44">
        <v>23</v>
      </c>
      <c r="Q32" s="44" t="s">
        <v>6</v>
      </c>
      <c r="R32" s="44">
        <v>7</v>
      </c>
      <c r="S32" s="44">
        <v>4</v>
      </c>
      <c r="T32" s="44">
        <v>1</v>
      </c>
      <c r="U32" s="44" t="s">
        <v>6</v>
      </c>
      <c r="V32" s="44">
        <v>3</v>
      </c>
      <c r="W32" s="44">
        <v>3</v>
      </c>
      <c r="X32" s="44">
        <v>6</v>
      </c>
      <c r="Y32" s="44">
        <v>26</v>
      </c>
      <c r="Z32" s="44">
        <v>6</v>
      </c>
      <c r="AA32" s="44">
        <v>3</v>
      </c>
    </row>
    <row r="33" spans="1:28" s="36" customFormat="1" ht="13.5" customHeight="1" x14ac:dyDescent="0.25">
      <c r="A33" s="39">
        <v>27</v>
      </c>
      <c r="B33" s="44">
        <f t="shared" si="2"/>
        <v>252</v>
      </c>
      <c r="C33" s="44">
        <v>14</v>
      </c>
      <c r="D33" s="44">
        <v>3</v>
      </c>
      <c r="E33" s="44">
        <v>52</v>
      </c>
      <c r="F33" s="44">
        <v>6</v>
      </c>
      <c r="G33" s="44">
        <v>2</v>
      </c>
      <c r="H33" s="44">
        <v>8</v>
      </c>
      <c r="I33" s="44">
        <v>2</v>
      </c>
      <c r="J33" s="44">
        <v>4</v>
      </c>
      <c r="K33" s="44">
        <v>4</v>
      </c>
      <c r="L33" s="44">
        <v>18</v>
      </c>
      <c r="M33" s="44">
        <v>16</v>
      </c>
      <c r="N33" s="44"/>
      <c r="O33" s="44">
        <v>47</v>
      </c>
      <c r="P33" s="44">
        <v>31</v>
      </c>
      <c r="Q33" s="44">
        <v>2</v>
      </c>
      <c r="R33" s="44">
        <v>2</v>
      </c>
      <c r="S33" s="44">
        <v>4</v>
      </c>
      <c r="T33" s="44">
        <v>1</v>
      </c>
      <c r="U33" s="44">
        <v>1</v>
      </c>
      <c r="V33" s="44" t="s">
        <v>6</v>
      </c>
      <c r="W33" s="44">
        <v>5</v>
      </c>
      <c r="X33" s="44">
        <v>7</v>
      </c>
      <c r="Y33" s="44">
        <v>15</v>
      </c>
      <c r="Z33" s="44">
        <v>7</v>
      </c>
      <c r="AA33" s="44">
        <v>1</v>
      </c>
    </row>
    <row r="34" spans="1:28" s="36" customFormat="1" ht="13.5" customHeight="1" x14ac:dyDescent="0.25">
      <c r="A34" s="39">
        <v>28</v>
      </c>
      <c r="B34" s="44">
        <f t="shared" si="2"/>
        <v>255</v>
      </c>
      <c r="C34" s="44">
        <v>18</v>
      </c>
      <c r="D34" s="44">
        <v>7</v>
      </c>
      <c r="E34" s="44">
        <v>81</v>
      </c>
      <c r="F34" s="44">
        <v>1</v>
      </c>
      <c r="G34" s="44">
        <v>9</v>
      </c>
      <c r="H34" s="44">
        <v>9</v>
      </c>
      <c r="I34" s="44" t="s">
        <v>6</v>
      </c>
      <c r="J34" s="44">
        <v>4</v>
      </c>
      <c r="K34" s="44">
        <v>5</v>
      </c>
      <c r="L34" s="44">
        <v>11</v>
      </c>
      <c r="M34" s="44">
        <v>8</v>
      </c>
      <c r="N34" s="44"/>
      <c r="O34" s="44">
        <v>36</v>
      </c>
      <c r="P34" s="44">
        <v>18</v>
      </c>
      <c r="Q34" s="44" t="s">
        <v>6</v>
      </c>
      <c r="R34" s="44">
        <v>3</v>
      </c>
      <c r="S34" s="44">
        <v>8</v>
      </c>
      <c r="T34" s="44">
        <v>3</v>
      </c>
      <c r="U34" s="44" t="s">
        <v>6</v>
      </c>
      <c r="V34" s="44">
        <v>1</v>
      </c>
      <c r="W34" s="44">
        <v>1</v>
      </c>
      <c r="X34" s="44">
        <v>1</v>
      </c>
      <c r="Y34" s="44">
        <v>19</v>
      </c>
      <c r="Z34" s="44">
        <v>6</v>
      </c>
      <c r="AA34" s="44">
        <v>6</v>
      </c>
    </row>
    <row r="35" spans="1:28" s="36" customFormat="1" ht="13.5" customHeight="1" x14ac:dyDescent="0.25">
      <c r="A35" s="39">
        <v>29</v>
      </c>
      <c r="B35" s="44">
        <f t="shared" si="2"/>
        <v>225</v>
      </c>
      <c r="C35" s="44">
        <v>4</v>
      </c>
      <c r="D35" s="44">
        <v>6</v>
      </c>
      <c r="E35" s="44">
        <v>58</v>
      </c>
      <c r="F35" s="44">
        <v>1</v>
      </c>
      <c r="G35" s="44">
        <v>4</v>
      </c>
      <c r="H35" s="44">
        <v>11</v>
      </c>
      <c r="I35" s="44">
        <v>7</v>
      </c>
      <c r="J35" s="44">
        <v>2</v>
      </c>
      <c r="K35" s="44">
        <v>2</v>
      </c>
      <c r="L35" s="44">
        <v>16</v>
      </c>
      <c r="M35" s="44">
        <v>15</v>
      </c>
      <c r="N35" s="44"/>
      <c r="O35" s="44">
        <v>37</v>
      </c>
      <c r="P35" s="44">
        <v>20</v>
      </c>
      <c r="Q35" s="44">
        <v>1</v>
      </c>
      <c r="R35" s="44">
        <v>2</v>
      </c>
      <c r="S35" s="44">
        <v>4</v>
      </c>
      <c r="T35" s="44">
        <v>1</v>
      </c>
      <c r="U35" s="44" t="s">
        <v>6</v>
      </c>
      <c r="V35" s="44">
        <v>1</v>
      </c>
      <c r="W35" s="44" t="s">
        <v>6</v>
      </c>
      <c r="X35" s="44">
        <v>1</v>
      </c>
      <c r="Y35" s="44">
        <v>25</v>
      </c>
      <c r="Z35" s="44">
        <v>7</v>
      </c>
      <c r="AA35" s="44" t="s">
        <v>6</v>
      </c>
    </row>
    <row r="36" spans="1:28" s="36" customFormat="1" ht="13.5" customHeight="1" x14ac:dyDescent="0.25">
      <c r="A36" s="39">
        <v>30</v>
      </c>
      <c r="B36" s="44">
        <f t="shared" si="2"/>
        <v>223</v>
      </c>
      <c r="C36" s="44">
        <v>7</v>
      </c>
      <c r="D36" s="44">
        <v>8</v>
      </c>
      <c r="E36" s="44">
        <v>54</v>
      </c>
      <c r="F36" s="44">
        <v>4</v>
      </c>
      <c r="G36" s="44">
        <v>3</v>
      </c>
      <c r="H36" s="44">
        <v>5</v>
      </c>
      <c r="I36" s="44">
        <v>2</v>
      </c>
      <c r="J36" s="44">
        <v>1</v>
      </c>
      <c r="K36" s="44">
        <v>6</v>
      </c>
      <c r="L36" s="44">
        <v>15</v>
      </c>
      <c r="M36" s="44">
        <v>6</v>
      </c>
      <c r="N36" s="44"/>
      <c r="O36" s="44">
        <v>47</v>
      </c>
      <c r="P36" s="44">
        <v>21</v>
      </c>
      <c r="Q36" s="44">
        <v>0</v>
      </c>
      <c r="R36" s="44">
        <v>1</v>
      </c>
      <c r="S36" s="44">
        <v>5</v>
      </c>
      <c r="T36" s="44">
        <v>1</v>
      </c>
      <c r="U36" s="44">
        <v>0</v>
      </c>
      <c r="V36" s="44">
        <v>1</v>
      </c>
      <c r="W36" s="44">
        <v>1</v>
      </c>
      <c r="X36" s="44">
        <v>4</v>
      </c>
      <c r="Y36" s="44">
        <v>14</v>
      </c>
      <c r="Z36" s="44">
        <v>17</v>
      </c>
      <c r="AA36" s="44">
        <v>0</v>
      </c>
    </row>
    <row r="37" spans="1:28" s="36" customFormat="1" ht="13.5" customHeight="1" x14ac:dyDescent="0.25">
      <c r="A37" s="39" t="s">
        <v>163</v>
      </c>
      <c r="B37" s="44">
        <f t="shared" si="2"/>
        <v>266</v>
      </c>
      <c r="C37" s="44">
        <v>15</v>
      </c>
      <c r="D37" s="44">
        <v>7</v>
      </c>
      <c r="E37" s="44">
        <v>72</v>
      </c>
      <c r="F37" s="44">
        <v>2</v>
      </c>
      <c r="G37" s="44">
        <v>1</v>
      </c>
      <c r="H37" s="44">
        <v>10</v>
      </c>
      <c r="I37" s="44">
        <v>1</v>
      </c>
      <c r="J37" s="44">
        <v>1</v>
      </c>
      <c r="K37" s="44">
        <v>3</v>
      </c>
      <c r="L37" s="44">
        <v>24</v>
      </c>
      <c r="M37" s="44">
        <v>10</v>
      </c>
      <c r="N37" s="44"/>
      <c r="O37" s="44">
        <v>42</v>
      </c>
      <c r="P37" s="44">
        <v>16</v>
      </c>
      <c r="Q37" s="44">
        <v>0</v>
      </c>
      <c r="R37" s="44">
        <v>4</v>
      </c>
      <c r="S37" s="44">
        <v>3</v>
      </c>
      <c r="T37" s="44">
        <v>0</v>
      </c>
      <c r="U37" s="44">
        <v>0</v>
      </c>
      <c r="V37" s="44">
        <v>4</v>
      </c>
      <c r="W37" s="44">
        <v>5</v>
      </c>
      <c r="X37" s="44">
        <v>1</v>
      </c>
      <c r="Y37" s="44">
        <v>22</v>
      </c>
      <c r="Z37" s="44">
        <v>23</v>
      </c>
      <c r="AA37" s="44">
        <v>0</v>
      </c>
    </row>
    <row r="38" spans="1:28" s="36" customFormat="1" ht="13.5" customHeight="1" x14ac:dyDescent="0.25">
      <c r="A38" s="39">
        <v>2</v>
      </c>
      <c r="B38" s="44">
        <f t="shared" si="2"/>
        <v>239</v>
      </c>
      <c r="C38" s="47">
        <v>6</v>
      </c>
      <c r="D38" s="47">
        <v>6</v>
      </c>
      <c r="E38" s="47">
        <v>68</v>
      </c>
      <c r="F38" s="47">
        <v>4</v>
      </c>
      <c r="G38" s="47">
        <v>7</v>
      </c>
      <c r="H38" s="47">
        <v>5</v>
      </c>
      <c r="I38" s="47">
        <v>1</v>
      </c>
      <c r="J38" s="47">
        <v>0</v>
      </c>
      <c r="K38" s="47">
        <v>1</v>
      </c>
      <c r="L38" s="47">
        <v>20</v>
      </c>
      <c r="M38" s="47">
        <v>18</v>
      </c>
      <c r="N38" s="47"/>
      <c r="O38" s="47">
        <v>29</v>
      </c>
      <c r="P38" s="47">
        <v>25</v>
      </c>
      <c r="Q38" s="47">
        <v>0</v>
      </c>
      <c r="R38" s="47">
        <v>3</v>
      </c>
      <c r="S38" s="47">
        <v>12</v>
      </c>
      <c r="T38" s="47">
        <v>1</v>
      </c>
      <c r="U38" s="47">
        <v>0</v>
      </c>
      <c r="V38" s="47">
        <v>1</v>
      </c>
      <c r="W38" s="47">
        <v>3</v>
      </c>
      <c r="X38" s="47">
        <v>1</v>
      </c>
      <c r="Y38" s="47">
        <v>18</v>
      </c>
      <c r="Z38" s="47">
        <v>10</v>
      </c>
      <c r="AA38" s="47">
        <v>0</v>
      </c>
    </row>
    <row r="39" spans="1:28" s="36" customFormat="1" ht="6.75" customHeight="1" x14ac:dyDescent="0.25">
      <c r="A39" s="40"/>
      <c r="B39" s="4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8" ht="12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spans="1:28" ht="12.75" x14ac:dyDescent="0.25">
      <c r="A41" s="14" t="s">
        <v>76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2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28" ht="6" customHeight="1" x14ac:dyDescent="0.25">
      <c r="A42" s="14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8" ht="13.5" customHeight="1" x14ac:dyDescent="0.25">
      <c r="A43" s="121" t="s">
        <v>35</v>
      </c>
      <c r="B43" s="115" t="s">
        <v>14</v>
      </c>
      <c r="C43" s="119" t="s">
        <v>36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20"/>
      <c r="N43" s="42"/>
      <c r="O43" s="121" t="s">
        <v>37</v>
      </c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20"/>
    </row>
    <row r="44" spans="1:28" ht="21" customHeight="1" x14ac:dyDescent="0.25">
      <c r="A44" s="122"/>
      <c r="B44" s="123"/>
      <c r="C44" s="46" t="s">
        <v>28</v>
      </c>
      <c r="D44" s="46" t="s">
        <v>7</v>
      </c>
      <c r="E44" s="46" t="s">
        <v>25</v>
      </c>
      <c r="F44" s="48" t="s">
        <v>9</v>
      </c>
      <c r="G44" s="46" t="s">
        <v>18</v>
      </c>
      <c r="H44" s="46" t="s">
        <v>41</v>
      </c>
      <c r="I44" s="46" t="s">
        <v>43</v>
      </c>
      <c r="J44" s="46" t="s">
        <v>44</v>
      </c>
      <c r="K44" s="46" t="s">
        <v>46</v>
      </c>
      <c r="L44" s="46" t="s">
        <v>42</v>
      </c>
      <c r="M44" s="50" t="s">
        <v>47</v>
      </c>
      <c r="N44" s="6"/>
      <c r="O44" s="38" t="s">
        <v>48</v>
      </c>
      <c r="P44" s="46" t="s">
        <v>49</v>
      </c>
      <c r="Q44" s="48" t="s">
        <v>26</v>
      </c>
      <c r="R44" s="46" t="s">
        <v>131</v>
      </c>
      <c r="S44" s="48" t="s">
        <v>51</v>
      </c>
      <c r="T44" s="46" t="s">
        <v>53</v>
      </c>
      <c r="U44" s="46" t="s">
        <v>0</v>
      </c>
      <c r="V44" s="46" t="s">
        <v>12</v>
      </c>
      <c r="W44" s="46" t="s">
        <v>5</v>
      </c>
      <c r="X44" s="46" t="s">
        <v>22</v>
      </c>
      <c r="Y44" s="46" t="s">
        <v>19</v>
      </c>
      <c r="Z44" s="46" t="s">
        <v>54</v>
      </c>
      <c r="AA44" s="53" t="s">
        <v>55</v>
      </c>
    </row>
    <row r="45" spans="1:28" ht="7.5" customHeight="1" x14ac:dyDescent="0.25">
      <c r="A45" s="6"/>
      <c r="B45" s="43"/>
      <c r="C45" s="6"/>
      <c r="D45" s="6"/>
      <c r="E45" s="6"/>
      <c r="F45" s="49"/>
      <c r="G45" s="6"/>
      <c r="H45" s="6"/>
      <c r="I45" s="6"/>
      <c r="J45" s="6"/>
      <c r="K45" s="6"/>
      <c r="L45" s="6"/>
      <c r="M45" s="6"/>
      <c r="N45" s="6"/>
      <c r="O45" s="6"/>
      <c r="P45" s="6"/>
      <c r="Q45" s="49"/>
      <c r="R45" s="6"/>
      <c r="S45" s="49"/>
      <c r="T45" s="6"/>
      <c r="U45" s="6"/>
      <c r="V45" s="6"/>
      <c r="W45" s="6"/>
      <c r="X45" s="6"/>
      <c r="Y45" s="6"/>
      <c r="Z45" s="6"/>
      <c r="AA45" s="54"/>
    </row>
    <row r="46" spans="1:28" s="36" customFormat="1" ht="13.5" customHeight="1" x14ac:dyDescent="0.25">
      <c r="A46" s="39" t="s">
        <v>167</v>
      </c>
      <c r="B46" s="44">
        <f t="shared" ref="B46:B57" si="3">C46+B63</f>
        <v>590</v>
      </c>
      <c r="C46" s="44">
        <f t="shared" ref="C46:C57" si="4">SUM(D46:AA46)</f>
        <v>254</v>
      </c>
      <c r="D46" s="44">
        <v>50</v>
      </c>
      <c r="E46" s="44">
        <v>7</v>
      </c>
      <c r="F46" s="44">
        <v>81</v>
      </c>
      <c r="G46" s="44">
        <v>15</v>
      </c>
      <c r="H46" s="44">
        <v>10</v>
      </c>
      <c r="I46" s="44">
        <v>19</v>
      </c>
      <c r="J46" s="44">
        <v>4</v>
      </c>
      <c r="K46" s="44">
        <v>3</v>
      </c>
      <c r="L46" s="44">
        <v>27</v>
      </c>
      <c r="M46" s="44">
        <v>5</v>
      </c>
      <c r="N46" s="44"/>
      <c r="O46" s="44" t="s">
        <v>125</v>
      </c>
      <c r="P46" s="44">
        <v>4</v>
      </c>
      <c r="Q46" s="44" t="s">
        <v>6</v>
      </c>
      <c r="R46" s="44">
        <v>8</v>
      </c>
      <c r="S46" s="44">
        <v>2</v>
      </c>
      <c r="T46" s="44" t="s">
        <v>125</v>
      </c>
      <c r="U46" s="44" t="s">
        <v>125</v>
      </c>
      <c r="V46" s="44">
        <v>5</v>
      </c>
      <c r="W46" s="44" t="s">
        <v>125</v>
      </c>
      <c r="X46" s="44">
        <v>1</v>
      </c>
      <c r="Y46" s="44">
        <v>1</v>
      </c>
      <c r="Z46" s="44" t="s">
        <v>6</v>
      </c>
      <c r="AA46" s="44">
        <v>12</v>
      </c>
    </row>
    <row r="47" spans="1:28" s="36" customFormat="1" ht="13.5" customHeight="1" x14ac:dyDescent="0.25">
      <c r="A47" s="39">
        <v>22</v>
      </c>
      <c r="B47" s="44">
        <f t="shared" si="3"/>
        <v>492</v>
      </c>
      <c r="C47" s="44">
        <f t="shared" si="4"/>
        <v>211</v>
      </c>
      <c r="D47" s="44">
        <v>38</v>
      </c>
      <c r="E47" s="44">
        <v>10</v>
      </c>
      <c r="F47" s="44">
        <v>68</v>
      </c>
      <c r="G47" s="44">
        <v>13</v>
      </c>
      <c r="H47" s="44">
        <v>8</v>
      </c>
      <c r="I47" s="44">
        <v>6</v>
      </c>
      <c r="J47" s="44" t="s">
        <v>6</v>
      </c>
      <c r="K47" s="44">
        <v>2</v>
      </c>
      <c r="L47" s="44">
        <v>17</v>
      </c>
      <c r="M47" s="44">
        <v>11</v>
      </c>
      <c r="N47" s="44"/>
      <c r="O47" s="44" t="s">
        <v>6</v>
      </c>
      <c r="P47" s="44">
        <v>1</v>
      </c>
      <c r="Q47" s="44" t="s">
        <v>6</v>
      </c>
      <c r="R47" s="44">
        <v>13</v>
      </c>
      <c r="S47" s="44">
        <v>2</v>
      </c>
      <c r="T47" s="44" t="s">
        <v>6</v>
      </c>
      <c r="U47" s="44" t="s">
        <v>6</v>
      </c>
      <c r="V47" s="44">
        <v>9</v>
      </c>
      <c r="W47" s="44" t="s">
        <v>6</v>
      </c>
      <c r="X47" s="44" t="s">
        <v>6</v>
      </c>
      <c r="Y47" s="44">
        <v>1</v>
      </c>
      <c r="Z47" s="44" t="s">
        <v>6</v>
      </c>
      <c r="AA47" s="44">
        <v>12</v>
      </c>
    </row>
    <row r="48" spans="1:28" s="36" customFormat="1" ht="13.5" customHeight="1" x14ac:dyDescent="0.25">
      <c r="A48" s="39">
        <v>23</v>
      </c>
      <c r="B48" s="44">
        <f t="shared" si="3"/>
        <v>1625</v>
      </c>
      <c r="C48" s="44">
        <f t="shared" si="4"/>
        <v>1002</v>
      </c>
      <c r="D48" s="44">
        <v>185</v>
      </c>
      <c r="E48" s="44">
        <v>1</v>
      </c>
      <c r="F48" s="44">
        <v>324</v>
      </c>
      <c r="G48" s="44">
        <v>67</v>
      </c>
      <c r="H48" s="44">
        <v>25</v>
      </c>
      <c r="I48" s="44">
        <v>51</v>
      </c>
      <c r="J48" s="44">
        <v>2</v>
      </c>
      <c r="K48" s="44">
        <v>16</v>
      </c>
      <c r="L48" s="44">
        <v>126</v>
      </c>
      <c r="M48" s="44">
        <v>12</v>
      </c>
      <c r="N48" s="44"/>
      <c r="O48" s="44" t="s">
        <v>6</v>
      </c>
      <c r="P48" s="44">
        <v>2</v>
      </c>
      <c r="Q48" s="44" t="s">
        <v>6</v>
      </c>
      <c r="R48" s="44">
        <v>16</v>
      </c>
      <c r="S48" s="44">
        <v>1</v>
      </c>
      <c r="T48" s="44" t="s">
        <v>6</v>
      </c>
      <c r="U48" s="44" t="s">
        <v>6</v>
      </c>
      <c r="V48" s="44">
        <v>139</v>
      </c>
      <c r="W48" s="44" t="s">
        <v>6</v>
      </c>
      <c r="X48" s="44" t="s">
        <v>6</v>
      </c>
      <c r="Y48" s="44">
        <v>9</v>
      </c>
      <c r="Z48" s="44" t="s">
        <v>6</v>
      </c>
      <c r="AA48" s="44">
        <v>26</v>
      </c>
      <c r="AB48" s="55"/>
    </row>
    <row r="49" spans="1:27" s="36" customFormat="1" ht="13.5" customHeight="1" x14ac:dyDescent="0.25">
      <c r="A49" s="39">
        <v>24</v>
      </c>
      <c r="B49" s="44">
        <f t="shared" si="3"/>
        <v>769</v>
      </c>
      <c r="C49" s="44">
        <f t="shared" si="4"/>
        <v>472</v>
      </c>
      <c r="D49" s="44">
        <v>76</v>
      </c>
      <c r="E49" s="44">
        <v>10</v>
      </c>
      <c r="F49" s="44">
        <v>157</v>
      </c>
      <c r="G49" s="44">
        <v>39</v>
      </c>
      <c r="H49" s="44">
        <v>16</v>
      </c>
      <c r="I49" s="44">
        <v>21</v>
      </c>
      <c r="J49" s="44">
        <v>1</v>
      </c>
      <c r="K49" s="44">
        <v>20</v>
      </c>
      <c r="L49" s="44">
        <v>50</v>
      </c>
      <c r="M49" s="44">
        <v>9</v>
      </c>
      <c r="N49" s="44"/>
      <c r="O49" s="44" t="s">
        <v>6</v>
      </c>
      <c r="P49" s="44" t="s">
        <v>6</v>
      </c>
      <c r="Q49" s="44" t="s">
        <v>6</v>
      </c>
      <c r="R49" s="44">
        <v>19</v>
      </c>
      <c r="S49" s="44">
        <v>3</v>
      </c>
      <c r="T49" s="44" t="s">
        <v>6</v>
      </c>
      <c r="U49" s="44" t="s">
        <v>6</v>
      </c>
      <c r="V49" s="44">
        <v>30</v>
      </c>
      <c r="W49" s="44" t="s">
        <v>6</v>
      </c>
      <c r="X49" s="44" t="s">
        <v>6</v>
      </c>
      <c r="Y49" s="44" t="s">
        <v>6</v>
      </c>
      <c r="Z49" s="44">
        <v>1</v>
      </c>
      <c r="AA49" s="44">
        <v>20</v>
      </c>
    </row>
    <row r="50" spans="1:27" s="36" customFormat="1" ht="13.5" customHeight="1" x14ac:dyDescent="0.25">
      <c r="A50" s="39">
        <v>25</v>
      </c>
      <c r="B50" s="44">
        <f t="shared" si="3"/>
        <v>551</v>
      </c>
      <c r="C50" s="44">
        <f t="shared" si="4"/>
        <v>319</v>
      </c>
      <c r="D50" s="44">
        <v>46</v>
      </c>
      <c r="E50" s="44">
        <v>2</v>
      </c>
      <c r="F50" s="44">
        <v>114</v>
      </c>
      <c r="G50" s="44">
        <v>23</v>
      </c>
      <c r="H50" s="44">
        <v>10</v>
      </c>
      <c r="I50" s="44">
        <v>18</v>
      </c>
      <c r="J50" s="44">
        <v>1</v>
      </c>
      <c r="K50" s="44">
        <v>5</v>
      </c>
      <c r="L50" s="44">
        <v>43</v>
      </c>
      <c r="M50" s="44">
        <v>6</v>
      </c>
      <c r="N50" s="44"/>
      <c r="O50" s="44" t="s">
        <v>6</v>
      </c>
      <c r="P50" s="44">
        <v>3</v>
      </c>
      <c r="Q50" s="44">
        <v>4</v>
      </c>
      <c r="R50" s="44">
        <v>10</v>
      </c>
      <c r="S50" s="44" t="s">
        <v>6</v>
      </c>
      <c r="T50" s="44" t="s">
        <v>6</v>
      </c>
      <c r="U50" s="44" t="s">
        <v>6</v>
      </c>
      <c r="V50" s="44">
        <v>15</v>
      </c>
      <c r="W50" s="44" t="s">
        <v>6</v>
      </c>
      <c r="X50" s="44">
        <v>1</v>
      </c>
      <c r="Y50" s="44">
        <v>3</v>
      </c>
      <c r="Z50" s="44" t="s">
        <v>6</v>
      </c>
      <c r="AA50" s="44">
        <v>15</v>
      </c>
    </row>
    <row r="51" spans="1:27" s="36" customFormat="1" ht="13.5" customHeight="1" x14ac:dyDescent="0.25">
      <c r="A51" s="39">
        <v>26</v>
      </c>
      <c r="B51" s="44">
        <f t="shared" si="3"/>
        <v>565</v>
      </c>
      <c r="C51" s="44">
        <f t="shared" si="4"/>
        <v>294</v>
      </c>
      <c r="D51" s="44">
        <v>58</v>
      </c>
      <c r="E51" s="44">
        <v>3</v>
      </c>
      <c r="F51" s="44">
        <v>104</v>
      </c>
      <c r="G51" s="44">
        <v>20</v>
      </c>
      <c r="H51" s="44">
        <v>10</v>
      </c>
      <c r="I51" s="44">
        <v>19</v>
      </c>
      <c r="J51" s="44" t="s">
        <v>6</v>
      </c>
      <c r="K51" s="44">
        <v>6</v>
      </c>
      <c r="L51" s="44">
        <v>27</v>
      </c>
      <c r="M51" s="44">
        <v>7</v>
      </c>
      <c r="N51" s="44"/>
      <c r="O51" s="44" t="s">
        <v>6</v>
      </c>
      <c r="P51" s="44">
        <v>2</v>
      </c>
      <c r="Q51" s="44" t="s">
        <v>6</v>
      </c>
      <c r="R51" s="44">
        <v>5</v>
      </c>
      <c r="S51" s="44">
        <v>4</v>
      </c>
      <c r="T51" s="44" t="s">
        <v>6</v>
      </c>
      <c r="U51" s="44" t="s">
        <v>6</v>
      </c>
      <c r="V51" s="44">
        <v>17</v>
      </c>
      <c r="W51" s="44" t="s">
        <v>6</v>
      </c>
      <c r="X51" s="44">
        <v>2</v>
      </c>
      <c r="Y51" s="44">
        <v>6</v>
      </c>
      <c r="Z51" s="44" t="s">
        <v>6</v>
      </c>
      <c r="AA51" s="44">
        <v>4</v>
      </c>
    </row>
    <row r="52" spans="1:27" s="36" customFormat="1" ht="13.5" customHeight="1" x14ac:dyDescent="0.25">
      <c r="A52" s="39">
        <v>27</v>
      </c>
      <c r="B52" s="44">
        <f t="shared" si="3"/>
        <v>575</v>
      </c>
      <c r="C52" s="44">
        <f t="shared" si="4"/>
        <v>287</v>
      </c>
      <c r="D52" s="44">
        <v>48</v>
      </c>
      <c r="E52" s="44">
        <v>2</v>
      </c>
      <c r="F52" s="44">
        <v>92</v>
      </c>
      <c r="G52" s="44">
        <v>20</v>
      </c>
      <c r="H52" s="44">
        <v>8</v>
      </c>
      <c r="I52" s="44">
        <v>24</v>
      </c>
      <c r="J52" s="44">
        <v>2</v>
      </c>
      <c r="K52" s="44">
        <v>4</v>
      </c>
      <c r="L52" s="44">
        <v>25</v>
      </c>
      <c r="M52" s="44">
        <v>3</v>
      </c>
      <c r="N52" s="44"/>
      <c r="O52" s="44" t="s">
        <v>6</v>
      </c>
      <c r="P52" s="44">
        <v>1</v>
      </c>
      <c r="Q52" s="44">
        <v>1</v>
      </c>
      <c r="R52" s="44">
        <v>7</v>
      </c>
      <c r="S52" s="44" t="s">
        <v>6</v>
      </c>
      <c r="T52" s="44" t="s">
        <v>6</v>
      </c>
      <c r="U52" s="44" t="s">
        <v>6</v>
      </c>
      <c r="V52" s="44">
        <v>20</v>
      </c>
      <c r="W52" s="44" t="s">
        <v>6</v>
      </c>
      <c r="X52" s="44" t="s">
        <v>6</v>
      </c>
      <c r="Y52" s="44">
        <v>7</v>
      </c>
      <c r="Z52" s="44" t="s">
        <v>6</v>
      </c>
      <c r="AA52" s="44">
        <v>23</v>
      </c>
    </row>
    <row r="53" spans="1:27" s="36" customFormat="1" ht="13.5" customHeight="1" x14ac:dyDescent="0.25">
      <c r="A53" s="39">
        <v>28</v>
      </c>
      <c r="B53" s="44">
        <f t="shared" si="3"/>
        <v>626</v>
      </c>
      <c r="C53" s="44">
        <f t="shared" si="4"/>
        <v>275</v>
      </c>
      <c r="D53" s="44">
        <v>64</v>
      </c>
      <c r="E53" s="44">
        <v>5</v>
      </c>
      <c r="F53" s="44">
        <v>82</v>
      </c>
      <c r="G53" s="44">
        <v>16</v>
      </c>
      <c r="H53" s="44">
        <v>10</v>
      </c>
      <c r="I53" s="44">
        <v>18</v>
      </c>
      <c r="J53" s="44">
        <v>1</v>
      </c>
      <c r="K53" s="44">
        <v>1</v>
      </c>
      <c r="L53" s="44">
        <v>30</v>
      </c>
      <c r="M53" s="44">
        <v>5</v>
      </c>
      <c r="N53" s="44"/>
      <c r="O53" s="44" t="s">
        <v>6</v>
      </c>
      <c r="P53" s="44" t="s">
        <v>6</v>
      </c>
      <c r="Q53" s="44" t="s">
        <v>6</v>
      </c>
      <c r="R53" s="44">
        <v>8</v>
      </c>
      <c r="S53" s="44">
        <v>3</v>
      </c>
      <c r="T53" s="44" t="s">
        <v>6</v>
      </c>
      <c r="U53" s="44" t="s">
        <v>6</v>
      </c>
      <c r="V53" s="44">
        <v>23</v>
      </c>
      <c r="W53" s="44" t="s">
        <v>6</v>
      </c>
      <c r="X53" s="44">
        <v>2</v>
      </c>
      <c r="Y53" s="44">
        <v>1</v>
      </c>
      <c r="Z53" s="44" t="s">
        <v>6</v>
      </c>
      <c r="AA53" s="44">
        <v>6</v>
      </c>
    </row>
    <row r="54" spans="1:27" s="36" customFormat="1" ht="13.5" customHeight="1" x14ac:dyDescent="0.25">
      <c r="A54" s="39">
        <v>29</v>
      </c>
      <c r="B54" s="44">
        <f t="shared" si="3"/>
        <v>585</v>
      </c>
      <c r="C54" s="44">
        <f t="shared" si="4"/>
        <v>250</v>
      </c>
      <c r="D54" s="44">
        <v>52</v>
      </c>
      <c r="E54" s="44">
        <v>3</v>
      </c>
      <c r="F54" s="44">
        <v>86</v>
      </c>
      <c r="G54" s="44">
        <v>18</v>
      </c>
      <c r="H54" s="44">
        <v>12</v>
      </c>
      <c r="I54" s="44">
        <v>15</v>
      </c>
      <c r="J54" s="44">
        <v>2</v>
      </c>
      <c r="K54" s="44">
        <v>1</v>
      </c>
      <c r="L54" s="44">
        <v>38</v>
      </c>
      <c r="M54" s="44">
        <v>5</v>
      </c>
      <c r="N54" s="44"/>
      <c r="O54" s="44" t="s">
        <v>6</v>
      </c>
      <c r="P54" s="44" t="s">
        <v>6</v>
      </c>
      <c r="Q54" s="44" t="s">
        <v>6</v>
      </c>
      <c r="R54" s="44">
        <v>7</v>
      </c>
      <c r="S54" s="44">
        <v>3</v>
      </c>
      <c r="T54" s="44" t="s">
        <v>6</v>
      </c>
      <c r="U54" s="44" t="s">
        <v>6</v>
      </c>
      <c r="V54" s="44">
        <v>2</v>
      </c>
      <c r="W54" s="44" t="s">
        <v>6</v>
      </c>
      <c r="X54" s="44" t="s">
        <v>6</v>
      </c>
      <c r="Y54" s="44">
        <v>1</v>
      </c>
      <c r="Z54" s="44">
        <v>1</v>
      </c>
      <c r="AA54" s="44">
        <v>4</v>
      </c>
    </row>
    <row r="55" spans="1:27" s="36" customFormat="1" ht="13.5" customHeight="1" x14ac:dyDescent="0.25">
      <c r="A55" s="39">
        <v>30</v>
      </c>
      <c r="B55" s="44">
        <f t="shared" si="3"/>
        <v>571</v>
      </c>
      <c r="C55" s="44">
        <f t="shared" si="4"/>
        <v>265</v>
      </c>
      <c r="D55" s="44">
        <v>57</v>
      </c>
      <c r="E55" s="44">
        <v>6</v>
      </c>
      <c r="F55" s="44">
        <v>74</v>
      </c>
      <c r="G55" s="44">
        <v>14</v>
      </c>
      <c r="H55" s="44">
        <v>11</v>
      </c>
      <c r="I55" s="44">
        <v>9</v>
      </c>
      <c r="J55" s="44">
        <v>1</v>
      </c>
      <c r="K55" s="44">
        <v>2</v>
      </c>
      <c r="L55" s="44">
        <v>38</v>
      </c>
      <c r="M55" s="44">
        <v>8</v>
      </c>
      <c r="N55" s="44"/>
      <c r="O55" s="44" t="s">
        <v>6</v>
      </c>
      <c r="P55" s="44">
        <v>12</v>
      </c>
      <c r="Q55" s="44">
        <v>0</v>
      </c>
      <c r="R55" s="44">
        <v>13</v>
      </c>
      <c r="S55" s="44">
        <v>1</v>
      </c>
      <c r="T55" s="44" t="s">
        <v>6</v>
      </c>
      <c r="U55" s="44" t="s">
        <v>6</v>
      </c>
      <c r="V55" s="44">
        <v>8</v>
      </c>
      <c r="W55" s="44" t="s">
        <v>6</v>
      </c>
      <c r="X55" s="44">
        <v>1</v>
      </c>
      <c r="Y55" s="44">
        <v>0</v>
      </c>
      <c r="Z55" s="44">
        <v>0</v>
      </c>
      <c r="AA55" s="44">
        <v>10</v>
      </c>
    </row>
    <row r="56" spans="1:27" s="36" customFormat="1" ht="13.5" customHeight="1" x14ac:dyDescent="0.25">
      <c r="A56" s="39" t="s">
        <v>163</v>
      </c>
      <c r="B56" s="44">
        <f t="shared" si="3"/>
        <v>553</v>
      </c>
      <c r="C56" s="44">
        <f t="shared" si="4"/>
        <v>243</v>
      </c>
      <c r="D56" s="44">
        <v>47</v>
      </c>
      <c r="E56" s="44">
        <v>16</v>
      </c>
      <c r="F56" s="44">
        <v>79</v>
      </c>
      <c r="G56" s="44">
        <v>17</v>
      </c>
      <c r="H56" s="44">
        <v>9</v>
      </c>
      <c r="I56" s="44">
        <v>15</v>
      </c>
      <c r="J56" s="44">
        <v>2</v>
      </c>
      <c r="K56" s="44">
        <v>6</v>
      </c>
      <c r="L56" s="44">
        <v>19</v>
      </c>
      <c r="M56" s="44">
        <v>6</v>
      </c>
      <c r="N56" s="44"/>
      <c r="O56" s="44" t="s">
        <v>6</v>
      </c>
      <c r="P56" s="44">
        <v>1</v>
      </c>
      <c r="Q56" s="44">
        <v>0</v>
      </c>
      <c r="R56" s="44">
        <v>8</v>
      </c>
      <c r="S56" s="44">
        <v>1</v>
      </c>
      <c r="T56" s="44" t="s">
        <v>6</v>
      </c>
      <c r="U56" s="44" t="s">
        <v>6</v>
      </c>
      <c r="V56" s="44">
        <v>8</v>
      </c>
      <c r="W56" s="44" t="s">
        <v>6</v>
      </c>
      <c r="X56" s="44">
        <v>2</v>
      </c>
      <c r="Y56" s="44">
        <v>0</v>
      </c>
      <c r="Z56" s="44">
        <v>0</v>
      </c>
      <c r="AA56" s="44">
        <v>7</v>
      </c>
    </row>
    <row r="57" spans="1:27" s="36" customFormat="1" ht="13.5" customHeight="1" x14ac:dyDescent="0.25">
      <c r="A57" s="39">
        <v>2</v>
      </c>
      <c r="B57" s="44">
        <f t="shared" si="3"/>
        <v>476</v>
      </c>
      <c r="C57" s="44">
        <f t="shared" si="4"/>
        <v>199</v>
      </c>
      <c r="D57" s="47">
        <v>45</v>
      </c>
      <c r="E57" s="47">
        <v>6</v>
      </c>
      <c r="F57" s="47">
        <v>57</v>
      </c>
      <c r="G57" s="47">
        <v>13</v>
      </c>
      <c r="H57" s="47">
        <v>11</v>
      </c>
      <c r="I57" s="47">
        <v>19</v>
      </c>
      <c r="J57" s="47">
        <v>2</v>
      </c>
      <c r="K57" s="47">
        <v>1</v>
      </c>
      <c r="L57" s="47">
        <v>22</v>
      </c>
      <c r="M57" s="47">
        <v>6</v>
      </c>
      <c r="N57" s="47"/>
      <c r="O57" s="44" t="s">
        <v>6</v>
      </c>
      <c r="P57" s="47">
        <v>1</v>
      </c>
      <c r="Q57" s="47">
        <v>1</v>
      </c>
      <c r="R57" s="47">
        <v>5</v>
      </c>
      <c r="S57" s="47">
        <v>1</v>
      </c>
      <c r="T57" s="44" t="s">
        <v>6</v>
      </c>
      <c r="U57" s="44" t="s">
        <v>6</v>
      </c>
      <c r="V57" s="47">
        <v>1</v>
      </c>
      <c r="W57" s="44" t="s">
        <v>6</v>
      </c>
      <c r="X57" s="47">
        <v>1</v>
      </c>
      <c r="Y57" s="47">
        <v>0</v>
      </c>
      <c r="Z57" s="47">
        <v>0</v>
      </c>
      <c r="AA57" s="47">
        <v>7</v>
      </c>
    </row>
    <row r="58" spans="1:27" s="36" customFormat="1" ht="6.75" customHeight="1" x14ac:dyDescent="0.25">
      <c r="A58" s="40"/>
      <c r="B58" s="45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4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ht="9.75" customHeight="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2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3.5" customHeight="1" x14ac:dyDescent="0.25">
      <c r="A60" s="121" t="s">
        <v>35</v>
      </c>
      <c r="B60" s="119" t="s">
        <v>36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42"/>
      <c r="O60" s="121" t="s">
        <v>38</v>
      </c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20"/>
    </row>
    <row r="61" spans="1:27" s="35" customFormat="1" ht="21" customHeight="1" x14ac:dyDescent="0.25">
      <c r="A61" s="122"/>
      <c r="B61" s="46" t="s">
        <v>45</v>
      </c>
      <c r="C61" s="46" t="s">
        <v>57</v>
      </c>
      <c r="D61" s="46" t="s">
        <v>30</v>
      </c>
      <c r="E61" s="46" t="s">
        <v>58</v>
      </c>
      <c r="F61" s="46" t="s">
        <v>60</v>
      </c>
      <c r="G61" s="46" t="s">
        <v>52</v>
      </c>
      <c r="H61" s="46" t="s">
        <v>10</v>
      </c>
      <c r="I61" s="46" t="s">
        <v>61</v>
      </c>
      <c r="J61" s="46" t="s">
        <v>16</v>
      </c>
      <c r="K61" s="46" t="s">
        <v>40</v>
      </c>
      <c r="L61" s="46" t="s">
        <v>33</v>
      </c>
      <c r="M61" s="50" t="s">
        <v>62</v>
      </c>
      <c r="N61" s="6"/>
      <c r="O61" s="38" t="s">
        <v>64</v>
      </c>
      <c r="P61" s="48" t="s">
        <v>31</v>
      </c>
      <c r="Q61" s="46" t="s">
        <v>65</v>
      </c>
      <c r="R61" s="46" t="s">
        <v>66</v>
      </c>
      <c r="S61" s="46" t="s">
        <v>68</v>
      </c>
      <c r="T61" s="46" t="s">
        <v>13</v>
      </c>
      <c r="U61" s="46" t="s">
        <v>4</v>
      </c>
      <c r="V61" s="46" t="s">
        <v>69</v>
      </c>
      <c r="W61" s="46" t="s">
        <v>24</v>
      </c>
      <c r="X61" s="46" t="s">
        <v>70</v>
      </c>
      <c r="Y61" s="46" t="s">
        <v>72</v>
      </c>
      <c r="Z61" s="46" t="s">
        <v>73</v>
      </c>
      <c r="AA61" s="53" t="s">
        <v>77</v>
      </c>
    </row>
    <row r="62" spans="1:27" s="35" customFormat="1" ht="7.5" customHeight="1" x14ac:dyDescent="0.25">
      <c r="A62" s="6"/>
      <c r="B62" s="4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49"/>
      <c r="Q62" s="6"/>
      <c r="R62" s="6"/>
      <c r="S62" s="6"/>
      <c r="T62" s="6"/>
      <c r="U62" s="6"/>
      <c r="V62" s="6"/>
      <c r="W62" s="6"/>
      <c r="X62" s="6"/>
      <c r="Y62" s="6"/>
      <c r="Z62" s="6"/>
      <c r="AA62" s="54"/>
    </row>
    <row r="63" spans="1:27" s="36" customFormat="1" ht="13.5" customHeight="1" x14ac:dyDescent="0.25">
      <c r="A63" s="39" t="s">
        <v>167</v>
      </c>
      <c r="B63" s="44">
        <f t="shared" ref="B63:B74" si="5">SUM(C63:AA63)</f>
        <v>336</v>
      </c>
      <c r="C63" s="44">
        <v>8</v>
      </c>
      <c r="D63" s="44">
        <v>8</v>
      </c>
      <c r="E63" s="44">
        <v>95</v>
      </c>
      <c r="F63" s="44">
        <v>4</v>
      </c>
      <c r="G63" s="44">
        <v>6</v>
      </c>
      <c r="H63" s="44">
        <v>10</v>
      </c>
      <c r="I63" s="44">
        <v>3</v>
      </c>
      <c r="J63" s="44">
        <v>7</v>
      </c>
      <c r="K63" s="44">
        <v>6</v>
      </c>
      <c r="L63" s="44">
        <v>37</v>
      </c>
      <c r="M63" s="44">
        <v>20</v>
      </c>
      <c r="N63" s="44"/>
      <c r="O63" s="44">
        <v>61</v>
      </c>
      <c r="P63" s="44">
        <v>36</v>
      </c>
      <c r="Q63" s="44" t="s">
        <v>6</v>
      </c>
      <c r="R63" s="44">
        <v>8</v>
      </c>
      <c r="S63" s="44">
        <v>5</v>
      </c>
      <c r="T63" s="44">
        <v>1</v>
      </c>
      <c r="U63" s="44" t="s">
        <v>6</v>
      </c>
      <c r="V63" s="44">
        <v>3</v>
      </c>
      <c r="W63" s="44">
        <v>1</v>
      </c>
      <c r="X63" s="44">
        <v>6</v>
      </c>
      <c r="Y63" s="44">
        <v>7</v>
      </c>
      <c r="Z63" s="44">
        <v>3</v>
      </c>
      <c r="AA63" s="44">
        <v>1</v>
      </c>
    </row>
    <row r="64" spans="1:27" s="36" customFormat="1" ht="13.5" customHeight="1" x14ac:dyDescent="0.25">
      <c r="A64" s="39">
        <v>22</v>
      </c>
      <c r="B64" s="44">
        <f t="shared" si="5"/>
        <v>281</v>
      </c>
      <c r="C64" s="44">
        <v>11</v>
      </c>
      <c r="D64" s="44">
        <v>6</v>
      </c>
      <c r="E64" s="44">
        <v>91</v>
      </c>
      <c r="F64" s="44">
        <v>13</v>
      </c>
      <c r="G64" s="44">
        <v>6</v>
      </c>
      <c r="H64" s="44">
        <v>10</v>
      </c>
      <c r="I64" s="44">
        <v>8</v>
      </c>
      <c r="J64" s="44">
        <v>5</v>
      </c>
      <c r="K64" s="44">
        <v>2</v>
      </c>
      <c r="L64" s="44">
        <v>24</v>
      </c>
      <c r="M64" s="44">
        <v>13</v>
      </c>
      <c r="N64" s="44"/>
      <c r="O64" s="44">
        <v>50</v>
      </c>
      <c r="P64" s="44">
        <v>24</v>
      </c>
      <c r="Q64" s="44" t="s">
        <v>6</v>
      </c>
      <c r="R64" s="44">
        <v>1</v>
      </c>
      <c r="S64" s="44" t="s">
        <v>6</v>
      </c>
      <c r="T64" s="44" t="s">
        <v>6</v>
      </c>
      <c r="U64" s="44" t="s">
        <v>6</v>
      </c>
      <c r="V64" s="44">
        <v>1</v>
      </c>
      <c r="W64" s="44">
        <v>1</v>
      </c>
      <c r="X64" s="44">
        <v>1</v>
      </c>
      <c r="Y64" s="44">
        <v>14</v>
      </c>
      <c r="Z64" s="44" t="s">
        <v>6</v>
      </c>
      <c r="AA64" s="44" t="s">
        <v>6</v>
      </c>
    </row>
    <row r="65" spans="1:27" s="36" customFormat="1" ht="13.5" customHeight="1" x14ac:dyDescent="0.25">
      <c r="A65" s="39">
        <v>23</v>
      </c>
      <c r="B65" s="44">
        <f t="shared" si="5"/>
        <v>623</v>
      </c>
      <c r="C65" s="44">
        <v>23</v>
      </c>
      <c r="D65" s="44">
        <v>19</v>
      </c>
      <c r="E65" s="44">
        <v>176</v>
      </c>
      <c r="F65" s="44">
        <v>17</v>
      </c>
      <c r="G65" s="44">
        <v>12</v>
      </c>
      <c r="H65" s="44">
        <v>4</v>
      </c>
      <c r="I65" s="44">
        <v>9</v>
      </c>
      <c r="J65" s="44">
        <v>22</v>
      </c>
      <c r="K65" s="44">
        <v>9</v>
      </c>
      <c r="L65" s="44">
        <v>70</v>
      </c>
      <c r="M65" s="44">
        <v>57</v>
      </c>
      <c r="N65" s="44"/>
      <c r="O65" s="44">
        <v>69</v>
      </c>
      <c r="P65" s="44">
        <v>71</v>
      </c>
      <c r="Q65" s="44" t="s">
        <v>6</v>
      </c>
      <c r="R65" s="44">
        <v>14</v>
      </c>
      <c r="S65" s="44">
        <v>10</v>
      </c>
      <c r="T65" s="44">
        <v>3</v>
      </c>
      <c r="U65" s="44" t="s">
        <v>6</v>
      </c>
      <c r="V65" s="44">
        <v>2</v>
      </c>
      <c r="W65" s="44">
        <v>3</v>
      </c>
      <c r="X65" s="44">
        <v>8</v>
      </c>
      <c r="Y65" s="44">
        <v>24</v>
      </c>
      <c r="Z65" s="44">
        <v>1</v>
      </c>
      <c r="AA65" s="44" t="s">
        <v>6</v>
      </c>
    </row>
    <row r="66" spans="1:27" s="36" customFormat="1" ht="13.5" customHeight="1" x14ac:dyDescent="0.25">
      <c r="A66" s="39">
        <v>24</v>
      </c>
      <c r="B66" s="44">
        <f t="shared" si="5"/>
        <v>297</v>
      </c>
      <c r="C66" s="44">
        <v>10</v>
      </c>
      <c r="D66" s="44">
        <v>8</v>
      </c>
      <c r="E66" s="44">
        <v>86</v>
      </c>
      <c r="F66" s="44">
        <v>4</v>
      </c>
      <c r="G66" s="44">
        <v>1</v>
      </c>
      <c r="H66" s="44">
        <v>8</v>
      </c>
      <c r="I66" s="44">
        <v>3</v>
      </c>
      <c r="J66" s="44">
        <v>5</v>
      </c>
      <c r="K66" s="44">
        <v>7</v>
      </c>
      <c r="L66" s="44">
        <v>23</v>
      </c>
      <c r="M66" s="44">
        <v>22</v>
      </c>
      <c r="N66" s="44"/>
      <c r="O66" s="44">
        <v>45</v>
      </c>
      <c r="P66" s="44">
        <v>44</v>
      </c>
      <c r="Q66" s="44">
        <v>1</v>
      </c>
      <c r="R66" s="44">
        <v>3</v>
      </c>
      <c r="S66" s="44">
        <v>4</v>
      </c>
      <c r="T66" s="44">
        <v>1</v>
      </c>
      <c r="U66" s="44" t="s">
        <v>6</v>
      </c>
      <c r="V66" s="44">
        <v>1</v>
      </c>
      <c r="W66" s="44">
        <v>2</v>
      </c>
      <c r="X66" s="44">
        <v>1</v>
      </c>
      <c r="Y66" s="44">
        <v>15</v>
      </c>
      <c r="Z66" s="44">
        <v>2</v>
      </c>
      <c r="AA66" s="44">
        <v>1</v>
      </c>
    </row>
    <row r="67" spans="1:27" s="36" customFormat="1" ht="13.5" customHeight="1" x14ac:dyDescent="0.25">
      <c r="A67" s="39">
        <v>25</v>
      </c>
      <c r="B67" s="44">
        <f t="shared" si="5"/>
        <v>232</v>
      </c>
      <c r="C67" s="44">
        <v>4</v>
      </c>
      <c r="D67" s="44">
        <v>5</v>
      </c>
      <c r="E67" s="44">
        <v>70</v>
      </c>
      <c r="F67" s="44">
        <v>2</v>
      </c>
      <c r="G67" s="44">
        <v>6</v>
      </c>
      <c r="H67" s="44">
        <v>3</v>
      </c>
      <c r="I67" s="44">
        <v>2</v>
      </c>
      <c r="J67" s="44">
        <v>6</v>
      </c>
      <c r="K67" s="44">
        <v>6</v>
      </c>
      <c r="L67" s="44">
        <v>17</v>
      </c>
      <c r="M67" s="44">
        <v>15</v>
      </c>
      <c r="N67" s="44"/>
      <c r="O67" s="44">
        <v>31</v>
      </c>
      <c r="P67" s="44">
        <v>26</v>
      </c>
      <c r="Q67" s="44">
        <v>1</v>
      </c>
      <c r="R67" s="44" t="s">
        <v>6</v>
      </c>
      <c r="S67" s="44">
        <v>7</v>
      </c>
      <c r="T67" s="44">
        <v>2</v>
      </c>
      <c r="U67" s="44" t="s">
        <v>6</v>
      </c>
      <c r="V67" s="44" t="s">
        <v>6</v>
      </c>
      <c r="W67" s="44">
        <v>2</v>
      </c>
      <c r="X67" s="44">
        <v>1</v>
      </c>
      <c r="Y67" s="44">
        <v>14</v>
      </c>
      <c r="Z67" s="44">
        <v>7</v>
      </c>
      <c r="AA67" s="44">
        <v>5</v>
      </c>
    </row>
    <row r="68" spans="1:27" s="36" customFormat="1" ht="13.5" customHeight="1" x14ac:dyDescent="0.25">
      <c r="A68" s="39">
        <v>26</v>
      </c>
      <c r="B68" s="44">
        <f t="shared" si="5"/>
        <v>271</v>
      </c>
      <c r="C68" s="44">
        <v>9</v>
      </c>
      <c r="D68" s="44">
        <v>14</v>
      </c>
      <c r="E68" s="44">
        <v>90</v>
      </c>
      <c r="F68" s="44">
        <v>2</v>
      </c>
      <c r="G68" s="44">
        <v>3</v>
      </c>
      <c r="H68" s="44">
        <v>6</v>
      </c>
      <c r="I68" s="44">
        <v>3</v>
      </c>
      <c r="J68" s="44">
        <v>2</v>
      </c>
      <c r="K68" s="44">
        <v>4</v>
      </c>
      <c r="L68" s="44">
        <v>27</v>
      </c>
      <c r="M68" s="44">
        <v>21</v>
      </c>
      <c r="N68" s="44"/>
      <c r="O68" s="44">
        <v>38</v>
      </c>
      <c r="P68" s="44">
        <v>21</v>
      </c>
      <c r="Q68" s="44">
        <v>3</v>
      </c>
      <c r="R68" s="44">
        <v>1</v>
      </c>
      <c r="S68" s="44">
        <v>2</v>
      </c>
      <c r="T68" s="44">
        <v>1</v>
      </c>
      <c r="U68" s="44" t="s">
        <v>6</v>
      </c>
      <c r="V68" s="44">
        <v>2</v>
      </c>
      <c r="W68" s="44">
        <v>2</v>
      </c>
      <c r="X68" s="44" t="s">
        <v>6</v>
      </c>
      <c r="Y68" s="44">
        <v>11</v>
      </c>
      <c r="Z68" s="44">
        <v>5</v>
      </c>
      <c r="AA68" s="44">
        <v>4</v>
      </c>
    </row>
    <row r="69" spans="1:27" s="36" customFormat="1" ht="13.5" customHeight="1" x14ac:dyDescent="0.25">
      <c r="A69" s="39">
        <v>27</v>
      </c>
      <c r="B69" s="44">
        <f t="shared" si="5"/>
        <v>288</v>
      </c>
      <c r="C69" s="44">
        <v>10</v>
      </c>
      <c r="D69" s="44">
        <v>13</v>
      </c>
      <c r="E69" s="44">
        <v>92</v>
      </c>
      <c r="F69" s="44">
        <v>2</v>
      </c>
      <c r="G69" s="44">
        <v>3</v>
      </c>
      <c r="H69" s="44">
        <v>7</v>
      </c>
      <c r="I69" s="44">
        <v>3</v>
      </c>
      <c r="J69" s="44">
        <v>5</v>
      </c>
      <c r="K69" s="44">
        <v>2</v>
      </c>
      <c r="L69" s="44">
        <v>17</v>
      </c>
      <c r="M69" s="44">
        <v>22</v>
      </c>
      <c r="N69" s="44"/>
      <c r="O69" s="44">
        <v>38</v>
      </c>
      <c r="P69" s="44">
        <v>15</v>
      </c>
      <c r="Q69" s="44" t="s">
        <v>6</v>
      </c>
      <c r="R69" s="44">
        <v>2</v>
      </c>
      <c r="S69" s="44">
        <v>5</v>
      </c>
      <c r="T69" s="44">
        <v>3</v>
      </c>
      <c r="U69" s="44" t="s">
        <v>6</v>
      </c>
      <c r="V69" s="44">
        <v>6</v>
      </c>
      <c r="W69" s="44">
        <v>8</v>
      </c>
      <c r="X69" s="44">
        <v>4</v>
      </c>
      <c r="Y69" s="44">
        <v>15</v>
      </c>
      <c r="Z69" s="44">
        <v>6</v>
      </c>
      <c r="AA69" s="44">
        <v>10</v>
      </c>
    </row>
    <row r="70" spans="1:27" s="36" customFormat="1" ht="13.5" customHeight="1" x14ac:dyDescent="0.25">
      <c r="A70" s="39">
        <v>28</v>
      </c>
      <c r="B70" s="44">
        <f t="shared" si="5"/>
        <v>351</v>
      </c>
      <c r="C70" s="44">
        <v>15</v>
      </c>
      <c r="D70" s="44">
        <v>7</v>
      </c>
      <c r="E70" s="44">
        <v>122</v>
      </c>
      <c r="F70" s="44">
        <v>7</v>
      </c>
      <c r="G70" s="44">
        <v>1</v>
      </c>
      <c r="H70" s="44">
        <v>3</v>
      </c>
      <c r="I70" s="44">
        <v>2</v>
      </c>
      <c r="J70" s="44" t="s">
        <v>6</v>
      </c>
      <c r="K70" s="44">
        <v>1</v>
      </c>
      <c r="L70" s="44">
        <v>27</v>
      </c>
      <c r="M70" s="44">
        <v>21</v>
      </c>
      <c r="N70" s="44"/>
      <c r="O70" s="44">
        <v>45</v>
      </c>
      <c r="P70" s="44">
        <v>27</v>
      </c>
      <c r="Q70" s="44">
        <v>2</v>
      </c>
      <c r="R70" s="44">
        <v>4</v>
      </c>
      <c r="S70" s="44">
        <v>9</v>
      </c>
      <c r="T70" s="44">
        <v>6</v>
      </c>
      <c r="U70" s="44">
        <v>2</v>
      </c>
      <c r="V70" s="44">
        <v>1</v>
      </c>
      <c r="W70" s="44">
        <v>2</v>
      </c>
      <c r="X70" s="44">
        <v>1</v>
      </c>
      <c r="Y70" s="44">
        <v>33</v>
      </c>
      <c r="Z70" s="44">
        <v>9</v>
      </c>
      <c r="AA70" s="44">
        <v>4</v>
      </c>
    </row>
    <row r="71" spans="1:27" s="36" customFormat="1" ht="13.5" customHeight="1" x14ac:dyDescent="0.25">
      <c r="A71" s="39">
        <v>29</v>
      </c>
      <c r="B71" s="44">
        <f t="shared" si="5"/>
        <v>335</v>
      </c>
      <c r="C71" s="44">
        <v>16</v>
      </c>
      <c r="D71" s="44">
        <v>10</v>
      </c>
      <c r="E71" s="44">
        <v>90</v>
      </c>
      <c r="F71" s="44">
        <v>7</v>
      </c>
      <c r="G71" s="44">
        <v>2</v>
      </c>
      <c r="H71" s="44">
        <v>8</v>
      </c>
      <c r="I71" s="44">
        <v>14</v>
      </c>
      <c r="J71" s="44">
        <v>3</v>
      </c>
      <c r="K71" s="44">
        <v>1</v>
      </c>
      <c r="L71" s="44">
        <v>19</v>
      </c>
      <c r="M71" s="44">
        <v>28</v>
      </c>
      <c r="N71" s="44"/>
      <c r="O71" s="44">
        <v>54</v>
      </c>
      <c r="P71" s="44">
        <v>31</v>
      </c>
      <c r="Q71" s="44" t="s">
        <v>6</v>
      </c>
      <c r="R71" s="44">
        <v>4</v>
      </c>
      <c r="S71" s="44">
        <v>5</v>
      </c>
      <c r="T71" s="44">
        <v>2</v>
      </c>
      <c r="U71" s="44" t="s">
        <v>6</v>
      </c>
      <c r="V71" s="44">
        <v>1</v>
      </c>
      <c r="W71" s="44" t="s">
        <v>6</v>
      </c>
      <c r="X71" s="44">
        <v>5</v>
      </c>
      <c r="Y71" s="44">
        <v>26</v>
      </c>
      <c r="Z71" s="44">
        <v>8</v>
      </c>
      <c r="AA71" s="44">
        <v>1</v>
      </c>
    </row>
    <row r="72" spans="1:27" s="36" customFormat="1" ht="13.5" customHeight="1" x14ac:dyDescent="0.25">
      <c r="A72" s="39">
        <v>30</v>
      </c>
      <c r="B72" s="44">
        <f t="shared" si="5"/>
        <v>306</v>
      </c>
      <c r="C72" s="44">
        <v>12</v>
      </c>
      <c r="D72" s="44">
        <v>15</v>
      </c>
      <c r="E72" s="44">
        <v>95</v>
      </c>
      <c r="F72" s="44">
        <v>5</v>
      </c>
      <c r="G72" s="44">
        <v>6</v>
      </c>
      <c r="H72" s="44">
        <v>11</v>
      </c>
      <c r="I72" s="44">
        <v>1</v>
      </c>
      <c r="J72" s="44">
        <v>2</v>
      </c>
      <c r="K72" s="44">
        <v>4</v>
      </c>
      <c r="L72" s="44">
        <v>23</v>
      </c>
      <c r="M72" s="44">
        <v>13</v>
      </c>
      <c r="N72" s="44"/>
      <c r="O72" s="44">
        <v>45</v>
      </c>
      <c r="P72" s="44">
        <v>24</v>
      </c>
      <c r="Q72" s="44">
        <v>3</v>
      </c>
      <c r="R72" s="44">
        <v>6</v>
      </c>
      <c r="S72" s="44">
        <v>5</v>
      </c>
      <c r="T72" s="44">
        <v>2</v>
      </c>
      <c r="U72" s="44">
        <v>2</v>
      </c>
      <c r="V72" s="44">
        <v>5</v>
      </c>
      <c r="W72" s="44">
        <v>0</v>
      </c>
      <c r="X72" s="44">
        <v>5</v>
      </c>
      <c r="Y72" s="44">
        <v>13</v>
      </c>
      <c r="Z72" s="44">
        <v>9</v>
      </c>
      <c r="AA72" s="44">
        <v>0</v>
      </c>
    </row>
    <row r="73" spans="1:27" s="36" customFormat="1" ht="13.5" customHeight="1" x14ac:dyDescent="0.25">
      <c r="A73" s="39" t="s">
        <v>163</v>
      </c>
      <c r="B73" s="44">
        <f t="shared" si="5"/>
        <v>310</v>
      </c>
      <c r="C73" s="44">
        <v>6</v>
      </c>
      <c r="D73" s="44">
        <v>9</v>
      </c>
      <c r="E73" s="44">
        <v>85</v>
      </c>
      <c r="F73" s="44">
        <v>4</v>
      </c>
      <c r="G73" s="44">
        <v>6</v>
      </c>
      <c r="H73" s="44">
        <v>13</v>
      </c>
      <c r="I73" s="44">
        <v>2</v>
      </c>
      <c r="J73" s="44">
        <v>2</v>
      </c>
      <c r="K73" s="44">
        <v>3</v>
      </c>
      <c r="L73" s="44">
        <v>17</v>
      </c>
      <c r="M73" s="44">
        <v>14</v>
      </c>
      <c r="N73" s="44"/>
      <c r="O73" s="44">
        <v>60</v>
      </c>
      <c r="P73" s="44">
        <v>35</v>
      </c>
      <c r="Q73" s="44">
        <v>1</v>
      </c>
      <c r="R73" s="44">
        <v>3</v>
      </c>
      <c r="S73" s="44">
        <v>4</v>
      </c>
      <c r="T73" s="44">
        <v>1</v>
      </c>
      <c r="U73" s="44">
        <v>0</v>
      </c>
      <c r="V73" s="44">
        <v>0</v>
      </c>
      <c r="W73" s="44">
        <v>1</v>
      </c>
      <c r="X73" s="44">
        <v>4</v>
      </c>
      <c r="Y73" s="44">
        <v>21</v>
      </c>
      <c r="Z73" s="44">
        <v>18</v>
      </c>
      <c r="AA73" s="44">
        <v>1</v>
      </c>
    </row>
    <row r="74" spans="1:27" s="36" customFormat="1" ht="13.5" customHeight="1" x14ac:dyDescent="0.25">
      <c r="A74" s="39">
        <v>2</v>
      </c>
      <c r="B74" s="44">
        <f t="shared" si="5"/>
        <v>277</v>
      </c>
      <c r="C74" s="47">
        <v>11</v>
      </c>
      <c r="D74" s="47">
        <v>10</v>
      </c>
      <c r="E74" s="47">
        <v>72</v>
      </c>
      <c r="F74" s="47">
        <v>6</v>
      </c>
      <c r="G74" s="47">
        <v>4</v>
      </c>
      <c r="H74" s="47">
        <v>16</v>
      </c>
      <c r="I74" s="47">
        <v>5</v>
      </c>
      <c r="J74" s="47">
        <v>2</v>
      </c>
      <c r="K74" s="47">
        <v>8</v>
      </c>
      <c r="L74" s="47">
        <v>13</v>
      </c>
      <c r="M74" s="47">
        <v>13</v>
      </c>
      <c r="N74" s="47"/>
      <c r="O74" s="47">
        <v>53</v>
      </c>
      <c r="P74" s="47">
        <v>21</v>
      </c>
      <c r="Q74" s="47">
        <v>0</v>
      </c>
      <c r="R74" s="47">
        <v>4</v>
      </c>
      <c r="S74" s="47">
        <v>5</v>
      </c>
      <c r="T74" s="47">
        <v>0</v>
      </c>
      <c r="U74" s="47">
        <v>0</v>
      </c>
      <c r="V74" s="47">
        <v>1</v>
      </c>
      <c r="W74" s="47">
        <v>3</v>
      </c>
      <c r="X74" s="47">
        <v>5</v>
      </c>
      <c r="Y74" s="47">
        <v>18</v>
      </c>
      <c r="Z74" s="47">
        <v>7</v>
      </c>
      <c r="AA74" s="47">
        <v>0</v>
      </c>
    </row>
    <row r="75" spans="1:27" s="36" customFormat="1" ht="6.75" customHeight="1" x14ac:dyDescent="0.25">
      <c r="A75" s="40"/>
      <c r="B75" s="45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4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ht="6.75" customHeight="1" x14ac:dyDescent="0.25">
      <c r="A76" s="14"/>
      <c r="N76" s="51"/>
    </row>
    <row r="77" spans="1:27" ht="13.5" customHeight="1" x14ac:dyDescent="0.25">
      <c r="A77" s="110" t="s">
        <v>121</v>
      </c>
      <c r="N77" s="51"/>
    </row>
    <row r="78" spans="1:27" ht="13.5" customHeight="1" x14ac:dyDescent="0.25">
      <c r="N78" s="51"/>
    </row>
    <row r="79" spans="1:27" ht="13.5" customHeight="1" x14ac:dyDescent="0.25"/>
    <row r="80" spans="1:27" ht="13.5" customHeight="1" x14ac:dyDescent="0.25"/>
    <row r="81" ht="13.5" customHeight="1" x14ac:dyDescent="0.25"/>
  </sheetData>
  <mergeCells count="14">
    <mergeCell ref="B60:M60"/>
    <mergeCell ref="O60:AA60"/>
    <mergeCell ref="A7:A8"/>
    <mergeCell ref="B7:B8"/>
    <mergeCell ref="A24:A25"/>
    <mergeCell ref="A43:A44"/>
    <mergeCell ref="B43:B44"/>
    <mergeCell ref="A60:A61"/>
    <mergeCell ref="C7:M7"/>
    <mergeCell ref="O7:AA7"/>
    <mergeCell ref="B24:M24"/>
    <mergeCell ref="O24:AA24"/>
    <mergeCell ref="C43:M43"/>
    <mergeCell ref="O43:AA43"/>
  </mergeCells>
  <phoneticPr fontId="19"/>
  <pageMargins left="0.74803149606299213" right="0.74803149606299213" top="0.98425196850393681" bottom="0.98425196850393681" header="0.51181102362204722" footer="0.51181102362204722"/>
  <pageSetup paperSize="9" scale="74" orientation="portrait" r:id="rId1"/>
  <headerFooter alignWithMargins="0"/>
  <colBreaks count="1" manualBreakCount="1">
    <brk id="13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55"/>
  <sheetViews>
    <sheetView view="pageBreakPreview" zoomScaleSheetLayoutView="100" workbookViewId="0">
      <selection activeCell="T5" sqref="T5:T16"/>
    </sheetView>
  </sheetViews>
  <sheetFormatPr defaultColWidth="9" defaultRowHeight="12.75" x14ac:dyDescent="0.25"/>
  <cols>
    <col min="1" max="1" width="7.46484375" style="1" customWidth="1"/>
    <col min="2" max="19" width="4.3984375" style="1" customWidth="1"/>
    <col min="20" max="20" width="9" style="1" customWidth="1"/>
    <col min="21" max="16384" width="9" style="1"/>
  </cols>
  <sheetData>
    <row r="1" spans="1:19" ht="14.25" x14ac:dyDescent="0.25">
      <c r="A1" s="56" t="s">
        <v>132</v>
      </c>
      <c r="B1" s="29"/>
    </row>
    <row r="3" spans="1:19" ht="14.25" x14ac:dyDescent="0.25">
      <c r="A3" s="57" t="s">
        <v>133</v>
      </c>
      <c r="B3" s="64"/>
      <c r="C3" s="6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9"/>
      <c r="Q3" s="69"/>
      <c r="R3" s="69"/>
      <c r="S3" s="44" t="s">
        <v>134</v>
      </c>
    </row>
    <row r="4" spans="1:19" ht="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8"/>
      <c r="Q4" s="68"/>
      <c r="R4" s="68"/>
      <c r="S4" s="68"/>
    </row>
    <row r="5" spans="1:19" s="34" customFormat="1" ht="19.5" customHeight="1" x14ac:dyDescent="0.25">
      <c r="A5" s="138" t="s">
        <v>35</v>
      </c>
      <c r="B5" s="124" t="s">
        <v>135</v>
      </c>
      <c r="C5" s="125"/>
      <c r="D5" s="125"/>
      <c r="E5" s="125"/>
      <c r="F5" s="125"/>
      <c r="G5" s="125"/>
      <c r="H5" s="125" t="s">
        <v>137</v>
      </c>
      <c r="I5" s="125"/>
      <c r="J5" s="125"/>
      <c r="K5" s="125"/>
      <c r="L5" s="125"/>
      <c r="M5" s="125"/>
      <c r="N5" s="139" t="s">
        <v>138</v>
      </c>
      <c r="O5" s="139"/>
      <c r="P5" s="139" t="s">
        <v>139</v>
      </c>
      <c r="Q5" s="139"/>
      <c r="R5" s="139" t="s">
        <v>140</v>
      </c>
      <c r="S5" s="140"/>
    </row>
    <row r="6" spans="1:19" s="34" customFormat="1" ht="19.5" customHeight="1" x14ac:dyDescent="0.25">
      <c r="A6" s="126"/>
      <c r="B6" s="126" t="s">
        <v>141</v>
      </c>
      <c r="C6" s="127"/>
      <c r="D6" s="127" t="s">
        <v>142</v>
      </c>
      <c r="E6" s="127"/>
      <c r="F6" s="127" t="s">
        <v>23</v>
      </c>
      <c r="G6" s="127"/>
      <c r="H6" s="127" t="s">
        <v>143</v>
      </c>
      <c r="I6" s="127"/>
      <c r="J6" s="127" t="s">
        <v>144</v>
      </c>
      <c r="K6" s="127"/>
      <c r="L6" s="127" t="s">
        <v>23</v>
      </c>
      <c r="M6" s="127"/>
      <c r="N6" s="127"/>
      <c r="O6" s="127"/>
      <c r="P6" s="127"/>
      <c r="Q6" s="127"/>
      <c r="R6" s="127"/>
      <c r="S6" s="141"/>
    </row>
    <row r="7" spans="1:19" s="34" customFormat="1" ht="9" customHeight="1" x14ac:dyDescent="0.25">
      <c r="A7" s="5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34" customFormat="1" ht="16.5" customHeight="1" x14ac:dyDescent="0.25">
      <c r="A8" s="59" t="s">
        <v>164</v>
      </c>
      <c r="B8" s="128">
        <v>187</v>
      </c>
      <c r="C8" s="129"/>
      <c r="D8" s="130">
        <v>273</v>
      </c>
      <c r="E8" s="130"/>
      <c r="F8" s="131">
        <f t="shared" ref="F8:F24" si="0">B8-D8</f>
        <v>-86</v>
      </c>
      <c r="G8" s="131"/>
      <c r="H8" s="130">
        <v>551</v>
      </c>
      <c r="I8" s="130"/>
      <c r="J8" s="130">
        <v>657</v>
      </c>
      <c r="K8" s="130"/>
      <c r="L8" s="131">
        <f t="shared" ref="L8:L24" si="1">H8-J8</f>
        <v>-106</v>
      </c>
      <c r="M8" s="131"/>
      <c r="N8" s="130">
        <v>8</v>
      </c>
      <c r="O8" s="130"/>
      <c r="P8" s="130">
        <v>91</v>
      </c>
      <c r="Q8" s="130"/>
      <c r="R8" s="130">
        <v>46</v>
      </c>
      <c r="S8" s="130"/>
    </row>
    <row r="9" spans="1:19" s="34" customFormat="1" ht="16.5" customHeight="1" x14ac:dyDescent="0.25">
      <c r="A9" s="60">
        <v>17</v>
      </c>
      <c r="B9" s="128">
        <v>168</v>
      </c>
      <c r="C9" s="129"/>
      <c r="D9" s="130">
        <v>324</v>
      </c>
      <c r="E9" s="130"/>
      <c r="F9" s="131">
        <f t="shared" si="0"/>
        <v>-156</v>
      </c>
      <c r="G9" s="131"/>
      <c r="H9" s="130">
        <v>507</v>
      </c>
      <c r="I9" s="130"/>
      <c r="J9" s="130">
        <v>631</v>
      </c>
      <c r="K9" s="130"/>
      <c r="L9" s="131">
        <f t="shared" si="1"/>
        <v>-124</v>
      </c>
      <c r="M9" s="131"/>
      <c r="N9" s="130">
        <v>2</v>
      </c>
      <c r="O9" s="130"/>
      <c r="P9" s="130">
        <v>97</v>
      </c>
      <c r="Q9" s="130"/>
      <c r="R9" s="130">
        <v>37</v>
      </c>
      <c r="S9" s="130"/>
    </row>
    <row r="10" spans="1:19" s="34" customFormat="1" ht="16.5" customHeight="1" x14ac:dyDescent="0.25">
      <c r="A10" s="60">
        <v>18</v>
      </c>
      <c r="B10" s="128">
        <v>133</v>
      </c>
      <c r="C10" s="129"/>
      <c r="D10" s="130">
        <v>301</v>
      </c>
      <c r="E10" s="130"/>
      <c r="F10" s="131">
        <f t="shared" si="0"/>
        <v>-168</v>
      </c>
      <c r="G10" s="131"/>
      <c r="H10" s="130">
        <v>583</v>
      </c>
      <c r="I10" s="130"/>
      <c r="J10" s="130">
        <v>716</v>
      </c>
      <c r="K10" s="130"/>
      <c r="L10" s="131">
        <f t="shared" si="1"/>
        <v>-133</v>
      </c>
      <c r="M10" s="131"/>
      <c r="N10" s="130">
        <v>2</v>
      </c>
      <c r="O10" s="130"/>
      <c r="P10" s="130">
        <v>89</v>
      </c>
      <c r="Q10" s="130"/>
      <c r="R10" s="130">
        <v>51</v>
      </c>
      <c r="S10" s="130"/>
    </row>
    <row r="11" spans="1:19" s="34" customFormat="1" ht="16.5" customHeight="1" x14ac:dyDescent="0.25">
      <c r="A11" s="60">
        <v>19</v>
      </c>
      <c r="B11" s="128">
        <v>127</v>
      </c>
      <c r="C11" s="129"/>
      <c r="D11" s="130">
        <v>305</v>
      </c>
      <c r="E11" s="130"/>
      <c r="F11" s="131">
        <f t="shared" si="0"/>
        <v>-178</v>
      </c>
      <c r="G11" s="131"/>
      <c r="H11" s="130">
        <v>403</v>
      </c>
      <c r="I11" s="130"/>
      <c r="J11" s="130">
        <v>681</v>
      </c>
      <c r="K11" s="130"/>
      <c r="L11" s="131">
        <f t="shared" si="1"/>
        <v>-278</v>
      </c>
      <c r="M11" s="131"/>
      <c r="N11" s="130">
        <v>3</v>
      </c>
      <c r="O11" s="130"/>
      <c r="P11" s="130">
        <v>70</v>
      </c>
      <c r="Q11" s="130"/>
      <c r="R11" s="130">
        <v>33</v>
      </c>
      <c r="S11" s="130"/>
    </row>
    <row r="12" spans="1:19" s="34" customFormat="1" ht="16.5" customHeight="1" x14ac:dyDescent="0.25">
      <c r="A12" s="60">
        <v>20</v>
      </c>
      <c r="B12" s="128">
        <v>127</v>
      </c>
      <c r="C12" s="129"/>
      <c r="D12" s="130">
        <v>292</v>
      </c>
      <c r="E12" s="130"/>
      <c r="F12" s="131">
        <f t="shared" si="0"/>
        <v>-165</v>
      </c>
      <c r="G12" s="131"/>
      <c r="H12" s="130">
        <v>494</v>
      </c>
      <c r="I12" s="130"/>
      <c r="J12" s="130">
        <v>626</v>
      </c>
      <c r="K12" s="130"/>
      <c r="L12" s="131">
        <f t="shared" si="1"/>
        <v>-132</v>
      </c>
      <c r="M12" s="131"/>
      <c r="N12" s="130">
        <v>1</v>
      </c>
      <c r="O12" s="130"/>
      <c r="P12" s="130">
        <v>90</v>
      </c>
      <c r="Q12" s="130"/>
      <c r="R12" s="130">
        <v>41</v>
      </c>
      <c r="S12" s="130"/>
    </row>
    <row r="13" spans="1:19" s="34" customFormat="1" ht="16.5" customHeight="1" x14ac:dyDescent="0.25">
      <c r="A13" s="60">
        <v>21</v>
      </c>
      <c r="B13" s="128">
        <v>139</v>
      </c>
      <c r="C13" s="129"/>
      <c r="D13" s="129">
        <v>310</v>
      </c>
      <c r="E13" s="129"/>
      <c r="F13" s="132">
        <f t="shared" si="0"/>
        <v>-171</v>
      </c>
      <c r="G13" s="132"/>
      <c r="H13" s="129">
        <v>487</v>
      </c>
      <c r="I13" s="129"/>
      <c r="J13" s="129">
        <v>496</v>
      </c>
      <c r="K13" s="129"/>
      <c r="L13" s="132">
        <f t="shared" si="1"/>
        <v>-9</v>
      </c>
      <c r="M13" s="132"/>
      <c r="N13" s="129">
        <v>4</v>
      </c>
      <c r="O13" s="129"/>
      <c r="P13" s="129">
        <v>89</v>
      </c>
      <c r="Q13" s="129"/>
      <c r="R13" s="129">
        <v>43</v>
      </c>
      <c r="S13" s="129"/>
    </row>
    <row r="14" spans="1:19" s="34" customFormat="1" ht="16.5" customHeight="1" x14ac:dyDescent="0.25">
      <c r="A14" s="60">
        <v>22</v>
      </c>
      <c r="B14" s="128">
        <v>111</v>
      </c>
      <c r="C14" s="129"/>
      <c r="D14" s="130">
        <v>307</v>
      </c>
      <c r="E14" s="130"/>
      <c r="F14" s="131">
        <f t="shared" si="0"/>
        <v>-196</v>
      </c>
      <c r="G14" s="131"/>
      <c r="H14" s="130">
        <v>446</v>
      </c>
      <c r="I14" s="130"/>
      <c r="J14" s="130">
        <v>413</v>
      </c>
      <c r="K14" s="130"/>
      <c r="L14" s="131">
        <f t="shared" si="1"/>
        <v>33</v>
      </c>
      <c r="M14" s="131"/>
      <c r="N14" s="130">
        <v>3</v>
      </c>
      <c r="O14" s="130"/>
      <c r="P14" s="130">
        <v>88</v>
      </c>
      <c r="Q14" s="130"/>
      <c r="R14" s="130">
        <v>44</v>
      </c>
      <c r="S14" s="130"/>
    </row>
    <row r="15" spans="1:19" s="34" customFormat="1" ht="16.5" customHeight="1" x14ac:dyDescent="0.25">
      <c r="A15" s="60">
        <v>23</v>
      </c>
      <c r="B15" s="133">
        <v>89</v>
      </c>
      <c r="C15" s="134"/>
      <c r="D15" s="134">
        <v>2041</v>
      </c>
      <c r="E15" s="134"/>
      <c r="F15" s="135">
        <f t="shared" si="0"/>
        <v>-1952</v>
      </c>
      <c r="G15" s="135"/>
      <c r="H15" s="134">
        <v>536</v>
      </c>
      <c r="I15" s="134"/>
      <c r="J15" s="134">
        <v>1885</v>
      </c>
      <c r="K15" s="134"/>
      <c r="L15" s="135">
        <f t="shared" si="1"/>
        <v>-1349</v>
      </c>
      <c r="M15" s="135"/>
      <c r="N15" s="129">
        <v>2</v>
      </c>
      <c r="O15" s="129"/>
      <c r="P15" s="129">
        <v>59</v>
      </c>
      <c r="Q15" s="129"/>
      <c r="R15" s="129">
        <v>31</v>
      </c>
      <c r="S15" s="129"/>
    </row>
    <row r="16" spans="1:19" s="34" customFormat="1" ht="16.5" customHeight="1" x14ac:dyDescent="0.25">
      <c r="A16" s="60">
        <v>24</v>
      </c>
      <c r="B16" s="133">
        <v>100</v>
      </c>
      <c r="C16" s="134"/>
      <c r="D16" s="134">
        <v>283</v>
      </c>
      <c r="E16" s="134"/>
      <c r="F16" s="135">
        <f t="shared" si="0"/>
        <v>-183</v>
      </c>
      <c r="G16" s="135"/>
      <c r="H16" s="134">
        <v>499</v>
      </c>
      <c r="I16" s="134"/>
      <c r="J16" s="134">
        <v>567</v>
      </c>
      <c r="K16" s="134"/>
      <c r="L16" s="135">
        <f t="shared" si="1"/>
        <v>-68</v>
      </c>
      <c r="M16" s="135"/>
      <c r="N16" s="134">
        <v>1</v>
      </c>
      <c r="O16" s="134"/>
      <c r="P16" s="134">
        <v>61</v>
      </c>
      <c r="Q16" s="134"/>
      <c r="R16" s="134">
        <v>38</v>
      </c>
      <c r="S16" s="134"/>
    </row>
    <row r="17" spans="1:19" s="34" customFormat="1" ht="16.5" customHeight="1" x14ac:dyDescent="0.25">
      <c r="A17" s="60">
        <v>25</v>
      </c>
      <c r="B17" s="133">
        <v>100</v>
      </c>
      <c r="C17" s="134"/>
      <c r="D17" s="134">
        <v>294</v>
      </c>
      <c r="E17" s="134"/>
      <c r="F17" s="135">
        <f t="shared" si="0"/>
        <v>-194</v>
      </c>
      <c r="G17" s="135"/>
      <c r="H17" s="134">
        <v>582</v>
      </c>
      <c r="I17" s="134"/>
      <c r="J17" s="134">
        <v>549</v>
      </c>
      <c r="K17" s="134"/>
      <c r="L17" s="135">
        <f t="shared" si="1"/>
        <v>33</v>
      </c>
      <c r="M17" s="135"/>
      <c r="N17" s="134">
        <v>3</v>
      </c>
      <c r="O17" s="134"/>
      <c r="P17" s="134">
        <v>64</v>
      </c>
      <c r="Q17" s="134"/>
      <c r="R17" s="134">
        <v>25</v>
      </c>
      <c r="S17" s="134"/>
    </row>
    <row r="18" spans="1:19" s="34" customFormat="1" ht="16.5" customHeight="1" x14ac:dyDescent="0.25">
      <c r="A18" s="60">
        <v>26</v>
      </c>
      <c r="B18" s="133">
        <v>92</v>
      </c>
      <c r="C18" s="134"/>
      <c r="D18" s="134">
        <v>293</v>
      </c>
      <c r="E18" s="134"/>
      <c r="F18" s="135">
        <f t="shared" si="0"/>
        <v>-201</v>
      </c>
      <c r="G18" s="135"/>
      <c r="H18" s="134">
        <v>586</v>
      </c>
      <c r="I18" s="134"/>
      <c r="J18" s="134">
        <v>572</v>
      </c>
      <c r="K18" s="134"/>
      <c r="L18" s="135">
        <f t="shared" si="1"/>
        <v>14</v>
      </c>
      <c r="M18" s="135"/>
      <c r="N18" s="134">
        <v>4</v>
      </c>
      <c r="O18" s="134"/>
      <c r="P18" s="134">
        <v>58</v>
      </c>
      <c r="Q18" s="134"/>
      <c r="R18" s="134">
        <v>29</v>
      </c>
      <c r="S18" s="134"/>
    </row>
    <row r="19" spans="1:19" s="34" customFormat="1" ht="16.5" customHeight="1" x14ac:dyDescent="0.25">
      <c r="A19" s="60">
        <v>27</v>
      </c>
      <c r="B19" s="133">
        <v>111</v>
      </c>
      <c r="C19" s="134"/>
      <c r="D19" s="134">
        <v>289</v>
      </c>
      <c r="E19" s="134"/>
      <c r="F19" s="135">
        <f t="shared" si="0"/>
        <v>-178</v>
      </c>
      <c r="G19" s="135"/>
      <c r="H19" s="134">
        <v>573</v>
      </c>
      <c r="I19" s="134"/>
      <c r="J19" s="134">
        <v>593</v>
      </c>
      <c r="K19" s="134"/>
      <c r="L19" s="135">
        <f t="shared" si="1"/>
        <v>-20</v>
      </c>
      <c r="M19" s="135"/>
      <c r="N19" s="134">
        <v>2</v>
      </c>
      <c r="O19" s="134"/>
      <c r="P19" s="134">
        <v>90</v>
      </c>
      <c r="Q19" s="134"/>
      <c r="R19" s="134">
        <v>26</v>
      </c>
      <c r="S19" s="134"/>
    </row>
    <row r="20" spans="1:19" s="34" customFormat="1" ht="16.5" customHeight="1" x14ac:dyDescent="0.25">
      <c r="A20" s="60">
        <v>28</v>
      </c>
      <c r="B20" s="133">
        <v>104</v>
      </c>
      <c r="C20" s="134"/>
      <c r="D20" s="134">
        <v>315</v>
      </c>
      <c r="E20" s="134"/>
      <c r="F20" s="135">
        <f t="shared" si="0"/>
        <v>-211</v>
      </c>
      <c r="G20" s="135"/>
      <c r="H20" s="134">
        <v>482</v>
      </c>
      <c r="I20" s="134"/>
      <c r="J20" s="134">
        <v>619</v>
      </c>
      <c r="K20" s="134"/>
      <c r="L20" s="135">
        <f t="shared" si="1"/>
        <v>-137</v>
      </c>
      <c r="M20" s="135"/>
      <c r="N20" s="134">
        <v>1</v>
      </c>
      <c r="O20" s="134"/>
      <c r="P20" s="134">
        <v>83</v>
      </c>
      <c r="Q20" s="134"/>
      <c r="R20" s="134">
        <v>29</v>
      </c>
      <c r="S20" s="134"/>
    </row>
    <row r="21" spans="1:19" s="34" customFormat="1" ht="16.5" customHeight="1" x14ac:dyDescent="0.25">
      <c r="A21" s="60">
        <v>29</v>
      </c>
      <c r="B21" s="133">
        <v>94</v>
      </c>
      <c r="C21" s="134"/>
      <c r="D21" s="134">
        <v>277</v>
      </c>
      <c r="E21" s="134"/>
      <c r="F21" s="135">
        <f t="shared" si="0"/>
        <v>-183</v>
      </c>
      <c r="G21" s="135"/>
      <c r="H21" s="134">
        <v>443</v>
      </c>
      <c r="I21" s="134"/>
      <c r="J21" s="134">
        <v>566</v>
      </c>
      <c r="K21" s="134"/>
      <c r="L21" s="135">
        <f t="shared" si="1"/>
        <v>-123</v>
      </c>
      <c r="M21" s="135"/>
      <c r="N21" s="134">
        <v>5</v>
      </c>
      <c r="O21" s="134"/>
      <c r="P21" s="134">
        <v>63</v>
      </c>
      <c r="Q21" s="134"/>
      <c r="R21" s="134">
        <v>26</v>
      </c>
      <c r="S21" s="134"/>
    </row>
    <row r="22" spans="1:19" s="34" customFormat="1" ht="16.5" customHeight="1" x14ac:dyDescent="0.25">
      <c r="A22" s="60">
        <v>30</v>
      </c>
      <c r="B22" s="133">
        <v>91</v>
      </c>
      <c r="C22" s="134"/>
      <c r="D22" s="134">
        <v>335</v>
      </c>
      <c r="E22" s="134"/>
      <c r="F22" s="135">
        <f t="shared" si="0"/>
        <v>-244</v>
      </c>
      <c r="G22" s="135"/>
      <c r="H22" s="134">
        <v>501</v>
      </c>
      <c r="I22" s="134"/>
      <c r="J22" s="134">
        <v>523</v>
      </c>
      <c r="K22" s="134"/>
      <c r="L22" s="135">
        <f t="shared" si="1"/>
        <v>-22</v>
      </c>
      <c r="M22" s="135"/>
      <c r="N22" s="134">
        <v>1</v>
      </c>
      <c r="O22" s="134"/>
      <c r="P22" s="134">
        <v>66</v>
      </c>
      <c r="Q22" s="134"/>
      <c r="R22" s="134">
        <v>24</v>
      </c>
      <c r="S22" s="134"/>
    </row>
    <row r="23" spans="1:19" s="34" customFormat="1" ht="16.5" customHeight="1" x14ac:dyDescent="0.25">
      <c r="A23" s="60">
        <v>31</v>
      </c>
      <c r="B23" s="133">
        <v>86</v>
      </c>
      <c r="C23" s="134"/>
      <c r="D23" s="134">
        <v>350</v>
      </c>
      <c r="E23" s="134"/>
      <c r="F23" s="135">
        <f t="shared" si="0"/>
        <v>-264</v>
      </c>
      <c r="G23" s="135"/>
      <c r="H23" s="134">
        <v>528</v>
      </c>
      <c r="I23" s="134"/>
      <c r="J23" s="134">
        <v>543</v>
      </c>
      <c r="K23" s="134"/>
      <c r="L23" s="135">
        <f t="shared" si="1"/>
        <v>-15</v>
      </c>
      <c r="M23" s="135"/>
      <c r="N23" s="134">
        <v>2</v>
      </c>
      <c r="O23" s="134"/>
      <c r="P23" s="134">
        <v>51</v>
      </c>
      <c r="Q23" s="134"/>
      <c r="R23" s="134">
        <v>18</v>
      </c>
      <c r="S23" s="134"/>
    </row>
    <row r="24" spans="1:19" s="34" customFormat="1" ht="16.5" customHeight="1" x14ac:dyDescent="0.25">
      <c r="A24" s="59" t="s">
        <v>165</v>
      </c>
      <c r="B24" s="133">
        <v>86</v>
      </c>
      <c r="C24" s="134"/>
      <c r="D24" s="134">
        <v>323</v>
      </c>
      <c r="E24" s="134"/>
      <c r="F24" s="135">
        <f t="shared" si="0"/>
        <v>-237</v>
      </c>
      <c r="G24" s="135"/>
      <c r="H24" s="134">
        <v>415</v>
      </c>
      <c r="I24" s="134"/>
      <c r="J24" s="134">
        <v>457</v>
      </c>
      <c r="K24" s="134"/>
      <c r="L24" s="135">
        <f t="shared" si="1"/>
        <v>-42</v>
      </c>
      <c r="M24" s="135"/>
      <c r="N24" s="134">
        <v>2</v>
      </c>
      <c r="O24" s="134"/>
      <c r="P24" s="134">
        <v>47</v>
      </c>
      <c r="Q24" s="134"/>
      <c r="R24" s="134">
        <v>22</v>
      </c>
      <c r="S24" s="134"/>
    </row>
    <row r="25" spans="1:19" s="34" customFormat="1" ht="9" customHeight="1" x14ac:dyDescent="0.25">
      <c r="A25" s="61"/>
      <c r="B25" s="142"/>
      <c r="C25" s="143"/>
      <c r="D25" s="143"/>
      <c r="E25" s="143"/>
      <c r="F25" s="144"/>
      <c r="G25" s="144"/>
      <c r="H25" s="143"/>
      <c r="I25" s="143"/>
      <c r="J25" s="143"/>
      <c r="K25" s="143"/>
      <c r="L25" s="144"/>
      <c r="M25" s="144"/>
      <c r="N25" s="143"/>
      <c r="O25" s="143"/>
      <c r="P25" s="143"/>
      <c r="Q25" s="143"/>
      <c r="R25" s="143"/>
      <c r="S25" s="143"/>
    </row>
    <row r="26" spans="1:19" ht="7.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13.5" customHeight="1" x14ac:dyDescent="0.25">
      <c r="A27" s="14" t="s">
        <v>145</v>
      </c>
      <c r="B27" s="14"/>
      <c r="C27" s="14"/>
      <c r="D27" s="14"/>
      <c r="E27" s="14" t="s">
        <v>87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4.25" x14ac:dyDescent="0.25">
      <c r="A29" s="62" t="s">
        <v>146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2"/>
      <c r="O29" s="22"/>
      <c r="P29" s="22"/>
      <c r="Q29" s="22"/>
      <c r="R29" s="22"/>
      <c r="S29" s="32" t="s">
        <v>147</v>
      </c>
    </row>
    <row r="30" spans="1:19" ht="9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8"/>
      <c r="O30" s="68"/>
      <c r="P30" s="68"/>
      <c r="Q30" s="68"/>
      <c r="R30" s="68"/>
      <c r="S30" s="68"/>
    </row>
    <row r="31" spans="1:19" ht="19.5" customHeight="1" x14ac:dyDescent="0.25">
      <c r="A31" s="138" t="s">
        <v>35</v>
      </c>
      <c r="B31" s="125" t="s">
        <v>148</v>
      </c>
      <c r="C31" s="125"/>
      <c r="D31" s="125"/>
      <c r="E31" s="125" t="s">
        <v>149</v>
      </c>
      <c r="F31" s="125"/>
      <c r="G31" s="125"/>
      <c r="H31" s="136" t="s">
        <v>67</v>
      </c>
      <c r="I31" s="137"/>
      <c r="J31" s="124"/>
      <c r="K31" s="125" t="s">
        <v>114</v>
      </c>
      <c r="L31" s="125"/>
      <c r="M31" s="125"/>
      <c r="N31" s="136" t="s">
        <v>150</v>
      </c>
      <c r="O31" s="137"/>
      <c r="P31" s="124"/>
      <c r="Q31" s="125" t="s">
        <v>151</v>
      </c>
      <c r="R31" s="125"/>
      <c r="S31" s="136"/>
    </row>
    <row r="32" spans="1:19" ht="19.5" customHeight="1" x14ac:dyDescent="0.25">
      <c r="A32" s="126"/>
      <c r="B32" s="65" t="s">
        <v>20</v>
      </c>
      <c r="C32" s="65" t="s">
        <v>3</v>
      </c>
      <c r="D32" s="65" t="s">
        <v>17</v>
      </c>
      <c r="E32" s="65" t="s">
        <v>20</v>
      </c>
      <c r="F32" s="65" t="s">
        <v>3</v>
      </c>
      <c r="G32" s="65" t="s">
        <v>17</v>
      </c>
      <c r="H32" s="65" t="s">
        <v>20</v>
      </c>
      <c r="I32" s="65" t="s">
        <v>3</v>
      </c>
      <c r="J32" s="65" t="s">
        <v>17</v>
      </c>
      <c r="K32" s="65" t="s">
        <v>20</v>
      </c>
      <c r="L32" s="65" t="s">
        <v>3</v>
      </c>
      <c r="M32" s="65" t="s">
        <v>17</v>
      </c>
      <c r="N32" s="65" t="s">
        <v>20</v>
      </c>
      <c r="O32" s="65" t="s">
        <v>3</v>
      </c>
      <c r="P32" s="65" t="s">
        <v>17</v>
      </c>
      <c r="Q32" s="65" t="s">
        <v>20</v>
      </c>
      <c r="R32" s="65" t="s">
        <v>3</v>
      </c>
      <c r="S32" s="70" t="s">
        <v>17</v>
      </c>
    </row>
    <row r="33" spans="1:19" ht="9" customHeight="1" x14ac:dyDescent="0.25">
      <c r="A33" s="63"/>
      <c r="B33" s="6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ht="16.5" customHeight="1" x14ac:dyDescent="0.25">
      <c r="A34" s="59" t="s">
        <v>164</v>
      </c>
      <c r="B34" s="52">
        <f t="shared" ref="B34:B39" si="2">SUM(C34,D34)</f>
        <v>72</v>
      </c>
      <c r="C34" s="52">
        <f t="shared" ref="C34:D39" si="3">SUM(F34,I34,L34,O34,R34)</f>
        <v>2</v>
      </c>
      <c r="D34" s="52">
        <f t="shared" si="3"/>
        <v>70</v>
      </c>
      <c r="E34" s="52" t="s">
        <v>6</v>
      </c>
      <c r="F34" s="52" t="s">
        <v>6</v>
      </c>
      <c r="G34" s="52" t="s">
        <v>6</v>
      </c>
      <c r="H34" s="52">
        <f t="shared" ref="H34:H39" si="4">SUM(I34,J34)</f>
        <v>42</v>
      </c>
      <c r="I34" s="52" t="s">
        <v>6</v>
      </c>
      <c r="J34" s="52">
        <v>42</v>
      </c>
      <c r="K34" s="52">
        <f t="shared" ref="K34:K39" si="5">SUM(L34,M34)</f>
        <v>1</v>
      </c>
      <c r="L34" s="52" t="s">
        <v>6</v>
      </c>
      <c r="M34" s="52">
        <v>1</v>
      </c>
      <c r="N34" s="52">
        <f t="shared" ref="N34:N39" si="6">SUM(O34,P34)</f>
        <v>25</v>
      </c>
      <c r="O34" s="52">
        <v>1</v>
      </c>
      <c r="P34" s="52">
        <v>24</v>
      </c>
      <c r="Q34" s="52">
        <f t="shared" ref="Q34:Q39" si="7">SUM(R34,S34)</f>
        <v>4</v>
      </c>
      <c r="R34" s="52">
        <v>1</v>
      </c>
      <c r="S34" s="52">
        <v>3</v>
      </c>
    </row>
    <row r="35" spans="1:19" ht="16.5" customHeight="1" x14ac:dyDescent="0.25">
      <c r="A35" s="60">
        <v>17</v>
      </c>
      <c r="B35" s="52">
        <f t="shared" si="2"/>
        <v>73</v>
      </c>
      <c r="C35" s="52">
        <f t="shared" si="3"/>
        <v>1</v>
      </c>
      <c r="D35" s="52">
        <f t="shared" si="3"/>
        <v>72</v>
      </c>
      <c r="E35" s="52" t="s">
        <v>6</v>
      </c>
      <c r="F35" s="52" t="s">
        <v>6</v>
      </c>
      <c r="G35" s="52" t="s">
        <v>6</v>
      </c>
      <c r="H35" s="52">
        <f t="shared" si="4"/>
        <v>41</v>
      </c>
      <c r="I35" s="52" t="s">
        <v>6</v>
      </c>
      <c r="J35" s="52">
        <v>41</v>
      </c>
      <c r="K35" s="52">
        <f t="shared" si="5"/>
        <v>1</v>
      </c>
      <c r="L35" s="52" t="s">
        <v>6</v>
      </c>
      <c r="M35" s="52">
        <v>1</v>
      </c>
      <c r="N35" s="52">
        <f t="shared" si="6"/>
        <v>27</v>
      </c>
      <c r="O35" s="52" t="s">
        <v>6</v>
      </c>
      <c r="P35" s="52">
        <v>27</v>
      </c>
      <c r="Q35" s="52">
        <f t="shared" si="7"/>
        <v>4</v>
      </c>
      <c r="R35" s="52">
        <v>1</v>
      </c>
      <c r="S35" s="52">
        <v>3</v>
      </c>
    </row>
    <row r="36" spans="1:19" ht="16.5" customHeight="1" x14ac:dyDescent="0.25">
      <c r="A36" s="60">
        <v>18</v>
      </c>
      <c r="B36" s="52">
        <f t="shared" si="2"/>
        <v>89</v>
      </c>
      <c r="C36" s="52">
        <f t="shared" si="3"/>
        <v>2</v>
      </c>
      <c r="D36" s="52">
        <f t="shared" si="3"/>
        <v>87</v>
      </c>
      <c r="E36" s="52" t="s">
        <v>6</v>
      </c>
      <c r="F36" s="52" t="s">
        <v>6</v>
      </c>
      <c r="G36" s="52" t="s">
        <v>6</v>
      </c>
      <c r="H36" s="52">
        <f t="shared" si="4"/>
        <v>56</v>
      </c>
      <c r="I36" s="52">
        <v>1</v>
      </c>
      <c r="J36" s="52">
        <v>55</v>
      </c>
      <c r="K36" s="52">
        <f t="shared" si="5"/>
        <v>2</v>
      </c>
      <c r="L36" s="52" t="s">
        <v>6</v>
      </c>
      <c r="M36" s="52">
        <v>2</v>
      </c>
      <c r="N36" s="52">
        <f t="shared" si="6"/>
        <v>26</v>
      </c>
      <c r="O36" s="52" t="s">
        <v>6</v>
      </c>
      <c r="P36" s="52">
        <v>26</v>
      </c>
      <c r="Q36" s="52">
        <f t="shared" si="7"/>
        <v>5</v>
      </c>
      <c r="R36" s="52">
        <v>1</v>
      </c>
      <c r="S36" s="52">
        <v>4</v>
      </c>
    </row>
    <row r="37" spans="1:19" ht="16.5" customHeight="1" x14ac:dyDescent="0.25">
      <c r="A37" s="60">
        <v>19</v>
      </c>
      <c r="B37" s="52">
        <f t="shared" si="2"/>
        <v>106</v>
      </c>
      <c r="C37" s="52">
        <f t="shared" si="3"/>
        <v>5</v>
      </c>
      <c r="D37" s="52">
        <f t="shared" si="3"/>
        <v>101</v>
      </c>
      <c r="E37" s="52" t="s">
        <v>6</v>
      </c>
      <c r="F37" s="52" t="s">
        <v>6</v>
      </c>
      <c r="G37" s="52" t="s">
        <v>6</v>
      </c>
      <c r="H37" s="52">
        <f t="shared" si="4"/>
        <v>75</v>
      </c>
      <c r="I37" s="52">
        <v>4</v>
      </c>
      <c r="J37" s="52">
        <v>71</v>
      </c>
      <c r="K37" s="52">
        <f t="shared" si="5"/>
        <v>1</v>
      </c>
      <c r="L37" s="52" t="s">
        <v>6</v>
      </c>
      <c r="M37" s="52">
        <v>1</v>
      </c>
      <c r="N37" s="52">
        <f t="shared" si="6"/>
        <v>26</v>
      </c>
      <c r="O37" s="52" t="s">
        <v>6</v>
      </c>
      <c r="P37" s="52">
        <v>26</v>
      </c>
      <c r="Q37" s="52">
        <f t="shared" si="7"/>
        <v>4</v>
      </c>
      <c r="R37" s="52">
        <v>1</v>
      </c>
      <c r="S37" s="52">
        <v>3</v>
      </c>
    </row>
    <row r="38" spans="1:19" ht="16.5" customHeight="1" x14ac:dyDescent="0.25">
      <c r="A38" s="60">
        <v>20</v>
      </c>
      <c r="B38" s="52">
        <f t="shared" si="2"/>
        <v>116</v>
      </c>
      <c r="C38" s="52">
        <f t="shared" si="3"/>
        <v>12</v>
      </c>
      <c r="D38" s="52">
        <f t="shared" si="3"/>
        <v>104</v>
      </c>
      <c r="E38" s="52" t="s">
        <v>6</v>
      </c>
      <c r="F38" s="52" t="s">
        <v>6</v>
      </c>
      <c r="G38" s="52" t="s">
        <v>6</v>
      </c>
      <c r="H38" s="52">
        <f t="shared" si="4"/>
        <v>83</v>
      </c>
      <c r="I38" s="52">
        <v>11</v>
      </c>
      <c r="J38" s="52">
        <v>72</v>
      </c>
      <c r="K38" s="52">
        <f t="shared" si="5"/>
        <v>2</v>
      </c>
      <c r="L38" s="52">
        <v>1</v>
      </c>
      <c r="M38" s="52">
        <v>1</v>
      </c>
      <c r="N38" s="52">
        <f t="shared" si="6"/>
        <v>27</v>
      </c>
      <c r="O38" s="52" t="s">
        <v>6</v>
      </c>
      <c r="P38" s="52">
        <v>27</v>
      </c>
      <c r="Q38" s="52">
        <f t="shared" si="7"/>
        <v>4</v>
      </c>
      <c r="R38" s="52" t="s">
        <v>6</v>
      </c>
      <c r="S38" s="52">
        <v>4</v>
      </c>
    </row>
    <row r="39" spans="1:19" ht="16.5" customHeight="1" x14ac:dyDescent="0.25">
      <c r="A39" s="60">
        <v>21</v>
      </c>
      <c r="B39" s="52">
        <f t="shared" si="2"/>
        <v>124</v>
      </c>
      <c r="C39" s="52">
        <f t="shared" si="3"/>
        <v>13</v>
      </c>
      <c r="D39" s="52">
        <f t="shared" si="3"/>
        <v>111</v>
      </c>
      <c r="E39" s="52">
        <f>SUM(F39,G39)</f>
        <v>1</v>
      </c>
      <c r="F39" s="52" t="s">
        <v>6</v>
      </c>
      <c r="G39" s="52">
        <v>1</v>
      </c>
      <c r="H39" s="52">
        <f t="shared" si="4"/>
        <v>90</v>
      </c>
      <c r="I39" s="52">
        <v>12</v>
      </c>
      <c r="J39" s="52">
        <v>78</v>
      </c>
      <c r="K39" s="52">
        <f t="shared" si="5"/>
        <v>2</v>
      </c>
      <c r="L39" s="52">
        <v>1</v>
      </c>
      <c r="M39" s="52">
        <v>1</v>
      </c>
      <c r="N39" s="52">
        <f t="shared" si="6"/>
        <v>28</v>
      </c>
      <c r="O39" s="52" t="s">
        <v>6</v>
      </c>
      <c r="P39" s="52">
        <v>28</v>
      </c>
      <c r="Q39" s="52">
        <f t="shared" si="7"/>
        <v>3</v>
      </c>
      <c r="R39" s="52" t="s">
        <v>6</v>
      </c>
      <c r="S39" s="52">
        <v>3</v>
      </c>
    </row>
    <row r="40" spans="1:19" ht="16.5" customHeight="1" x14ac:dyDescent="0.25">
      <c r="A40" s="60">
        <v>22</v>
      </c>
      <c r="B40" s="52" t="s">
        <v>125</v>
      </c>
      <c r="C40" s="52" t="s">
        <v>125</v>
      </c>
      <c r="D40" s="52" t="s">
        <v>125</v>
      </c>
      <c r="E40" s="52" t="str">
        <f>G40</f>
        <v>…</v>
      </c>
      <c r="F40" s="52" t="s">
        <v>125</v>
      </c>
      <c r="G40" s="52" t="s">
        <v>125</v>
      </c>
      <c r="H40" s="52" t="s">
        <v>125</v>
      </c>
      <c r="I40" s="52" t="s">
        <v>125</v>
      </c>
      <c r="J40" s="52" t="s">
        <v>125</v>
      </c>
      <c r="K40" s="52" t="s">
        <v>125</v>
      </c>
      <c r="L40" s="52" t="s">
        <v>125</v>
      </c>
      <c r="M40" s="52" t="s">
        <v>125</v>
      </c>
      <c r="N40" s="52" t="s">
        <v>125</v>
      </c>
      <c r="O40" s="52" t="s">
        <v>125</v>
      </c>
      <c r="P40" s="52" t="s">
        <v>125</v>
      </c>
      <c r="Q40" s="52" t="s">
        <v>125</v>
      </c>
      <c r="R40" s="52" t="s">
        <v>125</v>
      </c>
      <c r="S40" s="52" t="s">
        <v>125</v>
      </c>
    </row>
    <row r="41" spans="1:19" ht="16.5" customHeight="1" x14ac:dyDescent="0.25">
      <c r="A41" s="60">
        <v>23</v>
      </c>
      <c r="B41" s="52" t="s">
        <v>125</v>
      </c>
      <c r="C41" s="52" t="s">
        <v>125</v>
      </c>
      <c r="D41" s="52" t="s">
        <v>125</v>
      </c>
      <c r="E41" s="52" t="s">
        <v>125</v>
      </c>
      <c r="F41" s="52" t="s">
        <v>125</v>
      </c>
      <c r="G41" s="52" t="s">
        <v>125</v>
      </c>
      <c r="H41" s="52" t="s">
        <v>125</v>
      </c>
      <c r="I41" s="52" t="s">
        <v>125</v>
      </c>
      <c r="J41" s="52" t="s">
        <v>125</v>
      </c>
      <c r="K41" s="52" t="s">
        <v>125</v>
      </c>
      <c r="L41" s="52" t="s">
        <v>125</v>
      </c>
      <c r="M41" s="52" t="s">
        <v>125</v>
      </c>
      <c r="N41" s="52" t="s">
        <v>125</v>
      </c>
      <c r="O41" s="52" t="s">
        <v>125</v>
      </c>
      <c r="P41" s="52" t="s">
        <v>125</v>
      </c>
      <c r="Q41" s="52" t="s">
        <v>125</v>
      </c>
      <c r="R41" s="52" t="s">
        <v>125</v>
      </c>
      <c r="S41" s="52" t="s">
        <v>125</v>
      </c>
    </row>
    <row r="42" spans="1:19" ht="16.5" customHeight="1" x14ac:dyDescent="0.25">
      <c r="A42" s="60">
        <v>24</v>
      </c>
      <c r="B42" s="52" t="s">
        <v>125</v>
      </c>
      <c r="C42" s="52" t="s">
        <v>125</v>
      </c>
      <c r="D42" s="52" t="s">
        <v>125</v>
      </c>
      <c r="E42" s="52" t="s">
        <v>125</v>
      </c>
      <c r="F42" s="52" t="s">
        <v>125</v>
      </c>
      <c r="G42" s="52" t="s">
        <v>125</v>
      </c>
      <c r="H42" s="52" t="s">
        <v>125</v>
      </c>
      <c r="I42" s="52" t="s">
        <v>125</v>
      </c>
      <c r="J42" s="52" t="s">
        <v>125</v>
      </c>
      <c r="K42" s="52" t="s">
        <v>125</v>
      </c>
      <c r="L42" s="52" t="s">
        <v>125</v>
      </c>
      <c r="M42" s="52" t="s">
        <v>125</v>
      </c>
      <c r="N42" s="52" t="s">
        <v>125</v>
      </c>
      <c r="O42" s="52" t="s">
        <v>125</v>
      </c>
      <c r="P42" s="52" t="s">
        <v>125</v>
      </c>
      <c r="Q42" s="52" t="s">
        <v>125</v>
      </c>
      <c r="R42" s="52" t="s">
        <v>125</v>
      </c>
      <c r="S42" s="52" t="s">
        <v>125</v>
      </c>
    </row>
    <row r="43" spans="1:19" ht="16.5" customHeight="1" x14ac:dyDescent="0.25">
      <c r="A43" s="60">
        <v>25</v>
      </c>
      <c r="B43" s="52">
        <f t="shared" ref="B43:B50" si="8">SUM(C43,D43)</f>
        <v>67</v>
      </c>
      <c r="C43" s="52">
        <f t="shared" ref="C43:D50" si="9">SUM(F43,I43,L43,O43,R43)</f>
        <v>6</v>
      </c>
      <c r="D43" s="52">
        <f t="shared" si="9"/>
        <v>61</v>
      </c>
      <c r="E43" s="52">
        <f t="shared" ref="E43:E50" si="10">SUM(F43:G43)</f>
        <v>1</v>
      </c>
      <c r="F43" s="52" t="s">
        <v>6</v>
      </c>
      <c r="G43" s="52">
        <v>1</v>
      </c>
      <c r="H43" s="52">
        <f t="shared" ref="H43:H50" si="11">SUM(I43:J43)</f>
        <v>34</v>
      </c>
      <c r="I43" s="52">
        <v>5</v>
      </c>
      <c r="J43" s="52">
        <v>29</v>
      </c>
      <c r="K43" s="52">
        <f t="shared" ref="K43:K50" si="12">SUM(L43:M43)</f>
        <v>2</v>
      </c>
      <c r="L43" s="52">
        <v>1</v>
      </c>
      <c r="M43" s="52">
        <v>1</v>
      </c>
      <c r="N43" s="52">
        <f t="shared" ref="N43:N50" si="13">SUM(O43:P43)</f>
        <v>26</v>
      </c>
      <c r="O43" s="52" t="s">
        <v>6</v>
      </c>
      <c r="P43" s="52">
        <v>26</v>
      </c>
      <c r="Q43" s="52">
        <f t="shared" ref="Q43:Q50" si="14">SUM(R43:S43)</f>
        <v>4</v>
      </c>
      <c r="R43" s="52" t="s">
        <v>6</v>
      </c>
      <c r="S43" s="52">
        <v>4</v>
      </c>
    </row>
    <row r="44" spans="1:19" ht="16.5" customHeight="1" x14ac:dyDescent="0.25">
      <c r="A44" s="60">
        <v>26</v>
      </c>
      <c r="B44" s="52">
        <f t="shared" si="8"/>
        <v>92</v>
      </c>
      <c r="C44" s="52">
        <f t="shared" si="9"/>
        <v>10</v>
      </c>
      <c r="D44" s="52">
        <f t="shared" si="9"/>
        <v>82</v>
      </c>
      <c r="E44" s="52">
        <f t="shared" si="10"/>
        <v>1</v>
      </c>
      <c r="F44" s="52" t="s">
        <v>6</v>
      </c>
      <c r="G44" s="52">
        <v>1</v>
      </c>
      <c r="H44" s="52">
        <f t="shared" si="11"/>
        <v>59</v>
      </c>
      <c r="I44" s="52">
        <v>9</v>
      </c>
      <c r="J44" s="52">
        <v>50</v>
      </c>
      <c r="K44" s="52">
        <f t="shared" si="12"/>
        <v>2</v>
      </c>
      <c r="L44" s="52">
        <v>1</v>
      </c>
      <c r="M44" s="52">
        <v>1</v>
      </c>
      <c r="N44" s="52">
        <f t="shared" si="13"/>
        <v>26</v>
      </c>
      <c r="O44" s="52" t="s">
        <v>6</v>
      </c>
      <c r="P44" s="52">
        <v>26</v>
      </c>
      <c r="Q44" s="52">
        <f t="shared" si="14"/>
        <v>4</v>
      </c>
      <c r="R44" s="52" t="s">
        <v>6</v>
      </c>
      <c r="S44" s="52">
        <v>4</v>
      </c>
    </row>
    <row r="45" spans="1:19" ht="16.5" customHeight="1" x14ac:dyDescent="0.25">
      <c r="A45" s="60">
        <v>27</v>
      </c>
      <c r="B45" s="52">
        <f t="shared" si="8"/>
        <v>111</v>
      </c>
      <c r="C45" s="52">
        <f t="shared" si="9"/>
        <v>9</v>
      </c>
      <c r="D45" s="52">
        <f t="shared" si="9"/>
        <v>102</v>
      </c>
      <c r="E45" s="52">
        <f t="shared" si="10"/>
        <v>1</v>
      </c>
      <c r="F45" s="52" t="s">
        <v>6</v>
      </c>
      <c r="G45" s="52">
        <v>1</v>
      </c>
      <c r="H45" s="52">
        <f t="shared" si="11"/>
        <v>75</v>
      </c>
      <c r="I45" s="52">
        <v>8</v>
      </c>
      <c r="J45" s="52">
        <v>67</v>
      </c>
      <c r="K45" s="52">
        <f t="shared" si="12"/>
        <v>2</v>
      </c>
      <c r="L45" s="52">
        <v>1</v>
      </c>
      <c r="M45" s="52">
        <v>1</v>
      </c>
      <c r="N45" s="52">
        <f t="shared" si="13"/>
        <v>27</v>
      </c>
      <c r="O45" s="52" t="s">
        <v>6</v>
      </c>
      <c r="P45" s="52">
        <v>27</v>
      </c>
      <c r="Q45" s="52">
        <f t="shared" si="14"/>
        <v>6</v>
      </c>
      <c r="R45" s="52" t="s">
        <v>6</v>
      </c>
      <c r="S45" s="52">
        <v>6</v>
      </c>
    </row>
    <row r="46" spans="1:19" ht="16.5" customHeight="1" x14ac:dyDescent="0.25">
      <c r="A46" s="60">
        <v>28</v>
      </c>
      <c r="B46" s="52">
        <f t="shared" si="8"/>
        <v>120</v>
      </c>
      <c r="C46" s="52">
        <f t="shared" si="9"/>
        <v>15</v>
      </c>
      <c r="D46" s="52">
        <f t="shared" si="9"/>
        <v>105</v>
      </c>
      <c r="E46" s="52">
        <f t="shared" si="10"/>
        <v>1</v>
      </c>
      <c r="F46" s="52" t="s">
        <v>6</v>
      </c>
      <c r="G46" s="52">
        <v>1</v>
      </c>
      <c r="H46" s="52">
        <f t="shared" si="11"/>
        <v>78</v>
      </c>
      <c r="I46" s="52">
        <v>8</v>
      </c>
      <c r="J46" s="52">
        <v>70</v>
      </c>
      <c r="K46" s="52">
        <f t="shared" si="12"/>
        <v>1</v>
      </c>
      <c r="L46" s="52">
        <v>1</v>
      </c>
      <c r="M46" s="52" t="s">
        <v>6</v>
      </c>
      <c r="N46" s="52">
        <f t="shared" si="13"/>
        <v>27</v>
      </c>
      <c r="O46" s="52" t="s">
        <v>6</v>
      </c>
      <c r="P46" s="52">
        <v>27</v>
      </c>
      <c r="Q46" s="52">
        <f t="shared" si="14"/>
        <v>13</v>
      </c>
      <c r="R46" s="52">
        <v>6</v>
      </c>
      <c r="S46" s="52">
        <v>7</v>
      </c>
    </row>
    <row r="47" spans="1:19" ht="16.5" customHeight="1" x14ac:dyDescent="0.25">
      <c r="A47" s="60">
        <v>29</v>
      </c>
      <c r="B47" s="52">
        <f t="shared" si="8"/>
        <v>133</v>
      </c>
      <c r="C47" s="52">
        <f t="shared" si="9"/>
        <v>24</v>
      </c>
      <c r="D47" s="52">
        <f t="shared" si="9"/>
        <v>109</v>
      </c>
      <c r="E47" s="52">
        <f t="shared" si="10"/>
        <v>1</v>
      </c>
      <c r="F47" s="52" t="s">
        <v>6</v>
      </c>
      <c r="G47" s="52">
        <v>1</v>
      </c>
      <c r="H47" s="52">
        <f t="shared" si="11"/>
        <v>54</v>
      </c>
      <c r="I47" s="52">
        <v>8</v>
      </c>
      <c r="J47" s="52">
        <v>46</v>
      </c>
      <c r="K47" s="52">
        <f t="shared" si="12"/>
        <v>3</v>
      </c>
      <c r="L47" s="52">
        <v>3</v>
      </c>
      <c r="M47" s="52" t="s">
        <v>6</v>
      </c>
      <c r="N47" s="52">
        <f t="shared" si="13"/>
        <v>27</v>
      </c>
      <c r="O47" s="52" t="s">
        <v>6</v>
      </c>
      <c r="P47" s="52">
        <v>27</v>
      </c>
      <c r="Q47" s="52">
        <f t="shared" si="14"/>
        <v>48</v>
      </c>
      <c r="R47" s="52">
        <v>13</v>
      </c>
      <c r="S47" s="52">
        <v>35</v>
      </c>
    </row>
    <row r="48" spans="1:19" ht="16.5" customHeight="1" x14ac:dyDescent="0.25">
      <c r="A48" s="60">
        <v>30</v>
      </c>
      <c r="B48" s="52">
        <f t="shared" si="8"/>
        <v>139</v>
      </c>
      <c r="C48" s="52">
        <f t="shared" si="9"/>
        <v>19</v>
      </c>
      <c r="D48" s="52">
        <f t="shared" si="9"/>
        <v>120</v>
      </c>
      <c r="E48" s="52">
        <f t="shared" si="10"/>
        <v>1</v>
      </c>
      <c r="F48" s="52" t="s">
        <v>6</v>
      </c>
      <c r="G48" s="52">
        <v>1</v>
      </c>
      <c r="H48" s="52">
        <f t="shared" si="11"/>
        <v>31</v>
      </c>
      <c r="I48" s="52">
        <v>4</v>
      </c>
      <c r="J48" s="52">
        <v>27</v>
      </c>
      <c r="K48" s="52">
        <f t="shared" si="12"/>
        <v>3</v>
      </c>
      <c r="L48" s="52">
        <v>3</v>
      </c>
      <c r="M48" s="52" t="s">
        <v>6</v>
      </c>
      <c r="N48" s="52">
        <f t="shared" si="13"/>
        <v>26</v>
      </c>
      <c r="O48" s="52" t="s">
        <v>6</v>
      </c>
      <c r="P48" s="52">
        <v>26</v>
      </c>
      <c r="Q48" s="52">
        <f t="shared" si="14"/>
        <v>78</v>
      </c>
      <c r="R48" s="52">
        <v>12</v>
      </c>
      <c r="S48" s="52">
        <v>66</v>
      </c>
    </row>
    <row r="49" spans="1:19" ht="16.5" customHeight="1" x14ac:dyDescent="0.25">
      <c r="A49" s="60">
        <v>31</v>
      </c>
      <c r="B49" s="52">
        <f t="shared" si="8"/>
        <v>159</v>
      </c>
      <c r="C49" s="52">
        <f t="shared" si="9"/>
        <v>32</v>
      </c>
      <c r="D49" s="52">
        <f t="shared" si="9"/>
        <v>127</v>
      </c>
      <c r="E49" s="52">
        <f t="shared" si="10"/>
        <v>1</v>
      </c>
      <c r="F49" s="52" t="s">
        <v>6</v>
      </c>
      <c r="G49" s="52">
        <v>1</v>
      </c>
      <c r="H49" s="52">
        <f t="shared" si="11"/>
        <v>19</v>
      </c>
      <c r="I49" s="52">
        <v>4</v>
      </c>
      <c r="J49" s="52">
        <v>15</v>
      </c>
      <c r="K49" s="52">
        <f t="shared" si="12"/>
        <v>3</v>
      </c>
      <c r="L49" s="52">
        <v>3</v>
      </c>
      <c r="M49" s="52" t="s">
        <v>6</v>
      </c>
      <c r="N49" s="52">
        <f t="shared" si="13"/>
        <v>36</v>
      </c>
      <c r="O49" s="52">
        <v>10</v>
      </c>
      <c r="P49" s="52">
        <v>26</v>
      </c>
      <c r="Q49" s="52">
        <f t="shared" si="14"/>
        <v>100</v>
      </c>
      <c r="R49" s="52">
        <v>15</v>
      </c>
      <c r="S49" s="52">
        <v>85</v>
      </c>
    </row>
    <row r="50" spans="1:19" ht="16.5" customHeight="1" x14ac:dyDescent="0.25">
      <c r="A50" s="59" t="s">
        <v>165</v>
      </c>
      <c r="B50" s="52">
        <f t="shared" si="8"/>
        <v>181</v>
      </c>
      <c r="C50" s="52">
        <f t="shared" si="9"/>
        <v>26</v>
      </c>
      <c r="D50" s="52">
        <f t="shared" si="9"/>
        <v>155</v>
      </c>
      <c r="E50" s="52">
        <f t="shared" si="10"/>
        <v>1</v>
      </c>
      <c r="F50" s="52" t="s">
        <v>6</v>
      </c>
      <c r="G50" s="52">
        <v>1</v>
      </c>
      <c r="H50" s="52">
        <f t="shared" si="11"/>
        <v>23</v>
      </c>
      <c r="I50" s="52">
        <v>6</v>
      </c>
      <c r="J50" s="52">
        <v>17</v>
      </c>
      <c r="K50" s="52">
        <f t="shared" si="12"/>
        <v>3</v>
      </c>
      <c r="L50" s="52">
        <v>3</v>
      </c>
      <c r="M50" s="52" t="s">
        <v>6</v>
      </c>
      <c r="N50" s="52">
        <f t="shared" si="13"/>
        <v>25</v>
      </c>
      <c r="O50" s="52">
        <v>0</v>
      </c>
      <c r="P50" s="52">
        <v>25</v>
      </c>
      <c r="Q50" s="52">
        <f t="shared" si="14"/>
        <v>129</v>
      </c>
      <c r="R50" s="52">
        <v>17</v>
      </c>
      <c r="S50" s="52">
        <v>112</v>
      </c>
    </row>
    <row r="51" spans="1:19" ht="9" customHeight="1" x14ac:dyDescent="0.25">
      <c r="A51" s="61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ht="6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A53" s="14" t="s">
        <v>145</v>
      </c>
      <c r="B53" s="14"/>
      <c r="C53" s="14"/>
      <c r="D53" s="14"/>
      <c r="E53" s="14" t="s">
        <v>162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25">
      <c r="A54" s="14"/>
      <c r="E54" s="14" t="s">
        <v>180</v>
      </c>
    </row>
    <row r="55" spans="1:19" x14ac:dyDescent="0.25">
      <c r="A55" s="14"/>
    </row>
  </sheetData>
  <mergeCells count="181">
    <mergeCell ref="B31:D31"/>
    <mergeCell ref="E31:G31"/>
    <mergeCell ref="H31:J31"/>
    <mergeCell ref="K31:M31"/>
    <mergeCell ref="N31:P31"/>
    <mergeCell ref="Q31:S31"/>
    <mergeCell ref="A5:A6"/>
    <mergeCell ref="N5:O6"/>
    <mergeCell ref="P5:Q6"/>
    <mergeCell ref="R5:S6"/>
    <mergeCell ref="A31:A32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5:G5"/>
    <mergeCell ref="H5:M5"/>
    <mergeCell ref="B6:C6"/>
    <mergeCell ref="D6:E6"/>
    <mergeCell ref="F6:G6"/>
    <mergeCell ref="H6:I6"/>
    <mergeCell ref="J6:K6"/>
    <mergeCell ref="L6:M6"/>
    <mergeCell ref="B8:C8"/>
    <mergeCell ref="D8:E8"/>
    <mergeCell ref="F8:G8"/>
    <mergeCell ref="H8:I8"/>
    <mergeCell ref="J8:K8"/>
    <mergeCell ref="L8:M8"/>
  </mergeCells>
  <phoneticPr fontId="19"/>
  <pageMargins left="0.74803149606299213" right="0.74803149606299213" top="0.98425196850393681" bottom="0.98425196850393681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25"/>
  <cols>
    <col min="1" max="2" width="9" style="34" customWidth="1"/>
    <col min="3" max="13" width="6.265625" style="34" customWidth="1"/>
    <col min="14" max="14" width="5" style="34" customWidth="1"/>
    <col min="15" max="27" width="6.265625" style="34" customWidth="1"/>
    <col min="28" max="28" width="9" style="34" customWidth="1"/>
    <col min="29" max="16384" width="9" style="34"/>
  </cols>
  <sheetData>
    <row r="1" spans="1:28" ht="12.75" x14ac:dyDescent="0.25">
      <c r="A1" s="41" t="s">
        <v>29</v>
      </c>
      <c r="Z1" s="29"/>
      <c r="AA1" s="52" t="s">
        <v>129</v>
      </c>
    </row>
    <row r="3" spans="1:28" s="1" customFormat="1" ht="14.25" x14ac:dyDescent="0.25">
      <c r="A3" s="3" t="s">
        <v>128</v>
      </c>
    </row>
    <row r="4" spans="1:28" s="1" customFormat="1" ht="6" customHeight="1" x14ac:dyDescent="0.25"/>
    <row r="5" spans="1:28" s="1" customFormat="1" ht="12.75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9"/>
      <c r="X5" s="29"/>
      <c r="Y5" s="29"/>
      <c r="Z5" s="29"/>
      <c r="AA5" s="52" t="s">
        <v>124</v>
      </c>
    </row>
    <row r="6" spans="1:28" s="1" customFormat="1" ht="6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2"/>
      <c r="X6" s="52"/>
      <c r="Y6" s="52"/>
      <c r="Z6" s="52"/>
      <c r="AA6" s="52"/>
    </row>
    <row r="7" spans="1:28" ht="13.5" customHeight="1" x14ac:dyDescent="0.25">
      <c r="A7" s="121" t="s">
        <v>35</v>
      </c>
      <c r="B7" s="115" t="s">
        <v>14</v>
      </c>
      <c r="C7" s="119" t="s">
        <v>36</v>
      </c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42"/>
      <c r="O7" s="121" t="s">
        <v>37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20"/>
    </row>
    <row r="8" spans="1:28" s="35" customFormat="1" ht="21" customHeight="1" x14ac:dyDescent="0.25">
      <c r="A8" s="122"/>
      <c r="B8" s="123"/>
      <c r="C8" s="46" t="s">
        <v>28</v>
      </c>
      <c r="D8" s="46" t="s">
        <v>7</v>
      </c>
      <c r="E8" s="46" t="s">
        <v>25</v>
      </c>
      <c r="F8" s="48" t="s">
        <v>9</v>
      </c>
      <c r="G8" s="46" t="s">
        <v>18</v>
      </c>
      <c r="H8" s="46" t="s">
        <v>41</v>
      </c>
      <c r="I8" s="46" t="s">
        <v>43</v>
      </c>
      <c r="J8" s="46" t="s">
        <v>44</v>
      </c>
      <c r="K8" s="46" t="s">
        <v>46</v>
      </c>
      <c r="L8" s="46" t="s">
        <v>42</v>
      </c>
      <c r="M8" s="50" t="s">
        <v>47</v>
      </c>
      <c r="N8" s="6"/>
      <c r="O8" s="38" t="s">
        <v>48</v>
      </c>
      <c r="P8" s="46" t="s">
        <v>49</v>
      </c>
      <c r="Q8" s="48" t="s">
        <v>26</v>
      </c>
      <c r="R8" s="46" t="s">
        <v>21</v>
      </c>
      <c r="S8" s="48" t="s">
        <v>51</v>
      </c>
      <c r="T8" s="46" t="s">
        <v>53</v>
      </c>
      <c r="U8" s="46" t="s">
        <v>0</v>
      </c>
      <c r="V8" s="46" t="s">
        <v>12</v>
      </c>
      <c r="W8" s="46" t="s">
        <v>5</v>
      </c>
      <c r="X8" s="46" t="s">
        <v>22</v>
      </c>
      <c r="Y8" s="46" t="s">
        <v>19</v>
      </c>
      <c r="Z8" s="46" t="s">
        <v>54</v>
      </c>
      <c r="AA8" s="53" t="s">
        <v>55</v>
      </c>
    </row>
    <row r="9" spans="1:28" s="35" customFormat="1" ht="6.75" customHeight="1" x14ac:dyDescent="0.25">
      <c r="A9" s="6"/>
      <c r="B9" s="43"/>
      <c r="C9" s="6"/>
      <c r="D9" s="6"/>
      <c r="E9" s="6"/>
      <c r="F9" s="49"/>
      <c r="G9" s="6"/>
      <c r="H9" s="6"/>
      <c r="I9" s="6"/>
      <c r="J9" s="6"/>
      <c r="K9" s="6"/>
      <c r="L9" s="6"/>
      <c r="M9" s="6"/>
      <c r="N9" s="6"/>
      <c r="O9" s="6"/>
      <c r="P9" s="6"/>
      <c r="Q9" s="49"/>
      <c r="R9" s="6"/>
      <c r="S9" s="49"/>
      <c r="T9" s="6"/>
      <c r="U9" s="6"/>
      <c r="V9" s="6"/>
      <c r="W9" s="6"/>
      <c r="X9" s="6"/>
      <c r="Y9" s="6"/>
      <c r="Z9" s="6"/>
      <c r="AA9" s="54"/>
    </row>
    <row r="10" spans="1:28" s="36" customFormat="1" ht="13.5" customHeight="1" x14ac:dyDescent="0.25">
      <c r="A10" s="39" t="s">
        <v>56</v>
      </c>
      <c r="B10" s="44">
        <f t="shared" ref="B10:B22" si="0">C10+B28</f>
        <v>670</v>
      </c>
      <c r="C10" s="44">
        <f t="shared" ref="C10:C22" si="1">SUM(D10:AA10)</f>
        <v>240</v>
      </c>
      <c r="D10" s="44">
        <v>45</v>
      </c>
      <c r="E10" s="44">
        <v>13</v>
      </c>
      <c r="F10" s="44">
        <v>43</v>
      </c>
      <c r="G10" s="44">
        <v>4</v>
      </c>
      <c r="H10" s="44">
        <v>7</v>
      </c>
      <c r="I10" s="44">
        <v>14</v>
      </c>
      <c r="J10" s="44" t="s">
        <v>6</v>
      </c>
      <c r="K10" s="44">
        <v>2</v>
      </c>
      <c r="L10" s="44">
        <v>14</v>
      </c>
      <c r="M10" s="44">
        <v>17</v>
      </c>
      <c r="N10" s="44"/>
      <c r="O10" s="44" t="s">
        <v>6</v>
      </c>
      <c r="P10" s="44">
        <v>2</v>
      </c>
      <c r="Q10" s="44" t="s">
        <v>125</v>
      </c>
      <c r="R10" s="44">
        <v>7</v>
      </c>
      <c r="S10" s="44">
        <v>2</v>
      </c>
      <c r="T10" s="44">
        <v>2</v>
      </c>
      <c r="U10" s="44">
        <v>7</v>
      </c>
      <c r="V10" s="44">
        <v>19</v>
      </c>
      <c r="W10" s="44">
        <v>4</v>
      </c>
      <c r="X10" s="44">
        <v>1</v>
      </c>
      <c r="Y10" s="44">
        <v>1</v>
      </c>
      <c r="Z10" s="44" t="s">
        <v>6</v>
      </c>
      <c r="AA10" s="44">
        <v>36</v>
      </c>
    </row>
    <row r="11" spans="1:28" s="36" customFormat="1" ht="13.5" customHeight="1" x14ac:dyDescent="0.25">
      <c r="A11" s="39">
        <v>7</v>
      </c>
      <c r="B11" s="44">
        <f t="shared" si="0"/>
        <v>731</v>
      </c>
      <c r="C11" s="44">
        <f t="shared" si="1"/>
        <v>294</v>
      </c>
      <c r="D11" s="44">
        <v>68</v>
      </c>
      <c r="E11" s="44">
        <v>13</v>
      </c>
      <c r="F11" s="44">
        <v>64</v>
      </c>
      <c r="G11" s="44">
        <v>12</v>
      </c>
      <c r="H11" s="44">
        <v>10</v>
      </c>
      <c r="I11" s="44">
        <v>13</v>
      </c>
      <c r="J11" s="44">
        <v>7</v>
      </c>
      <c r="K11" s="44">
        <v>7</v>
      </c>
      <c r="L11" s="44">
        <v>24</v>
      </c>
      <c r="M11" s="44">
        <v>6</v>
      </c>
      <c r="N11" s="44"/>
      <c r="O11" s="44">
        <v>1</v>
      </c>
      <c r="P11" s="44">
        <v>13</v>
      </c>
      <c r="Q11" s="44" t="s">
        <v>125</v>
      </c>
      <c r="R11" s="44">
        <v>1</v>
      </c>
      <c r="S11" s="44">
        <v>1</v>
      </c>
      <c r="T11" s="44">
        <v>7</v>
      </c>
      <c r="U11" s="44">
        <v>4</v>
      </c>
      <c r="V11" s="44">
        <v>15</v>
      </c>
      <c r="W11" s="44">
        <v>4</v>
      </c>
      <c r="X11" s="44">
        <v>1</v>
      </c>
      <c r="Y11" s="44">
        <v>1</v>
      </c>
      <c r="Z11" s="44">
        <v>1</v>
      </c>
      <c r="AA11" s="44">
        <v>21</v>
      </c>
    </row>
    <row r="12" spans="1:28" s="36" customFormat="1" ht="13.5" customHeight="1" x14ac:dyDescent="0.25">
      <c r="A12" s="39">
        <v>12</v>
      </c>
      <c r="B12" s="44">
        <f t="shared" si="0"/>
        <v>638</v>
      </c>
      <c r="C12" s="44">
        <f t="shared" si="1"/>
        <v>299</v>
      </c>
      <c r="D12" s="44">
        <v>56</v>
      </c>
      <c r="E12" s="44">
        <v>8</v>
      </c>
      <c r="F12" s="44">
        <v>74</v>
      </c>
      <c r="G12" s="44">
        <v>8</v>
      </c>
      <c r="H12" s="44">
        <v>16</v>
      </c>
      <c r="I12" s="44">
        <v>8</v>
      </c>
      <c r="J12" s="44">
        <v>11</v>
      </c>
      <c r="K12" s="44">
        <v>4</v>
      </c>
      <c r="L12" s="44">
        <v>12</v>
      </c>
      <c r="M12" s="44">
        <v>10</v>
      </c>
      <c r="N12" s="44"/>
      <c r="O12" s="44">
        <v>2</v>
      </c>
      <c r="P12" s="44" t="s">
        <v>6</v>
      </c>
      <c r="Q12" s="44" t="s">
        <v>125</v>
      </c>
      <c r="R12" s="44">
        <v>7</v>
      </c>
      <c r="S12" s="44" t="s">
        <v>6</v>
      </c>
      <c r="T12" s="44">
        <v>2</v>
      </c>
      <c r="U12" s="44">
        <v>7</v>
      </c>
      <c r="V12" s="44">
        <v>21</v>
      </c>
      <c r="W12" s="44">
        <v>9</v>
      </c>
      <c r="X12" s="44">
        <v>2</v>
      </c>
      <c r="Y12" s="44">
        <v>2</v>
      </c>
      <c r="Z12" s="44">
        <v>4</v>
      </c>
      <c r="AA12" s="44">
        <v>36</v>
      </c>
    </row>
    <row r="13" spans="1:28" s="36" customFormat="1" ht="13.5" customHeight="1" x14ac:dyDescent="0.25">
      <c r="A13" s="39">
        <v>15</v>
      </c>
      <c r="B13" s="44">
        <f t="shared" si="0"/>
        <v>580</v>
      </c>
      <c r="C13" s="44">
        <f t="shared" si="1"/>
        <v>278</v>
      </c>
      <c r="D13" s="44">
        <v>40</v>
      </c>
      <c r="E13" s="44">
        <v>14</v>
      </c>
      <c r="F13" s="44">
        <v>87</v>
      </c>
      <c r="G13" s="44">
        <v>8</v>
      </c>
      <c r="H13" s="44">
        <v>10</v>
      </c>
      <c r="I13" s="44">
        <v>14</v>
      </c>
      <c r="J13" s="44">
        <v>1</v>
      </c>
      <c r="K13" s="44">
        <v>5</v>
      </c>
      <c r="L13" s="44">
        <v>15</v>
      </c>
      <c r="M13" s="44">
        <v>6</v>
      </c>
      <c r="N13" s="44"/>
      <c r="O13" s="44">
        <v>5</v>
      </c>
      <c r="P13" s="44">
        <v>4</v>
      </c>
      <c r="Q13" s="44" t="s">
        <v>125</v>
      </c>
      <c r="R13" s="44">
        <v>10</v>
      </c>
      <c r="S13" s="44">
        <v>5</v>
      </c>
      <c r="T13" s="44">
        <v>1</v>
      </c>
      <c r="U13" s="44">
        <v>14</v>
      </c>
      <c r="V13" s="44">
        <v>10</v>
      </c>
      <c r="W13" s="44" t="s">
        <v>125</v>
      </c>
      <c r="X13" s="44" t="s">
        <v>6</v>
      </c>
      <c r="Y13" s="44">
        <v>1</v>
      </c>
      <c r="Z13" s="44">
        <v>2</v>
      </c>
      <c r="AA13" s="44">
        <v>26</v>
      </c>
    </row>
    <row r="14" spans="1:28" s="36" customFormat="1" ht="13.5" customHeight="1" x14ac:dyDescent="0.25">
      <c r="A14" s="39">
        <v>20</v>
      </c>
      <c r="B14" s="44">
        <f t="shared" si="0"/>
        <v>472</v>
      </c>
      <c r="C14" s="44">
        <f t="shared" si="1"/>
        <v>246</v>
      </c>
      <c r="D14" s="44">
        <v>47</v>
      </c>
      <c r="E14" s="44">
        <v>6</v>
      </c>
      <c r="F14" s="44">
        <v>81</v>
      </c>
      <c r="G14" s="44">
        <v>10</v>
      </c>
      <c r="H14" s="44">
        <v>17</v>
      </c>
      <c r="I14" s="44">
        <v>10</v>
      </c>
      <c r="J14" s="44">
        <v>2</v>
      </c>
      <c r="K14" s="44">
        <v>9</v>
      </c>
      <c r="L14" s="44">
        <v>18</v>
      </c>
      <c r="M14" s="44">
        <v>2</v>
      </c>
      <c r="N14" s="44"/>
      <c r="O14" s="44" t="s">
        <v>125</v>
      </c>
      <c r="P14" s="44">
        <v>4</v>
      </c>
      <c r="Q14" s="44" t="s">
        <v>6</v>
      </c>
      <c r="R14" s="44">
        <v>13</v>
      </c>
      <c r="S14" s="44">
        <v>2</v>
      </c>
      <c r="T14" s="44" t="s">
        <v>125</v>
      </c>
      <c r="U14" s="44" t="s">
        <v>125</v>
      </c>
      <c r="V14" s="44">
        <v>10</v>
      </c>
      <c r="W14" s="44" t="s">
        <v>125</v>
      </c>
      <c r="X14" s="44">
        <v>1</v>
      </c>
      <c r="Y14" s="44" t="s">
        <v>6</v>
      </c>
      <c r="Z14" s="44" t="s">
        <v>6</v>
      </c>
      <c r="AA14" s="44">
        <v>14</v>
      </c>
    </row>
    <row r="15" spans="1:28" s="36" customFormat="1" ht="13.5" customHeight="1" x14ac:dyDescent="0.25">
      <c r="A15" s="39">
        <v>21</v>
      </c>
      <c r="B15" s="44">
        <f t="shared" si="0"/>
        <v>457</v>
      </c>
      <c r="C15" s="44">
        <f t="shared" si="1"/>
        <v>235</v>
      </c>
      <c r="D15" s="44">
        <v>45</v>
      </c>
      <c r="E15" s="44">
        <v>6</v>
      </c>
      <c r="F15" s="44">
        <v>75</v>
      </c>
      <c r="G15" s="44">
        <v>9</v>
      </c>
      <c r="H15" s="44">
        <v>17</v>
      </c>
      <c r="I15" s="44">
        <v>12</v>
      </c>
      <c r="J15" s="44" t="s">
        <v>6</v>
      </c>
      <c r="K15" s="44">
        <v>9</v>
      </c>
      <c r="L15" s="44">
        <v>15</v>
      </c>
      <c r="M15" s="44">
        <v>2</v>
      </c>
      <c r="N15" s="44"/>
      <c r="O15" s="44" t="s">
        <v>6</v>
      </c>
      <c r="P15" s="44">
        <v>4</v>
      </c>
      <c r="Q15" s="44" t="s">
        <v>6</v>
      </c>
      <c r="R15" s="44">
        <v>13</v>
      </c>
      <c r="S15" s="44">
        <v>2</v>
      </c>
      <c r="T15" s="44" t="s">
        <v>6</v>
      </c>
      <c r="U15" s="44" t="s">
        <v>6</v>
      </c>
      <c r="V15" s="44">
        <v>10</v>
      </c>
      <c r="W15" s="44" t="s">
        <v>6</v>
      </c>
      <c r="X15" s="44">
        <v>1</v>
      </c>
      <c r="Y15" s="44" t="s">
        <v>6</v>
      </c>
      <c r="Z15" s="44" t="s">
        <v>6</v>
      </c>
      <c r="AA15" s="44">
        <v>15</v>
      </c>
      <c r="AB15" s="55" t="s">
        <v>126</v>
      </c>
    </row>
    <row r="16" spans="1:28" s="36" customFormat="1" ht="13.5" customHeight="1" x14ac:dyDescent="0.25">
      <c r="A16" s="39">
        <v>22</v>
      </c>
      <c r="B16" s="44">
        <f t="shared" si="0"/>
        <v>541</v>
      </c>
      <c r="C16" s="44">
        <f t="shared" si="1"/>
        <v>276</v>
      </c>
      <c r="D16" s="44">
        <v>61</v>
      </c>
      <c r="E16" s="44">
        <v>3</v>
      </c>
      <c r="F16" s="44">
        <v>83</v>
      </c>
      <c r="G16" s="44">
        <v>15</v>
      </c>
      <c r="H16" s="44">
        <v>12</v>
      </c>
      <c r="I16" s="44">
        <v>25</v>
      </c>
      <c r="J16" s="44">
        <v>1</v>
      </c>
      <c r="K16" s="44">
        <v>4</v>
      </c>
      <c r="L16" s="44">
        <v>14</v>
      </c>
      <c r="M16" s="44">
        <v>5</v>
      </c>
      <c r="N16" s="44"/>
      <c r="O16" s="44" t="s">
        <v>6</v>
      </c>
      <c r="P16" s="44">
        <v>4</v>
      </c>
      <c r="Q16" s="44" t="s">
        <v>6</v>
      </c>
      <c r="R16" s="44">
        <v>9</v>
      </c>
      <c r="S16" s="44">
        <v>5</v>
      </c>
      <c r="T16" s="44" t="s">
        <v>6</v>
      </c>
      <c r="U16" s="44" t="s">
        <v>6</v>
      </c>
      <c r="V16" s="44">
        <v>10</v>
      </c>
      <c r="W16" s="44" t="s">
        <v>6</v>
      </c>
      <c r="X16" s="44">
        <v>5</v>
      </c>
      <c r="Y16" s="44" t="s">
        <v>6</v>
      </c>
      <c r="Z16" s="44">
        <v>1</v>
      </c>
      <c r="AA16" s="44">
        <v>19</v>
      </c>
    </row>
    <row r="17" spans="1:27" s="36" customFormat="1" ht="13.5" customHeight="1" x14ac:dyDescent="0.25">
      <c r="A17" s="39">
        <v>23</v>
      </c>
      <c r="B17" s="44">
        <f t="shared" si="0"/>
        <v>494</v>
      </c>
      <c r="C17" s="44">
        <f t="shared" si="1"/>
        <v>263</v>
      </c>
      <c r="D17" s="44">
        <v>46</v>
      </c>
      <c r="E17" s="44">
        <v>8</v>
      </c>
      <c r="F17" s="44">
        <v>112</v>
      </c>
      <c r="G17" s="44">
        <v>12</v>
      </c>
      <c r="H17" s="44">
        <v>3</v>
      </c>
      <c r="I17" s="44">
        <v>10</v>
      </c>
      <c r="J17" s="44">
        <v>2</v>
      </c>
      <c r="K17" s="44">
        <v>1</v>
      </c>
      <c r="L17" s="44">
        <v>12</v>
      </c>
      <c r="M17" s="44">
        <v>2</v>
      </c>
      <c r="N17" s="44"/>
      <c r="O17" s="44" t="s">
        <v>6</v>
      </c>
      <c r="P17" s="44">
        <v>2</v>
      </c>
      <c r="Q17" s="44" t="s">
        <v>6</v>
      </c>
      <c r="R17" s="44">
        <v>5</v>
      </c>
      <c r="S17" s="44">
        <v>1</v>
      </c>
      <c r="T17" s="44" t="s">
        <v>6</v>
      </c>
      <c r="U17" s="44" t="s">
        <v>6</v>
      </c>
      <c r="V17" s="44">
        <v>40</v>
      </c>
      <c r="W17" s="44" t="s">
        <v>6</v>
      </c>
      <c r="X17" s="44" t="s">
        <v>6</v>
      </c>
      <c r="Y17" s="44" t="s">
        <v>6</v>
      </c>
      <c r="Z17" s="44" t="s">
        <v>6</v>
      </c>
      <c r="AA17" s="44">
        <v>7</v>
      </c>
    </row>
    <row r="18" spans="1:27" s="36" customFormat="1" ht="13.5" customHeight="1" x14ac:dyDescent="0.25">
      <c r="A18" s="39">
        <v>24</v>
      </c>
      <c r="B18" s="44">
        <f t="shared" si="0"/>
        <v>505</v>
      </c>
      <c r="C18" s="44">
        <f t="shared" si="1"/>
        <v>205</v>
      </c>
      <c r="D18" s="44">
        <v>19</v>
      </c>
      <c r="E18" s="44">
        <v>2</v>
      </c>
      <c r="F18" s="44">
        <v>57</v>
      </c>
      <c r="G18" s="44">
        <v>16</v>
      </c>
      <c r="H18" s="44">
        <v>8</v>
      </c>
      <c r="I18" s="44">
        <v>7</v>
      </c>
      <c r="J18" s="44" t="s">
        <v>6</v>
      </c>
      <c r="K18" s="44">
        <v>9</v>
      </c>
      <c r="L18" s="44">
        <v>27</v>
      </c>
      <c r="M18" s="44">
        <v>2</v>
      </c>
      <c r="N18" s="44"/>
      <c r="O18" s="44" t="s">
        <v>6</v>
      </c>
      <c r="P18" s="44" t="s">
        <v>6</v>
      </c>
      <c r="Q18" s="44" t="s">
        <v>6</v>
      </c>
      <c r="R18" s="44">
        <v>16</v>
      </c>
      <c r="S18" s="44">
        <v>2</v>
      </c>
      <c r="T18" s="44" t="s">
        <v>6</v>
      </c>
      <c r="U18" s="44" t="s">
        <v>6</v>
      </c>
      <c r="V18" s="44">
        <v>23</v>
      </c>
      <c r="W18" s="44" t="s">
        <v>6</v>
      </c>
      <c r="X18" s="44">
        <v>1</v>
      </c>
      <c r="Y18" s="44">
        <v>7</v>
      </c>
      <c r="Z18" s="44" t="s">
        <v>6</v>
      </c>
      <c r="AA18" s="44">
        <v>9</v>
      </c>
    </row>
    <row r="19" spans="1:27" s="36" customFormat="1" ht="13.5" customHeight="1" x14ac:dyDescent="0.25">
      <c r="A19" s="39">
        <v>25</v>
      </c>
      <c r="B19" s="44">
        <f t="shared" si="0"/>
        <v>522</v>
      </c>
      <c r="C19" s="44">
        <f t="shared" si="1"/>
        <v>240</v>
      </c>
      <c r="D19" s="44">
        <v>31</v>
      </c>
      <c r="E19" s="44">
        <v>7</v>
      </c>
      <c r="F19" s="44">
        <v>100</v>
      </c>
      <c r="G19" s="44">
        <v>8</v>
      </c>
      <c r="H19" s="44">
        <v>10</v>
      </c>
      <c r="I19" s="44">
        <v>9</v>
      </c>
      <c r="J19" s="44">
        <v>1</v>
      </c>
      <c r="K19" s="44">
        <v>6</v>
      </c>
      <c r="L19" s="44">
        <v>26</v>
      </c>
      <c r="M19" s="44">
        <v>5</v>
      </c>
      <c r="N19" s="44"/>
      <c r="O19" s="44" t="s">
        <v>6</v>
      </c>
      <c r="P19" s="44">
        <v>2</v>
      </c>
      <c r="Q19" s="44" t="s">
        <v>6</v>
      </c>
      <c r="R19" s="44">
        <v>6</v>
      </c>
      <c r="S19" s="44" t="s">
        <v>6</v>
      </c>
      <c r="T19" s="44" t="s">
        <v>6</v>
      </c>
      <c r="U19" s="44" t="s">
        <v>6</v>
      </c>
      <c r="V19" s="44">
        <v>23</v>
      </c>
      <c r="W19" s="44" t="s">
        <v>6</v>
      </c>
      <c r="X19" s="44">
        <v>1</v>
      </c>
      <c r="Y19" s="44" t="s">
        <v>6</v>
      </c>
      <c r="Z19" s="44" t="s">
        <v>6</v>
      </c>
      <c r="AA19" s="44">
        <v>5</v>
      </c>
    </row>
    <row r="20" spans="1:27" s="36" customFormat="1" ht="13.5" customHeight="1" x14ac:dyDescent="0.25">
      <c r="A20" s="39">
        <v>26</v>
      </c>
      <c r="B20" s="44">
        <f t="shared" si="0"/>
        <v>574</v>
      </c>
      <c r="C20" s="44">
        <f t="shared" si="1"/>
        <v>263</v>
      </c>
      <c r="D20" s="44">
        <v>38</v>
      </c>
      <c r="E20" s="44">
        <v>6</v>
      </c>
      <c r="F20" s="44">
        <v>115</v>
      </c>
      <c r="G20" s="44">
        <v>14</v>
      </c>
      <c r="H20" s="44">
        <v>5</v>
      </c>
      <c r="I20" s="44">
        <v>7</v>
      </c>
      <c r="J20" s="44">
        <v>1</v>
      </c>
      <c r="K20" s="44">
        <v>3</v>
      </c>
      <c r="L20" s="44">
        <v>21</v>
      </c>
      <c r="M20" s="44">
        <v>5</v>
      </c>
      <c r="N20" s="44"/>
      <c r="O20" s="44" t="s">
        <v>6</v>
      </c>
      <c r="P20" s="44" t="s">
        <v>6</v>
      </c>
      <c r="Q20" s="44">
        <v>5</v>
      </c>
      <c r="R20" s="44">
        <v>4</v>
      </c>
      <c r="S20" s="44">
        <v>1</v>
      </c>
      <c r="T20" s="44" t="s">
        <v>6</v>
      </c>
      <c r="U20" s="44" t="s">
        <v>6</v>
      </c>
      <c r="V20" s="44">
        <v>21</v>
      </c>
      <c r="W20" s="44" t="s">
        <v>6</v>
      </c>
      <c r="X20" s="44">
        <v>1</v>
      </c>
      <c r="Y20" s="44">
        <v>6</v>
      </c>
      <c r="Z20" s="44">
        <v>1</v>
      </c>
      <c r="AA20" s="44">
        <v>9</v>
      </c>
    </row>
    <row r="21" spans="1:27" s="36" customFormat="1" ht="13.5" customHeight="1" x14ac:dyDescent="0.25">
      <c r="A21" s="39">
        <v>27</v>
      </c>
      <c r="B21" s="44">
        <f t="shared" si="0"/>
        <v>515</v>
      </c>
      <c r="C21" s="44">
        <f t="shared" si="1"/>
        <v>263</v>
      </c>
      <c r="D21" s="44">
        <v>28</v>
      </c>
      <c r="E21" s="44">
        <v>7</v>
      </c>
      <c r="F21" s="44">
        <v>94</v>
      </c>
      <c r="G21" s="44">
        <v>15</v>
      </c>
      <c r="H21" s="44">
        <v>11</v>
      </c>
      <c r="I21" s="44">
        <v>16</v>
      </c>
      <c r="J21" s="44">
        <v>5</v>
      </c>
      <c r="K21" s="44">
        <v>4</v>
      </c>
      <c r="L21" s="44">
        <v>25</v>
      </c>
      <c r="M21" s="44">
        <v>14</v>
      </c>
      <c r="N21" s="44"/>
      <c r="O21" s="44" t="s">
        <v>6</v>
      </c>
      <c r="P21" s="44">
        <v>1</v>
      </c>
      <c r="Q21" s="44">
        <v>4</v>
      </c>
      <c r="R21" s="44">
        <v>3</v>
      </c>
      <c r="S21" s="44" t="s">
        <v>6</v>
      </c>
      <c r="T21" s="44" t="s">
        <v>6</v>
      </c>
      <c r="U21" s="44" t="s">
        <v>6</v>
      </c>
      <c r="V21" s="44">
        <v>28</v>
      </c>
      <c r="W21" s="44" t="s">
        <v>6</v>
      </c>
      <c r="X21" s="44">
        <v>1</v>
      </c>
      <c r="Y21" s="44">
        <v>1</v>
      </c>
      <c r="Z21" s="44">
        <v>1</v>
      </c>
      <c r="AA21" s="44">
        <v>5</v>
      </c>
    </row>
    <row r="22" spans="1:27" s="36" customFormat="1" ht="13.5" customHeight="1" x14ac:dyDescent="0.25">
      <c r="A22" s="39">
        <v>28</v>
      </c>
      <c r="B22" s="44">
        <f t="shared" si="0"/>
        <v>510</v>
      </c>
      <c r="C22" s="44">
        <f t="shared" si="1"/>
        <v>255</v>
      </c>
      <c r="D22" s="44">
        <v>36</v>
      </c>
      <c r="E22" s="44">
        <v>4</v>
      </c>
      <c r="F22" s="44">
        <v>102</v>
      </c>
      <c r="G22" s="44">
        <v>8</v>
      </c>
      <c r="H22" s="44">
        <v>9</v>
      </c>
      <c r="I22" s="44">
        <v>7</v>
      </c>
      <c r="J22" s="44">
        <v>1</v>
      </c>
      <c r="K22" s="44">
        <v>4</v>
      </c>
      <c r="L22" s="44">
        <v>26</v>
      </c>
      <c r="M22" s="44">
        <v>9</v>
      </c>
      <c r="N22" s="44"/>
      <c r="O22" s="44" t="s">
        <v>6</v>
      </c>
      <c r="P22" s="44" t="s">
        <v>6</v>
      </c>
      <c r="Q22" s="44">
        <v>1</v>
      </c>
      <c r="R22" s="44">
        <v>5</v>
      </c>
      <c r="S22" s="44">
        <v>4</v>
      </c>
      <c r="T22" s="44" t="s">
        <v>6</v>
      </c>
      <c r="U22" s="44" t="s">
        <v>6</v>
      </c>
      <c r="V22" s="44">
        <v>26</v>
      </c>
      <c r="W22" s="44" t="s">
        <v>6</v>
      </c>
      <c r="X22" s="44">
        <v>1</v>
      </c>
      <c r="Y22" s="44" t="s">
        <v>6</v>
      </c>
      <c r="Z22" s="44">
        <v>2</v>
      </c>
      <c r="AA22" s="44">
        <v>10</v>
      </c>
    </row>
    <row r="23" spans="1:27" s="36" customFormat="1" ht="6.75" customHeight="1" x14ac:dyDescent="0.25">
      <c r="A23" s="40"/>
      <c r="B23" s="45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ht="11.25" customHeight="1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3.5" customHeight="1" x14ac:dyDescent="0.25">
      <c r="A25" s="121" t="s">
        <v>35</v>
      </c>
      <c r="B25" s="119" t="s">
        <v>36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20"/>
      <c r="N25" s="42"/>
      <c r="O25" s="121" t="s">
        <v>38</v>
      </c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20"/>
    </row>
    <row r="26" spans="1:27" s="35" customFormat="1" ht="21" customHeight="1" x14ac:dyDescent="0.25">
      <c r="A26" s="122"/>
      <c r="B26" s="46" t="s">
        <v>45</v>
      </c>
      <c r="C26" s="46" t="s">
        <v>57</v>
      </c>
      <c r="D26" s="46" t="s">
        <v>30</v>
      </c>
      <c r="E26" s="46" t="s">
        <v>58</v>
      </c>
      <c r="F26" s="46" t="s">
        <v>60</v>
      </c>
      <c r="G26" s="46" t="s">
        <v>52</v>
      </c>
      <c r="H26" s="46" t="s">
        <v>10</v>
      </c>
      <c r="I26" s="46" t="s">
        <v>61</v>
      </c>
      <c r="J26" s="46" t="s">
        <v>16</v>
      </c>
      <c r="K26" s="46" t="s">
        <v>40</v>
      </c>
      <c r="L26" s="46" t="s">
        <v>33</v>
      </c>
      <c r="M26" s="50" t="s">
        <v>62</v>
      </c>
      <c r="N26" s="6"/>
      <c r="O26" s="38" t="s">
        <v>64</v>
      </c>
      <c r="P26" s="48" t="s">
        <v>31</v>
      </c>
      <c r="Q26" s="46" t="s">
        <v>65</v>
      </c>
      <c r="R26" s="46" t="s">
        <v>66</v>
      </c>
      <c r="S26" s="46" t="s">
        <v>68</v>
      </c>
      <c r="T26" s="46" t="s">
        <v>13</v>
      </c>
      <c r="U26" s="46" t="s">
        <v>4</v>
      </c>
      <c r="V26" s="46" t="s">
        <v>69</v>
      </c>
      <c r="W26" s="46" t="s">
        <v>24</v>
      </c>
      <c r="X26" s="46" t="s">
        <v>70</v>
      </c>
      <c r="Y26" s="46" t="s">
        <v>72</v>
      </c>
      <c r="Z26" s="46" t="s">
        <v>73</v>
      </c>
      <c r="AA26" s="53" t="s">
        <v>75</v>
      </c>
    </row>
    <row r="27" spans="1:27" s="35" customFormat="1" ht="6.75" customHeight="1" x14ac:dyDescent="0.25">
      <c r="A27" s="6"/>
      <c r="B27" s="4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49"/>
      <c r="Q27" s="6"/>
      <c r="R27" s="6"/>
      <c r="S27" s="6"/>
      <c r="T27" s="6"/>
      <c r="U27" s="6"/>
      <c r="V27" s="6"/>
      <c r="W27" s="6"/>
      <c r="X27" s="6"/>
      <c r="Y27" s="6"/>
      <c r="Z27" s="6"/>
      <c r="AA27" s="54"/>
    </row>
    <row r="28" spans="1:27" s="36" customFormat="1" ht="13.5" customHeight="1" x14ac:dyDescent="0.25">
      <c r="A28" s="39" t="s">
        <v>56</v>
      </c>
      <c r="B28" s="44">
        <f t="shared" ref="B28:B40" si="2">SUM(C28:AA28)</f>
        <v>430</v>
      </c>
      <c r="C28" s="44">
        <v>2</v>
      </c>
      <c r="D28" s="44">
        <v>17</v>
      </c>
      <c r="E28" s="44">
        <v>106</v>
      </c>
      <c r="F28" s="44">
        <v>1</v>
      </c>
      <c r="G28" s="44">
        <v>4</v>
      </c>
      <c r="H28" s="44">
        <v>5</v>
      </c>
      <c r="I28" s="44">
        <v>4</v>
      </c>
      <c r="J28" s="44">
        <v>3</v>
      </c>
      <c r="K28" s="44">
        <v>6</v>
      </c>
      <c r="L28" s="44">
        <v>47</v>
      </c>
      <c r="M28" s="44">
        <v>31</v>
      </c>
      <c r="N28" s="44"/>
      <c r="O28" s="44">
        <v>82</v>
      </c>
      <c r="P28" s="44">
        <v>78</v>
      </c>
      <c r="Q28" s="44" t="s">
        <v>6</v>
      </c>
      <c r="R28" s="44">
        <v>8</v>
      </c>
      <c r="S28" s="44">
        <v>4</v>
      </c>
      <c r="T28" s="44">
        <v>5</v>
      </c>
      <c r="U28" s="44" t="s">
        <v>6</v>
      </c>
      <c r="V28" s="44" t="s">
        <v>6</v>
      </c>
      <c r="W28" s="44">
        <v>1</v>
      </c>
      <c r="X28" s="44" t="s">
        <v>6</v>
      </c>
      <c r="Y28" s="44">
        <v>15</v>
      </c>
      <c r="Z28" s="44">
        <v>10</v>
      </c>
      <c r="AA28" s="44">
        <v>1</v>
      </c>
    </row>
    <row r="29" spans="1:27" s="36" customFormat="1" ht="13.5" customHeight="1" x14ac:dyDescent="0.25">
      <c r="A29" s="39">
        <v>7</v>
      </c>
      <c r="B29" s="44">
        <f t="shared" si="2"/>
        <v>437</v>
      </c>
      <c r="C29" s="44">
        <v>18</v>
      </c>
      <c r="D29" s="44">
        <v>8</v>
      </c>
      <c r="E29" s="44">
        <v>99</v>
      </c>
      <c r="F29" s="44">
        <v>2</v>
      </c>
      <c r="G29" s="44">
        <v>5</v>
      </c>
      <c r="H29" s="44">
        <v>8</v>
      </c>
      <c r="I29" s="44">
        <v>10</v>
      </c>
      <c r="J29" s="44">
        <v>2</v>
      </c>
      <c r="K29" s="44">
        <v>2</v>
      </c>
      <c r="L29" s="44">
        <v>42</v>
      </c>
      <c r="M29" s="44">
        <v>49</v>
      </c>
      <c r="N29" s="44"/>
      <c r="O29" s="44">
        <v>103</v>
      </c>
      <c r="P29" s="44">
        <v>52</v>
      </c>
      <c r="Q29" s="44" t="s">
        <v>6</v>
      </c>
      <c r="R29" s="44">
        <v>4</v>
      </c>
      <c r="S29" s="44">
        <v>5</v>
      </c>
      <c r="T29" s="44" t="s">
        <v>6</v>
      </c>
      <c r="U29" s="44">
        <v>5</v>
      </c>
      <c r="V29" s="44" t="s">
        <v>6</v>
      </c>
      <c r="W29" s="44" t="s">
        <v>6</v>
      </c>
      <c r="X29" s="44" t="s">
        <v>6</v>
      </c>
      <c r="Y29" s="44">
        <v>15</v>
      </c>
      <c r="Z29" s="44">
        <v>4</v>
      </c>
      <c r="AA29" s="44">
        <v>4</v>
      </c>
    </row>
    <row r="30" spans="1:27" s="36" customFormat="1" ht="13.5" customHeight="1" x14ac:dyDescent="0.25">
      <c r="A30" s="39">
        <v>12</v>
      </c>
      <c r="B30" s="44">
        <f t="shared" si="2"/>
        <v>339</v>
      </c>
      <c r="C30" s="44">
        <v>12</v>
      </c>
      <c r="D30" s="44">
        <v>7</v>
      </c>
      <c r="E30" s="44">
        <v>112</v>
      </c>
      <c r="F30" s="44">
        <v>4</v>
      </c>
      <c r="G30" s="44">
        <v>3</v>
      </c>
      <c r="H30" s="44">
        <v>11</v>
      </c>
      <c r="I30" s="44">
        <v>4</v>
      </c>
      <c r="J30" s="44">
        <v>5</v>
      </c>
      <c r="K30" s="44">
        <v>9</v>
      </c>
      <c r="L30" s="44">
        <v>31</v>
      </c>
      <c r="M30" s="44">
        <v>21</v>
      </c>
      <c r="N30" s="44"/>
      <c r="O30" s="44">
        <v>62</v>
      </c>
      <c r="P30" s="44">
        <v>35</v>
      </c>
      <c r="Q30" s="44" t="s">
        <v>6</v>
      </c>
      <c r="R30" s="44">
        <v>2</v>
      </c>
      <c r="S30" s="44">
        <v>2</v>
      </c>
      <c r="T30" s="44" t="s">
        <v>6</v>
      </c>
      <c r="U30" s="44" t="s">
        <v>6</v>
      </c>
      <c r="V30" s="44" t="s">
        <v>6</v>
      </c>
      <c r="W30" s="44">
        <v>4</v>
      </c>
      <c r="X30" s="44" t="s">
        <v>6</v>
      </c>
      <c r="Y30" s="44">
        <v>8</v>
      </c>
      <c r="Z30" s="44">
        <v>5</v>
      </c>
      <c r="AA30" s="44">
        <v>2</v>
      </c>
    </row>
    <row r="31" spans="1:27" s="36" customFormat="1" ht="13.5" customHeight="1" x14ac:dyDescent="0.25">
      <c r="A31" s="39">
        <v>15</v>
      </c>
      <c r="B31" s="44">
        <f t="shared" si="2"/>
        <v>302</v>
      </c>
      <c r="C31" s="44">
        <v>7</v>
      </c>
      <c r="D31" s="44">
        <v>5</v>
      </c>
      <c r="E31" s="44">
        <v>109</v>
      </c>
      <c r="F31" s="44">
        <v>6</v>
      </c>
      <c r="G31" s="44">
        <v>6</v>
      </c>
      <c r="H31" s="44">
        <v>6</v>
      </c>
      <c r="I31" s="44">
        <v>9</v>
      </c>
      <c r="J31" s="44">
        <v>7</v>
      </c>
      <c r="K31" s="44">
        <v>6</v>
      </c>
      <c r="L31" s="44">
        <v>21</v>
      </c>
      <c r="M31" s="44">
        <v>23</v>
      </c>
      <c r="N31" s="44"/>
      <c r="O31" s="44">
        <v>43</v>
      </c>
      <c r="P31" s="44">
        <v>29</v>
      </c>
      <c r="Q31" s="44">
        <v>1</v>
      </c>
      <c r="R31" s="44">
        <v>2</v>
      </c>
      <c r="S31" s="44">
        <v>6</v>
      </c>
      <c r="T31" s="44" t="s">
        <v>6</v>
      </c>
      <c r="U31" s="44">
        <v>1</v>
      </c>
      <c r="V31" s="44">
        <v>2</v>
      </c>
      <c r="W31" s="44" t="s">
        <v>6</v>
      </c>
      <c r="X31" s="44">
        <v>1</v>
      </c>
      <c r="Y31" s="44">
        <v>7</v>
      </c>
      <c r="Z31" s="44">
        <v>4</v>
      </c>
      <c r="AA31" s="44">
        <v>1</v>
      </c>
    </row>
    <row r="32" spans="1:27" s="36" customFormat="1" ht="13.5" customHeight="1" x14ac:dyDescent="0.25">
      <c r="A32" s="39">
        <v>20</v>
      </c>
      <c r="B32" s="44">
        <f t="shared" si="2"/>
        <v>226</v>
      </c>
      <c r="C32" s="44">
        <v>10</v>
      </c>
      <c r="D32" s="44">
        <v>4</v>
      </c>
      <c r="E32" s="44">
        <v>75</v>
      </c>
      <c r="F32" s="44">
        <v>1</v>
      </c>
      <c r="G32" s="44">
        <v>7</v>
      </c>
      <c r="H32" s="44">
        <v>5</v>
      </c>
      <c r="I32" s="44">
        <v>5</v>
      </c>
      <c r="J32" s="44">
        <v>2</v>
      </c>
      <c r="K32" s="44">
        <v>1</v>
      </c>
      <c r="L32" s="44">
        <v>22</v>
      </c>
      <c r="M32" s="44">
        <v>9</v>
      </c>
      <c r="N32" s="44"/>
      <c r="O32" s="44">
        <v>40</v>
      </c>
      <c r="P32" s="44">
        <v>16</v>
      </c>
      <c r="Q32" s="44" t="s">
        <v>6</v>
      </c>
      <c r="R32" s="44">
        <v>2</v>
      </c>
      <c r="S32" s="44">
        <v>2</v>
      </c>
      <c r="T32" s="44" t="s">
        <v>6</v>
      </c>
      <c r="U32" s="44">
        <v>1</v>
      </c>
      <c r="V32" s="44">
        <v>2</v>
      </c>
      <c r="W32" s="44">
        <v>2</v>
      </c>
      <c r="X32" s="44">
        <v>2</v>
      </c>
      <c r="Y32" s="44">
        <v>7</v>
      </c>
      <c r="Z32" s="44">
        <v>7</v>
      </c>
      <c r="AA32" s="44">
        <v>4</v>
      </c>
    </row>
    <row r="33" spans="1:27" s="36" customFormat="1" ht="13.5" customHeight="1" x14ac:dyDescent="0.25">
      <c r="A33" s="39">
        <v>21</v>
      </c>
      <c r="B33" s="44">
        <f t="shared" si="2"/>
        <v>222</v>
      </c>
      <c r="C33" s="44">
        <v>10</v>
      </c>
      <c r="D33" s="44">
        <v>4</v>
      </c>
      <c r="E33" s="44">
        <v>75</v>
      </c>
      <c r="F33" s="44">
        <v>1</v>
      </c>
      <c r="G33" s="44">
        <v>7</v>
      </c>
      <c r="H33" s="44">
        <v>5</v>
      </c>
      <c r="I33" s="44">
        <v>5</v>
      </c>
      <c r="J33" s="44">
        <v>2</v>
      </c>
      <c r="K33" s="44">
        <v>1</v>
      </c>
      <c r="L33" s="44">
        <v>22</v>
      </c>
      <c r="M33" s="44">
        <v>9</v>
      </c>
      <c r="N33" s="44"/>
      <c r="O33" s="44">
        <v>40</v>
      </c>
      <c r="P33" s="44">
        <v>16</v>
      </c>
      <c r="Q33" s="44" t="s">
        <v>6</v>
      </c>
      <c r="R33" s="44">
        <v>2</v>
      </c>
      <c r="S33" s="44">
        <v>2</v>
      </c>
      <c r="T33" s="44" t="s">
        <v>6</v>
      </c>
      <c r="U33" s="44" t="s">
        <v>6</v>
      </c>
      <c r="V33" s="44">
        <v>1</v>
      </c>
      <c r="W33" s="44">
        <v>3</v>
      </c>
      <c r="X33" s="44">
        <v>3</v>
      </c>
      <c r="Y33" s="44">
        <v>7</v>
      </c>
      <c r="Z33" s="44">
        <v>6</v>
      </c>
      <c r="AA33" s="44">
        <v>1</v>
      </c>
    </row>
    <row r="34" spans="1:27" s="36" customFormat="1" ht="13.5" customHeight="1" x14ac:dyDescent="0.25">
      <c r="A34" s="39">
        <v>22</v>
      </c>
      <c r="B34" s="44">
        <f t="shared" si="2"/>
        <v>265</v>
      </c>
      <c r="C34" s="44">
        <v>16</v>
      </c>
      <c r="D34" s="44">
        <v>6</v>
      </c>
      <c r="E34" s="44">
        <v>78</v>
      </c>
      <c r="F34" s="44">
        <v>3</v>
      </c>
      <c r="G34" s="44">
        <v>3</v>
      </c>
      <c r="H34" s="44">
        <v>2</v>
      </c>
      <c r="I34" s="44">
        <v>7</v>
      </c>
      <c r="J34" s="44">
        <v>10</v>
      </c>
      <c r="K34" s="44" t="s">
        <v>6</v>
      </c>
      <c r="L34" s="44">
        <v>25</v>
      </c>
      <c r="M34" s="44">
        <v>17</v>
      </c>
      <c r="N34" s="44"/>
      <c r="O34" s="44">
        <v>46</v>
      </c>
      <c r="P34" s="44">
        <v>27</v>
      </c>
      <c r="Q34" s="44" t="s">
        <v>6</v>
      </c>
      <c r="R34" s="44">
        <v>4</v>
      </c>
      <c r="S34" s="44">
        <v>2</v>
      </c>
      <c r="T34" s="44">
        <v>1</v>
      </c>
      <c r="U34" s="44" t="s">
        <v>6</v>
      </c>
      <c r="V34" s="44">
        <v>1</v>
      </c>
      <c r="W34" s="44">
        <v>3</v>
      </c>
      <c r="X34" s="44" t="s">
        <v>6</v>
      </c>
      <c r="Y34" s="44">
        <v>13</v>
      </c>
      <c r="Z34" s="44">
        <v>1</v>
      </c>
      <c r="AA34" s="44" t="s">
        <v>6</v>
      </c>
    </row>
    <row r="35" spans="1:27" s="36" customFormat="1" ht="13.5" customHeight="1" x14ac:dyDescent="0.25">
      <c r="A35" s="39">
        <v>23</v>
      </c>
      <c r="B35" s="44">
        <f t="shared" si="2"/>
        <v>231</v>
      </c>
      <c r="C35" s="44">
        <v>2</v>
      </c>
      <c r="D35" s="44">
        <v>6</v>
      </c>
      <c r="E35" s="44">
        <v>78</v>
      </c>
      <c r="F35" s="44">
        <v>2</v>
      </c>
      <c r="G35" s="44">
        <v>7</v>
      </c>
      <c r="H35" s="44">
        <v>6</v>
      </c>
      <c r="I35" s="44">
        <v>3</v>
      </c>
      <c r="J35" s="44">
        <v>7</v>
      </c>
      <c r="K35" s="44">
        <v>3</v>
      </c>
      <c r="L35" s="44">
        <v>13</v>
      </c>
      <c r="M35" s="44">
        <v>20</v>
      </c>
      <c r="N35" s="44"/>
      <c r="O35" s="44">
        <v>34</v>
      </c>
      <c r="P35" s="44">
        <v>32</v>
      </c>
      <c r="Q35" s="44">
        <v>2</v>
      </c>
      <c r="R35" s="44">
        <v>1</v>
      </c>
      <c r="S35" s="44">
        <v>2</v>
      </c>
      <c r="T35" s="44" t="s">
        <v>6</v>
      </c>
      <c r="U35" s="44" t="s">
        <v>6</v>
      </c>
      <c r="V35" s="44" t="s">
        <v>6</v>
      </c>
      <c r="W35" s="44">
        <v>3</v>
      </c>
      <c r="X35" s="44">
        <v>1</v>
      </c>
      <c r="Y35" s="44">
        <v>5</v>
      </c>
      <c r="Z35" s="44">
        <v>4</v>
      </c>
      <c r="AA35" s="44" t="s">
        <v>6</v>
      </c>
    </row>
    <row r="36" spans="1:27" s="36" customFormat="1" ht="13.5" customHeight="1" x14ac:dyDescent="0.25">
      <c r="A36" s="39">
        <v>24</v>
      </c>
      <c r="B36" s="44">
        <f t="shared" si="2"/>
        <v>300</v>
      </c>
      <c r="C36" s="44">
        <v>14</v>
      </c>
      <c r="D36" s="44">
        <v>7</v>
      </c>
      <c r="E36" s="44">
        <v>70</v>
      </c>
      <c r="F36" s="44">
        <v>7</v>
      </c>
      <c r="G36" s="44">
        <v>3</v>
      </c>
      <c r="H36" s="44">
        <v>5</v>
      </c>
      <c r="I36" s="44">
        <v>2</v>
      </c>
      <c r="J36" s="44">
        <v>7</v>
      </c>
      <c r="K36" s="44">
        <v>2</v>
      </c>
      <c r="L36" s="44">
        <v>32</v>
      </c>
      <c r="M36" s="44">
        <v>27</v>
      </c>
      <c r="N36" s="44"/>
      <c r="O36" s="44">
        <v>51</v>
      </c>
      <c r="P36" s="44">
        <v>38</v>
      </c>
      <c r="Q36" s="44" t="s">
        <v>6</v>
      </c>
      <c r="R36" s="44">
        <v>2</v>
      </c>
      <c r="S36" s="44">
        <v>5</v>
      </c>
      <c r="T36" s="44">
        <v>3</v>
      </c>
      <c r="U36" s="44">
        <v>1</v>
      </c>
      <c r="V36" s="44">
        <v>1</v>
      </c>
      <c r="W36" s="44" t="s">
        <v>6</v>
      </c>
      <c r="X36" s="44">
        <v>2</v>
      </c>
      <c r="Y36" s="44">
        <v>16</v>
      </c>
      <c r="Z36" s="44">
        <v>4</v>
      </c>
      <c r="AA36" s="44">
        <v>1</v>
      </c>
    </row>
    <row r="37" spans="1:27" s="36" customFormat="1" ht="13.5" customHeight="1" x14ac:dyDescent="0.25">
      <c r="A37" s="39">
        <v>25</v>
      </c>
      <c r="B37" s="44">
        <f t="shared" si="2"/>
        <v>282</v>
      </c>
      <c r="C37" s="44">
        <v>6</v>
      </c>
      <c r="D37" s="44">
        <v>6</v>
      </c>
      <c r="E37" s="44">
        <v>63</v>
      </c>
      <c r="F37" s="44">
        <v>1</v>
      </c>
      <c r="G37" s="44">
        <v>7</v>
      </c>
      <c r="H37" s="44">
        <v>5</v>
      </c>
      <c r="I37" s="44">
        <v>4</v>
      </c>
      <c r="J37" s="44">
        <v>4</v>
      </c>
      <c r="K37" s="44">
        <v>7</v>
      </c>
      <c r="L37" s="44">
        <v>26</v>
      </c>
      <c r="M37" s="44">
        <v>15</v>
      </c>
      <c r="N37" s="44"/>
      <c r="O37" s="44">
        <v>43</v>
      </c>
      <c r="P37" s="44">
        <v>39</v>
      </c>
      <c r="Q37" s="44">
        <v>2</v>
      </c>
      <c r="R37" s="44">
        <v>4</v>
      </c>
      <c r="S37" s="44">
        <v>4</v>
      </c>
      <c r="T37" s="44">
        <v>2</v>
      </c>
      <c r="U37" s="44" t="s">
        <v>6</v>
      </c>
      <c r="V37" s="44">
        <v>3</v>
      </c>
      <c r="W37" s="44">
        <v>6</v>
      </c>
      <c r="X37" s="44">
        <v>3</v>
      </c>
      <c r="Y37" s="44">
        <v>20</v>
      </c>
      <c r="Z37" s="44">
        <v>9</v>
      </c>
      <c r="AA37" s="44">
        <v>3</v>
      </c>
    </row>
    <row r="38" spans="1:27" s="36" customFormat="1" ht="13.5" customHeight="1" x14ac:dyDescent="0.25">
      <c r="A38" s="39">
        <v>26</v>
      </c>
      <c r="B38" s="44">
        <f t="shared" si="2"/>
        <v>311</v>
      </c>
      <c r="C38" s="44">
        <v>18</v>
      </c>
      <c r="D38" s="44">
        <v>4</v>
      </c>
      <c r="E38" s="44">
        <v>69</v>
      </c>
      <c r="F38" s="44">
        <v>7</v>
      </c>
      <c r="G38" s="44">
        <v>3</v>
      </c>
      <c r="H38" s="44">
        <v>12</v>
      </c>
      <c r="I38" s="44">
        <v>4</v>
      </c>
      <c r="J38" s="44">
        <v>2</v>
      </c>
      <c r="K38" s="44">
        <v>3</v>
      </c>
      <c r="L38" s="44">
        <v>29</v>
      </c>
      <c r="M38" s="44">
        <v>30</v>
      </c>
      <c r="N38" s="44"/>
      <c r="O38" s="44">
        <v>48</v>
      </c>
      <c r="P38" s="44">
        <v>23</v>
      </c>
      <c r="Q38" s="44" t="s">
        <v>6</v>
      </c>
      <c r="R38" s="44">
        <v>7</v>
      </c>
      <c r="S38" s="44">
        <v>4</v>
      </c>
      <c r="T38" s="44">
        <v>1</v>
      </c>
      <c r="U38" s="44" t="s">
        <v>6</v>
      </c>
      <c r="V38" s="44">
        <v>3</v>
      </c>
      <c r="W38" s="44">
        <v>3</v>
      </c>
      <c r="X38" s="44">
        <v>6</v>
      </c>
      <c r="Y38" s="44">
        <v>26</v>
      </c>
      <c r="Z38" s="44">
        <v>6</v>
      </c>
      <c r="AA38" s="44">
        <v>3</v>
      </c>
    </row>
    <row r="39" spans="1:27" s="36" customFormat="1" ht="13.5" customHeight="1" x14ac:dyDescent="0.25">
      <c r="A39" s="39">
        <v>27</v>
      </c>
      <c r="B39" s="44">
        <f t="shared" si="2"/>
        <v>252</v>
      </c>
      <c r="C39" s="44">
        <v>14</v>
      </c>
      <c r="D39" s="44">
        <v>3</v>
      </c>
      <c r="E39" s="44">
        <v>52</v>
      </c>
      <c r="F39" s="44">
        <v>6</v>
      </c>
      <c r="G39" s="44">
        <v>2</v>
      </c>
      <c r="H39" s="44">
        <v>8</v>
      </c>
      <c r="I39" s="44">
        <v>2</v>
      </c>
      <c r="J39" s="44">
        <v>4</v>
      </c>
      <c r="K39" s="44">
        <v>4</v>
      </c>
      <c r="L39" s="44">
        <v>18</v>
      </c>
      <c r="M39" s="44">
        <v>16</v>
      </c>
      <c r="N39" s="44"/>
      <c r="O39" s="44">
        <v>47</v>
      </c>
      <c r="P39" s="44">
        <v>31</v>
      </c>
      <c r="Q39" s="44">
        <v>2</v>
      </c>
      <c r="R39" s="44">
        <v>2</v>
      </c>
      <c r="S39" s="44">
        <v>4</v>
      </c>
      <c r="T39" s="44">
        <v>1</v>
      </c>
      <c r="U39" s="44">
        <v>1</v>
      </c>
      <c r="V39" s="44" t="s">
        <v>6</v>
      </c>
      <c r="W39" s="44">
        <v>5</v>
      </c>
      <c r="X39" s="44">
        <v>7</v>
      </c>
      <c r="Y39" s="44">
        <v>15</v>
      </c>
      <c r="Z39" s="44">
        <v>7</v>
      </c>
      <c r="AA39" s="44">
        <v>1</v>
      </c>
    </row>
    <row r="40" spans="1:27" s="36" customFormat="1" ht="13.5" customHeight="1" x14ac:dyDescent="0.25">
      <c r="A40" s="39">
        <v>28</v>
      </c>
      <c r="B40" s="44">
        <f t="shared" si="2"/>
        <v>255</v>
      </c>
      <c r="C40" s="44">
        <v>18</v>
      </c>
      <c r="D40" s="44">
        <v>7</v>
      </c>
      <c r="E40" s="44">
        <v>81</v>
      </c>
      <c r="F40" s="44">
        <v>1</v>
      </c>
      <c r="G40" s="44">
        <v>9</v>
      </c>
      <c r="H40" s="44">
        <v>9</v>
      </c>
      <c r="I40" s="44" t="s">
        <v>6</v>
      </c>
      <c r="J40" s="44">
        <v>4</v>
      </c>
      <c r="K40" s="44">
        <v>5</v>
      </c>
      <c r="L40" s="44">
        <v>11</v>
      </c>
      <c r="M40" s="44">
        <v>8</v>
      </c>
      <c r="N40" s="44"/>
      <c r="O40" s="44">
        <v>36</v>
      </c>
      <c r="P40" s="44">
        <v>18</v>
      </c>
      <c r="Q40" s="44" t="s">
        <v>6</v>
      </c>
      <c r="R40" s="44">
        <v>3</v>
      </c>
      <c r="S40" s="44">
        <v>8</v>
      </c>
      <c r="T40" s="44">
        <v>3</v>
      </c>
      <c r="U40" s="44" t="s">
        <v>6</v>
      </c>
      <c r="V40" s="44">
        <v>1</v>
      </c>
      <c r="W40" s="44">
        <v>1</v>
      </c>
      <c r="X40" s="44">
        <v>1</v>
      </c>
      <c r="Y40" s="44">
        <v>19</v>
      </c>
      <c r="Z40" s="44">
        <v>6</v>
      </c>
      <c r="AA40" s="44">
        <v>6</v>
      </c>
    </row>
    <row r="41" spans="1:27" s="36" customFormat="1" ht="6.75" customHeight="1" x14ac:dyDescent="0.25">
      <c r="A41" s="40"/>
      <c r="B41" s="45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ht="12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spans="1:27" ht="12.75" x14ac:dyDescent="0.25">
      <c r="A43" s="14" t="s">
        <v>76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27" ht="6" customHeight="1" x14ac:dyDescent="0.25">
      <c r="A44" s="14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27" ht="13.5" customHeight="1" x14ac:dyDescent="0.25">
      <c r="A45" s="121" t="s">
        <v>35</v>
      </c>
      <c r="B45" s="115" t="s">
        <v>14</v>
      </c>
      <c r="C45" s="119" t="s">
        <v>36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20"/>
      <c r="N45" s="42"/>
      <c r="O45" s="121" t="s">
        <v>37</v>
      </c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20"/>
    </row>
    <row r="46" spans="1:27" ht="21" customHeight="1" x14ac:dyDescent="0.25">
      <c r="A46" s="122"/>
      <c r="B46" s="123"/>
      <c r="C46" s="46" t="s">
        <v>28</v>
      </c>
      <c r="D46" s="46" t="s">
        <v>7</v>
      </c>
      <c r="E46" s="46" t="s">
        <v>25</v>
      </c>
      <c r="F46" s="48" t="s">
        <v>9</v>
      </c>
      <c r="G46" s="46" t="s">
        <v>18</v>
      </c>
      <c r="H46" s="46" t="s">
        <v>41</v>
      </c>
      <c r="I46" s="46" t="s">
        <v>43</v>
      </c>
      <c r="J46" s="46" t="s">
        <v>44</v>
      </c>
      <c r="K46" s="46" t="s">
        <v>46</v>
      </c>
      <c r="L46" s="46" t="s">
        <v>42</v>
      </c>
      <c r="M46" s="50" t="s">
        <v>47</v>
      </c>
      <c r="N46" s="6"/>
      <c r="O46" s="38" t="s">
        <v>48</v>
      </c>
      <c r="P46" s="46" t="s">
        <v>49</v>
      </c>
      <c r="Q46" s="48" t="s">
        <v>26</v>
      </c>
      <c r="R46" s="46" t="s">
        <v>21</v>
      </c>
      <c r="S46" s="48" t="s">
        <v>51</v>
      </c>
      <c r="T46" s="46" t="s">
        <v>53</v>
      </c>
      <c r="U46" s="46" t="s">
        <v>0</v>
      </c>
      <c r="V46" s="46" t="s">
        <v>12</v>
      </c>
      <c r="W46" s="46" t="s">
        <v>5</v>
      </c>
      <c r="X46" s="46" t="s">
        <v>22</v>
      </c>
      <c r="Y46" s="46" t="s">
        <v>19</v>
      </c>
      <c r="Z46" s="46" t="s">
        <v>54</v>
      </c>
      <c r="AA46" s="53" t="s">
        <v>55</v>
      </c>
    </row>
    <row r="47" spans="1:27" ht="7.5" customHeight="1" x14ac:dyDescent="0.25">
      <c r="A47" s="6"/>
      <c r="B47" s="43"/>
      <c r="C47" s="6"/>
      <c r="D47" s="6"/>
      <c r="E47" s="6"/>
      <c r="F47" s="49"/>
      <c r="G47" s="6"/>
      <c r="H47" s="6"/>
      <c r="I47" s="6"/>
      <c r="J47" s="6"/>
      <c r="K47" s="6"/>
      <c r="L47" s="6"/>
      <c r="M47" s="6"/>
      <c r="N47" s="6"/>
      <c r="O47" s="6"/>
      <c r="P47" s="6"/>
      <c r="Q47" s="49"/>
      <c r="R47" s="6"/>
      <c r="S47" s="49"/>
      <c r="T47" s="6"/>
      <c r="U47" s="6"/>
      <c r="V47" s="6"/>
      <c r="W47" s="6"/>
      <c r="X47" s="6"/>
      <c r="Y47" s="6"/>
      <c r="Z47" s="6"/>
      <c r="AA47" s="54"/>
    </row>
    <row r="48" spans="1:27" s="36" customFormat="1" ht="13.5" customHeight="1" x14ac:dyDescent="0.25">
      <c r="A48" s="39" t="s">
        <v>56</v>
      </c>
      <c r="B48" s="44">
        <f t="shared" ref="B48:B60" si="3">C48+B66</f>
        <v>909</v>
      </c>
      <c r="C48" s="44">
        <f t="shared" ref="C48:C60" si="4">SUM(D48:AA48)</f>
        <v>295</v>
      </c>
      <c r="D48" s="44">
        <v>63</v>
      </c>
      <c r="E48" s="44">
        <v>12</v>
      </c>
      <c r="F48" s="44">
        <v>60</v>
      </c>
      <c r="G48" s="44">
        <v>10</v>
      </c>
      <c r="H48" s="44">
        <v>10</v>
      </c>
      <c r="I48" s="44">
        <v>9</v>
      </c>
      <c r="J48" s="44">
        <v>2</v>
      </c>
      <c r="K48" s="44">
        <v>6</v>
      </c>
      <c r="L48" s="44">
        <v>26</v>
      </c>
      <c r="M48" s="44">
        <v>7</v>
      </c>
      <c r="N48" s="44"/>
      <c r="O48" s="44">
        <v>3</v>
      </c>
      <c r="P48" s="44">
        <v>2</v>
      </c>
      <c r="Q48" s="44" t="s">
        <v>125</v>
      </c>
      <c r="R48" s="44">
        <v>15</v>
      </c>
      <c r="S48" s="44">
        <v>2</v>
      </c>
      <c r="T48" s="44">
        <v>4</v>
      </c>
      <c r="U48" s="44">
        <v>1</v>
      </c>
      <c r="V48" s="44">
        <v>13</v>
      </c>
      <c r="W48" s="44">
        <v>3</v>
      </c>
      <c r="X48" s="44">
        <v>1</v>
      </c>
      <c r="Y48" s="44">
        <v>4</v>
      </c>
      <c r="Z48" s="44">
        <v>6</v>
      </c>
      <c r="AA48" s="44">
        <v>36</v>
      </c>
    </row>
    <row r="49" spans="1:28" s="36" customFormat="1" ht="13.5" customHeight="1" x14ac:dyDescent="0.25">
      <c r="A49" s="39">
        <v>7</v>
      </c>
      <c r="B49" s="44">
        <f t="shared" si="3"/>
        <v>858</v>
      </c>
      <c r="C49" s="44">
        <f t="shared" si="4"/>
        <v>339</v>
      </c>
      <c r="D49" s="44">
        <v>77</v>
      </c>
      <c r="E49" s="44">
        <v>7</v>
      </c>
      <c r="F49" s="44">
        <v>94</v>
      </c>
      <c r="G49" s="44">
        <v>20</v>
      </c>
      <c r="H49" s="44">
        <v>14</v>
      </c>
      <c r="I49" s="44">
        <v>23</v>
      </c>
      <c r="J49" s="44" t="s">
        <v>6</v>
      </c>
      <c r="K49" s="44">
        <v>9</v>
      </c>
      <c r="L49" s="44">
        <v>26</v>
      </c>
      <c r="M49" s="44">
        <v>5</v>
      </c>
      <c r="N49" s="44"/>
      <c r="O49" s="44">
        <v>3</v>
      </c>
      <c r="P49" s="44" t="s">
        <v>6</v>
      </c>
      <c r="Q49" s="44" t="s">
        <v>125</v>
      </c>
      <c r="R49" s="44">
        <v>5</v>
      </c>
      <c r="S49" s="44">
        <v>1</v>
      </c>
      <c r="T49" s="44">
        <v>1</v>
      </c>
      <c r="U49" s="44" t="s">
        <v>6</v>
      </c>
      <c r="V49" s="44">
        <v>6</v>
      </c>
      <c r="W49" s="44">
        <v>5</v>
      </c>
      <c r="X49" s="44" t="s">
        <v>6</v>
      </c>
      <c r="Y49" s="44">
        <v>2</v>
      </c>
      <c r="Z49" s="44">
        <v>1</v>
      </c>
      <c r="AA49" s="44">
        <v>40</v>
      </c>
    </row>
    <row r="50" spans="1:28" s="36" customFormat="1" ht="13.5" customHeight="1" x14ac:dyDescent="0.25">
      <c r="A50" s="39">
        <v>12</v>
      </c>
      <c r="B50" s="44">
        <f t="shared" si="3"/>
        <v>674</v>
      </c>
      <c r="C50" s="44">
        <f t="shared" si="4"/>
        <v>301</v>
      </c>
      <c r="D50" s="44">
        <v>50</v>
      </c>
      <c r="E50" s="44">
        <v>8</v>
      </c>
      <c r="F50" s="44">
        <v>80</v>
      </c>
      <c r="G50" s="44">
        <v>11</v>
      </c>
      <c r="H50" s="44">
        <v>6</v>
      </c>
      <c r="I50" s="44">
        <v>12</v>
      </c>
      <c r="J50" s="44">
        <v>9</v>
      </c>
      <c r="K50" s="44">
        <v>2</v>
      </c>
      <c r="L50" s="44">
        <v>24</v>
      </c>
      <c r="M50" s="44">
        <v>18</v>
      </c>
      <c r="N50" s="44"/>
      <c r="O50" s="44">
        <v>12</v>
      </c>
      <c r="P50" s="44">
        <v>5</v>
      </c>
      <c r="Q50" s="44" t="s">
        <v>125</v>
      </c>
      <c r="R50" s="44">
        <v>7</v>
      </c>
      <c r="S50" s="44">
        <v>5</v>
      </c>
      <c r="T50" s="44">
        <v>1</v>
      </c>
      <c r="U50" s="44">
        <v>2</v>
      </c>
      <c r="V50" s="44">
        <v>11</v>
      </c>
      <c r="W50" s="44">
        <v>6</v>
      </c>
      <c r="X50" s="44">
        <v>6</v>
      </c>
      <c r="Y50" s="44" t="s">
        <v>6</v>
      </c>
      <c r="Z50" s="44">
        <v>1</v>
      </c>
      <c r="AA50" s="44">
        <v>25</v>
      </c>
    </row>
    <row r="51" spans="1:28" s="36" customFormat="1" ht="13.5" customHeight="1" x14ac:dyDescent="0.25">
      <c r="A51" s="39">
        <v>15</v>
      </c>
      <c r="B51" s="44">
        <f t="shared" si="3"/>
        <v>745</v>
      </c>
      <c r="C51" s="44">
        <f t="shared" si="4"/>
        <v>308</v>
      </c>
      <c r="D51" s="44">
        <v>45</v>
      </c>
      <c r="E51" s="44">
        <v>7</v>
      </c>
      <c r="F51" s="44">
        <v>91</v>
      </c>
      <c r="G51" s="44">
        <v>4</v>
      </c>
      <c r="H51" s="44">
        <v>8</v>
      </c>
      <c r="I51" s="44">
        <v>27</v>
      </c>
      <c r="J51" s="44">
        <v>4</v>
      </c>
      <c r="K51" s="44">
        <v>4</v>
      </c>
      <c r="L51" s="44">
        <v>22</v>
      </c>
      <c r="M51" s="44">
        <v>14</v>
      </c>
      <c r="N51" s="44"/>
      <c r="O51" s="44">
        <v>4</v>
      </c>
      <c r="P51" s="44">
        <v>3</v>
      </c>
      <c r="Q51" s="44" t="s">
        <v>125</v>
      </c>
      <c r="R51" s="44">
        <v>16</v>
      </c>
      <c r="S51" s="44">
        <v>5</v>
      </c>
      <c r="T51" s="44">
        <v>4</v>
      </c>
      <c r="U51" s="44">
        <v>2</v>
      </c>
      <c r="V51" s="44">
        <v>8</v>
      </c>
      <c r="W51" s="44" t="s">
        <v>125</v>
      </c>
      <c r="X51" s="44">
        <v>6</v>
      </c>
      <c r="Y51" s="44" t="s">
        <v>6</v>
      </c>
      <c r="Z51" s="44" t="s">
        <v>6</v>
      </c>
      <c r="AA51" s="44">
        <v>34</v>
      </c>
    </row>
    <row r="52" spans="1:28" s="36" customFormat="1" ht="13.5" customHeight="1" x14ac:dyDescent="0.25">
      <c r="A52" s="39">
        <v>20</v>
      </c>
      <c r="B52" s="44">
        <f t="shared" si="3"/>
        <v>590</v>
      </c>
      <c r="C52" s="44">
        <f t="shared" si="4"/>
        <v>254</v>
      </c>
      <c r="D52" s="44">
        <v>50</v>
      </c>
      <c r="E52" s="44">
        <v>7</v>
      </c>
      <c r="F52" s="44">
        <v>81</v>
      </c>
      <c r="G52" s="44">
        <v>15</v>
      </c>
      <c r="H52" s="44">
        <v>10</v>
      </c>
      <c r="I52" s="44">
        <v>19</v>
      </c>
      <c r="J52" s="44">
        <v>4</v>
      </c>
      <c r="K52" s="44">
        <v>3</v>
      </c>
      <c r="L52" s="44">
        <v>27</v>
      </c>
      <c r="M52" s="44">
        <v>5</v>
      </c>
      <c r="N52" s="44"/>
      <c r="O52" s="44" t="s">
        <v>125</v>
      </c>
      <c r="P52" s="44">
        <v>4</v>
      </c>
      <c r="Q52" s="44" t="s">
        <v>6</v>
      </c>
      <c r="R52" s="44">
        <v>8</v>
      </c>
      <c r="S52" s="44">
        <v>2</v>
      </c>
      <c r="T52" s="44" t="s">
        <v>125</v>
      </c>
      <c r="U52" s="44" t="s">
        <v>125</v>
      </c>
      <c r="V52" s="44">
        <v>5</v>
      </c>
      <c r="W52" s="44" t="s">
        <v>125</v>
      </c>
      <c r="X52" s="44">
        <v>1</v>
      </c>
      <c r="Y52" s="44">
        <v>1</v>
      </c>
      <c r="Z52" s="44" t="s">
        <v>6</v>
      </c>
      <c r="AA52" s="44">
        <v>12</v>
      </c>
    </row>
    <row r="53" spans="1:28" s="36" customFormat="1" ht="13.5" customHeight="1" x14ac:dyDescent="0.25">
      <c r="A53" s="39">
        <v>21</v>
      </c>
      <c r="B53" s="44">
        <f t="shared" si="3"/>
        <v>567</v>
      </c>
      <c r="C53" s="44">
        <f t="shared" si="4"/>
        <v>232</v>
      </c>
      <c r="D53" s="44">
        <v>39</v>
      </c>
      <c r="E53" s="44">
        <v>7</v>
      </c>
      <c r="F53" s="44">
        <v>78</v>
      </c>
      <c r="G53" s="44">
        <v>15</v>
      </c>
      <c r="H53" s="44">
        <v>10</v>
      </c>
      <c r="I53" s="44">
        <v>15</v>
      </c>
      <c r="J53" s="44">
        <v>4</v>
      </c>
      <c r="K53" s="44">
        <v>3</v>
      </c>
      <c r="L53" s="44">
        <v>25</v>
      </c>
      <c r="M53" s="44">
        <v>6</v>
      </c>
      <c r="N53" s="44"/>
      <c r="O53" s="44" t="s">
        <v>6</v>
      </c>
      <c r="P53" s="44">
        <v>4</v>
      </c>
      <c r="Q53" s="44" t="s">
        <v>6</v>
      </c>
      <c r="R53" s="44">
        <v>7</v>
      </c>
      <c r="S53" s="44">
        <v>2</v>
      </c>
      <c r="T53" s="44" t="s">
        <v>6</v>
      </c>
      <c r="U53" s="44" t="s">
        <v>6</v>
      </c>
      <c r="V53" s="44">
        <v>5</v>
      </c>
      <c r="W53" s="44" t="s">
        <v>6</v>
      </c>
      <c r="X53" s="44">
        <v>1</v>
      </c>
      <c r="Y53" s="44" t="s">
        <v>6</v>
      </c>
      <c r="Z53" s="44" t="s">
        <v>6</v>
      </c>
      <c r="AA53" s="44">
        <v>11</v>
      </c>
      <c r="AB53" s="55" t="s">
        <v>126</v>
      </c>
    </row>
    <row r="54" spans="1:28" s="36" customFormat="1" ht="13.5" customHeight="1" x14ac:dyDescent="0.25">
      <c r="A54" s="39">
        <v>22</v>
      </c>
      <c r="B54" s="44">
        <f t="shared" si="3"/>
        <v>492</v>
      </c>
      <c r="C54" s="44">
        <f t="shared" si="4"/>
        <v>211</v>
      </c>
      <c r="D54" s="44">
        <v>38</v>
      </c>
      <c r="E54" s="44">
        <v>10</v>
      </c>
      <c r="F54" s="44">
        <v>68</v>
      </c>
      <c r="G54" s="44">
        <v>13</v>
      </c>
      <c r="H54" s="44">
        <v>8</v>
      </c>
      <c r="I54" s="44">
        <v>6</v>
      </c>
      <c r="J54" s="44" t="s">
        <v>6</v>
      </c>
      <c r="K54" s="44">
        <v>2</v>
      </c>
      <c r="L54" s="44">
        <v>17</v>
      </c>
      <c r="M54" s="44">
        <v>11</v>
      </c>
      <c r="N54" s="44"/>
      <c r="O54" s="44" t="s">
        <v>6</v>
      </c>
      <c r="P54" s="44">
        <v>1</v>
      </c>
      <c r="Q54" s="44" t="s">
        <v>6</v>
      </c>
      <c r="R54" s="44">
        <v>13</v>
      </c>
      <c r="S54" s="44">
        <v>2</v>
      </c>
      <c r="T54" s="44" t="s">
        <v>6</v>
      </c>
      <c r="U54" s="44" t="s">
        <v>6</v>
      </c>
      <c r="V54" s="44">
        <v>9</v>
      </c>
      <c r="W54" s="44" t="s">
        <v>6</v>
      </c>
      <c r="X54" s="44" t="s">
        <v>6</v>
      </c>
      <c r="Y54" s="44">
        <v>1</v>
      </c>
      <c r="Z54" s="44" t="s">
        <v>6</v>
      </c>
      <c r="AA54" s="44">
        <v>12</v>
      </c>
    </row>
    <row r="55" spans="1:28" s="36" customFormat="1" ht="13.5" customHeight="1" x14ac:dyDescent="0.25">
      <c r="A55" s="39">
        <v>23</v>
      </c>
      <c r="B55" s="44">
        <f t="shared" si="3"/>
        <v>1625</v>
      </c>
      <c r="C55" s="44">
        <f t="shared" si="4"/>
        <v>1002</v>
      </c>
      <c r="D55" s="44">
        <v>185</v>
      </c>
      <c r="E55" s="44">
        <v>1</v>
      </c>
      <c r="F55" s="44">
        <v>324</v>
      </c>
      <c r="G55" s="44">
        <v>67</v>
      </c>
      <c r="H55" s="44">
        <v>25</v>
      </c>
      <c r="I55" s="44">
        <v>51</v>
      </c>
      <c r="J55" s="44">
        <v>2</v>
      </c>
      <c r="K55" s="44">
        <v>16</v>
      </c>
      <c r="L55" s="44">
        <v>126</v>
      </c>
      <c r="M55" s="44">
        <v>12</v>
      </c>
      <c r="N55" s="44"/>
      <c r="O55" s="44" t="s">
        <v>6</v>
      </c>
      <c r="P55" s="44">
        <v>2</v>
      </c>
      <c r="Q55" s="44" t="s">
        <v>6</v>
      </c>
      <c r="R55" s="44">
        <v>16</v>
      </c>
      <c r="S55" s="44">
        <v>1</v>
      </c>
      <c r="T55" s="44" t="s">
        <v>6</v>
      </c>
      <c r="U55" s="44" t="s">
        <v>6</v>
      </c>
      <c r="V55" s="44">
        <v>139</v>
      </c>
      <c r="W55" s="44" t="s">
        <v>6</v>
      </c>
      <c r="X55" s="44" t="s">
        <v>6</v>
      </c>
      <c r="Y55" s="44">
        <v>9</v>
      </c>
      <c r="Z55" s="44" t="s">
        <v>6</v>
      </c>
      <c r="AA55" s="44">
        <v>26</v>
      </c>
    </row>
    <row r="56" spans="1:28" s="36" customFormat="1" ht="13.5" customHeight="1" x14ac:dyDescent="0.25">
      <c r="A56" s="39">
        <v>24</v>
      </c>
      <c r="B56" s="44">
        <f t="shared" si="3"/>
        <v>769</v>
      </c>
      <c r="C56" s="44">
        <f t="shared" si="4"/>
        <v>472</v>
      </c>
      <c r="D56" s="44">
        <v>76</v>
      </c>
      <c r="E56" s="44">
        <v>10</v>
      </c>
      <c r="F56" s="44">
        <v>157</v>
      </c>
      <c r="G56" s="44">
        <v>39</v>
      </c>
      <c r="H56" s="44">
        <v>16</v>
      </c>
      <c r="I56" s="44">
        <v>21</v>
      </c>
      <c r="J56" s="44">
        <v>1</v>
      </c>
      <c r="K56" s="44">
        <v>20</v>
      </c>
      <c r="L56" s="44">
        <v>50</v>
      </c>
      <c r="M56" s="44">
        <v>9</v>
      </c>
      <c r="N56" s="44"/>
      <c r="O56" s="44" t="s">
        <v>6</v>
      </c>
      <c r="P56" s="44" t="s">
        <v>6</v>
      </c>
      <c r="Q56" s="44" t="s">
        <v>6</v>
      </c>
      <c r="R56" s="44">
        <v>19</v>
      </c>
      <c r="S56" s="44">
        <v>3</v>
      </c>
      <c r="T56" s="44" t="s">
        <v>6</v>
      </c>
      <c r="U56" s="44" t="s">
        <v>6</v>
      </c>
      <c r="V56" s="44">
        <v>30</v>
      </c>
      <c r="W56" s="44" t="s">
        <v>6</v>
      </c>
      <c r="X56" s="44" t="s">
        <v>6</v>
      </c>
      <c r="Y56" s="44" t="s">
        <v>6</v>
      </c>
      <c r="Z56" s="44">
        <v>1</v>
      </c>
      <c r="AA56" s="44">
        <v>20</v>
      </c>
    </row>
    <row r="57" spans="1:28" s="36" customFormat="1" ht="13.5" customHeight="1" x14ac:dyDescent="0.25">
      <c r="A57" s="39">
        <v>25</v>
      </c>
      <c r="B57" s="44">
        <f t="shared" si="3"/>
        <v>551</v>
      </c>
      <c r="C57" s="44">
        <f t="shared" si="4"/>
        <v>319</v>
      </c>
      <c r="D57" s="44">
        <v>46</v>
      </c>
      <c r="E57" s="44">
        <v>2</v>
      </c>
      <c r="F57" s="44">
        <v>114</v>
      </c>
      <c r="G57" s="44">
        <v>23</v>
      </c>
      <c r="H57" s="44">
        <v>10</v>
      </c>
      <c r="I57" s="44">
        <v>18</v>
      </c>
      <c r="J57" s="44">
        <v>1</v>
      </c>
      <c r="K57" s="44">
        <v>5</v>
      </c>
      <c r="L57" s="44">
        <v>43</v>
      </c>
      <c r="M57" s="44">
        <v>6</v>
      </c>
      <c r="N57" s="44"/>
      <c r="O57" s="44" t="s">
        <v>6</v>
      </c>
      <c r="P57" s="44">
        <v>3</v>
      </c>
      <c r="Q57" s="44">
        <v>4</v>
      </c>
      <c r="R57" s="44">
        <v>10</v>
      </c>
      <c r="S57" s="44" t="s">
        <v>6</v>
      </c>
      <c r="T57" s="44" t="s">
        <v>6</v>
      </c>
      <c r="U57" s="44" t="s">
        <v>6</v>
      </c>
      <c r="V57" s="44">
        <v>15</v>
      </c>
      <c r="W57" s="44" t="s">
        <v>6</v>
      </c>
      <c r="X57" s="44">
        <v>1</v>
      </c>
      <c r="Y57" s="44">
        <v>3</v>
      </c>
      <c r="Z57" s="44" t="s">
        <v>6</v>
      </c>
      <c r="AA57" s="44">
        <v>15</v>
      </c>
    </row>
    <row r="58" spans="1:28" s="36" customFormat="1" ht="13.5" customHeight="1" x14ac:dyDescent="0.25">
      <c r="A58" s="39">
        <v>26</v>
      </c>
      <c r="B58" s="44">
        <f t="shared" si="3"/>
        <v>565</v>
      </c>
      <c r="C58" s="44">
        <f t="shared" si="4"/>
        <v>294</v>
      </c>
      <c r="D58" s="44">
        <v>58</v>
      </c>
      <c r="E58" s="44">
        <v>3</v>
      </c>
      <c r="F58" s="44">
        <v>104</v>
      </c>
      <c r="G58" s="44">
        <v>20</v>
      </c>
      <c r="H58" s="44">
        <v>10</v>
      </c>
      <c r="I58" s="44">
        <v>19</v>
      </c>
      <c r="J58" s="44" t="s">
        <v>6</v>
      </c>
      <c r="K58" s="44">
        <v>6</v>
      </c>
      <c r="L58" s="44">
        <v>27</v>
      </c>
      <c r="M58" s="44">
        <v>7</v>
      </c>
      <c r="N58" s="44"/>
      <c r="O58" s="44" t="s">
        <v>6</v>
      </c>
      <c r="P58" s="44">
        <v>2</v>
      </c>
      <c r="Q58" s="44" t="s">
        <v>6</v>
      </c>
      <c r="R58" s="44">
        <v>5</v>
      </c>
      <c r="S58" s="44">
        <v>4</v>
      </c>
      <c r="T58" s="44" t="s">
        <v>6</v>
      </c>
      <c r="U58" s="44" t="s">
        <v>6</v>
      </c>
      <c r="V58" s="44">
        <v>17</v>
      </c>
      <c r="W58" s="44" t="s">
        <v>6</v>
      </c>
      <c r="X58" s="44">
        <v>2</v>
      </c>
      <c r="Y58" s="44">
        <v>6</v>
      </c>
      <c r="Z58" s="44" t="s">
        <v>6</v>
      </c>
      <c r="AA58" s="44">
        <v>4</v>
      </c>
    </row>
    <row r="59" spans="1:28" s="36" customFormat="1" ht="13.5" customHeight="1" x14ac:dyDescent="0.25">
      <c r="A59" s="39">
        <v>27</v>
      </c>
      <c r="B59" s="44">
        <f t="shared" si="3"/>
        <v>575</v>
      </c>
      <c r="C59" s="44">
        <f t="shared" si="4"/>
        <v>287</v>
      </c>
      <c r="D59" s="44">
        <v>48</v>
      </c>
      <c r="E59" s="44">
        <v>2</v>
      </c>
      <c r="F59" s="44">
        <v>92</v>
      </c>
      <c r="G59" s="44">
        <v>20</v>
      </c>
      <c r="H59" s="44">
        <v>8</v>
      </c>
      <c r="I59" s="44">
        <v>24</v>
      </c>
      <c r="J59" s="44">
        <v>2</v>
      </c>
      <c r="K59" s="44">
        <v>4</v>
      </c>
      <c r="L59" s="44">
        <v>25</v>
      </c>
      <c r="M59" s="44">
        <v>3</v>
      </c>
      <c r="N59" s="44"/>
      <c r="O59" s="44" t="s">
        <v>6</v>
      </c>
      <c r="P59" s="44">
        <v>1</v>
      </c>
      <c r="Q59" s="44">
        <v>1</v>
      </c>
      <c r="R59" s="44">
        <v>7</v>
      </c>
      <c r="S59" s="44" t="s">
        <v>6</v>
      </c>
      <c r="T59" s="44" t="s">
        <v>6</v>
      </c>
      <c r="U59" s="44" t="s">
        <v>6</v>
      </c>
      <c r="V59" s="44">
        <v>20</v>
      </c>
      <c r="W59" s="44" t="s">
        <v>6</v>
      </c>
      <c r="X59" s="44" t="s">
        <v>6</v>
      </c>
      <c r="Y59" s="44">
        <v>7</v>
      </c>
      <c r="Z59" s="44" t="s">
        <v>6</v>
      </c>
      <c r="AA59" s="44">
        <v>23</v>
      </c>
    </row>
    <row r="60" spans="1:28" s="36" customFormat="1" ht="13.5" customHeight="1" x14ac:dyDescent="0.25">
      <c r="A60" s="39">
        <v>28</v>
      </c>
      <c r="B60" s="44">
        <f t="shared" si="3"/>
        <v>626</v>
      </c>
      <c r="C60" s="44">
        <f t="shared" si="4"/>
        <v>275</v>
      </c>
      <c r="D60" s="44">
        <v>64</v>
      </c>
      <c r="E60" s="44">
        <v>5</v>
      </c>
      <c r="F60" s="44">
        <v>82</v>
      </c>
      <c r="G60" s="44">
        <v>16</v>
      </c>
      <c r="H60" s="44">
        <v>10</v>
      </c>
      <c r="I60" s="44">
        <v>18</v>
      </c>
      <c r="J60" s="44">
        <v>1</v>
      </c>
      <c r="K60" s="44">
        <v>1</v>
      </c>
      <c r="L60" s="44">
        <v>30</v>
      </c>
      <c r="M60" s="44">
        <v>5</v>
      </c>
      <c r="N60" s="44"/>
      <c r="O60" s="44" t="s">
        <v>6</v>
      </c>
      <c r="P60" s="44" t="s">
        <v>6</v>
      </c>
      <c r="Q60" s="44" t="s">
        <v>6</v>
      </c>
      <c r="R60" s="44">
        <v>8</v>
      </c>
      <c r="S60" s="44">
        <v>3</v>
      </c>
      <c r="T60" s="44" t="s">
        <v>6</v>
      </c>
      <c r="U60" s="44" t="s">
        <v>6</v>
      </c>
      <c r="V60" s="44">
        <v>23</v>
      </c>
      <c r="W60" s="44" t="s">
        <v>6</v>
      </c>
      <c r="X60" s="44">
        <v>2</v>
      </c>
      <c r="Y60" s="44">
        <v>1</v>
      </c>
      <c r="Z60" s="44" t="s">
        <v>6</v>
      </c>
      <c r="AA60" s="44">
        <v>6</v>
      </c>
    </row>
    <row r="61" spans="1:28" s="36" customFormat="1" ht="6.75" customHeight="1" x14ac:dyDescent="0.25">
      <c r="A61" s="40"/>
      <c r="B61" s="45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4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8" ht="9.75" customHeight="1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2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28" ht="13.5" customHeight="1" x14ac:dyDescent="0.25">
      <c r="A63" s="121" t="s">
        <v>35</v>
      </c>
      <c r="B63" s="119" t="s">
        <v>36</v>
      </c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20"/>
      <c r="N63" s="42"/>
      <c r="O63" s="121" t="s">
        <v>38</v>
      </c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20"/>
    </row>
    <row r="64" spans="1:28" s="35" customFormat="1" ht="21" customHeight="1" x14ac:dyDescent="0.25">
      <c r="A64" s="122"/>
      <c r="B64" s="46" t="s">
        <v>45</v>
      </c>
      <c r="C64" s="46" t="s">
        <v>57</v>
      </c>
      <c r="D64" s="46" t="s">
        <v>30</v>
      </c>
      <c r="E64" s="46" t="s">
        <v>58</v>
      </c>
      <c r="F64" s="46" t="s">
        <v>60</v>
      </c>
      <c r="G64" s="46" t="s">
        <v>52</v>
      </c>
      <c r="H64" s="46" t="s">
        <v>10</v>
      </c>
      <c r="I64" s="46" t="s">
        <v>61</v>
      </c>
      <c r="J64" s="46" t="s">
        <v>16</v>
      </c>
      <c r="K64" s="46" t="s">
        <v>40</v>
      </c>
      <c r="L64" s="46" t="s">
        <v>33</v>
      </c>
      <c r="M64" s="50" t="s">
        <v>62</v>
      </c>
      <c r="N64" s="6"/>
      <c r="O64" s="38" t="s">
        <v>64</v>
      </c>
      <c r="P64" s="48" t="s">
        <v>31</v>
      </c>
      <c r="Q64" s="46" t="s">
        <v>65</v>
      </c>
      <c r="R64" s="46" t="s">
        <v>66</v>
      </c>
      <c r="S64" s="46" t="s">
        <v>68</v>
      </c>
      <c r="T64" s="46" t="s">
        <v>13</v>
      </c>
      <c r="U64" s="46" t="s">
        <v>4</v>
      </c>
      <c r="V64" s="46" t="s">
        <v>69</v>
      </c>
      <c r="W64" s="46" t="s">
        <v>24</v>
      </c>
      <c r="X64" s="46" t="s">
        <v>70</v>
      </c>
      <c r="Y64" s="46" t="s">
        <v>72</v>
      </c>
      <c r="Z64" s="46" t="s">
        <v>73</v>
      </c>
      <c r="AA64" s="53" t="s">
        <v>77</v>
      </c>
    </row>
    <row r="65" spans="1:27" s="35" customFormat="1" ht="7.5" customHeight="1" x14ac:dyDescent="0.25">
      <c r="A65" s="6"/>
      <c r="B65" s="4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49"/>
      <c r="Q65" s="6"/>
      <c r="R65" s="6"/>
      <c r="S65" s="6"/>
      <c r="T65" s="6"/>
      <c r="U65" s="6"/>
      <c r="V65" s="6"/>
      <c r="W65" s="6"/>
      <c r="X65" s="6"/>
      <c r="Y65" s="6"/>
      <c r="Z65" s="6"/>
      <c r="AA65" s="54"/>
    </row>
    <row r="66" spans="1:27" s="36" customFormat="1" ht="13.5" customHeight="1" x14ac:dyDescent="0.25">
      <c r="A66" s="39" t="s">
        <v>56</v>
      </c>
      <c r="B66" s="44">
        <f t="shared" ref="B66:B78" si="5">SUM(C66:AA66)</f>
        <v>614</v>
      </c>
      <c r="C66" s="44">
        <v>16</v>
      </c>
      <c r="D66" s="44">
        <v>3</v>
      </c>
      <c r="E66" s="44">
        <v>161</v>
      </c>
      <c r="F66" s="44">
        <v>5</v>
      </c>
      <c r="G66" s="44">
        <v>6</v>
      </c>
      <c r="H66" s="44">
        <v>4</v>
      </c>
      <c r="I66" s="44">
        <v>9</v>
      </c>
      <c r="J66" s="44">
        <v>4</v>
      </c>
      <c r="K66" s="44">
        <v>3</v>
      </c>
      <c r="L66" s="44">
        <v>83</v>
      </c>
      <c r="M66" s="44">
        <v>36</v>
      </c>
      <c r="N66" s="44"/>
      <c r="O66" s="44">
        <v>147</v>
      </c>
      <c r="P66" s="44">
        <v>72</v>
      </c>
      <c r="Q66" s="44">
        <v>1</v>
      </c>
      <c r="R66" s="44">
        <v>11</v>
      </c>
      <c r="S66" s="44">
        <v>3</v>
      </c>
      <c r="T66" s="44">
        <v>1</v>
      </c>
      <c r="U66" s="44" t="s">
        <v>6</v>
      </c>
      <c r="V66" s="44">
        <v>1</v>
      </c>
      <c r="W66" s="44">
        <v>5</v>
      </c>
      <c r="X66" s="44">
        <v>7</v>
      </c>
      <c r="Y66" s="44">
        <v>23</v>
      </c>
      <c r="Z66" s="44">
        <v>7</v>
      </c>
      <c r="AA66" s="44">
        <v>6</v>
      </c>
    </row>
    <row r="67" spans="1:27" s="36" customFormat="1" ht="13.5" customHeight="1" x14ac:dyDescent="0.25">
      <c r="A67" s="39">
        <v>7</v>
      </c>
      <c r="B67" s="44">
        <f t="shared" si="5"/>
        <v>519</v>
      </c>
      <c r="C67" s="44">
        <v>15</v>
      </c>
      <c r="D67" s="44">
        <v>9</v>
      </c>
      <c r="E67" s="44">
        <v>155</v>
      </c>
      <c r="F67" s="44">
        <v>5</v>
      </c>
      <c r="G67" s="44">
        <v>7</v>
      </c>
      <c r="H67" s="44">
        <v>24</v>
      </c>
      <c r="I67" s="44">
        <v>9</v>
      </c>
      <c r="J67" s="44">
        <v>6</v>
      </c>
      <c r="K67" s="44">
        <v>5</v>
      </c>
      <c r="L67" s="44">
        <v>40</v>
      </c>
      <c r="M67" s="44">
        <v>28</v>
      </c>
      <c r="N67" s="44"/>
      <c r="O67" s="44">
        <v>131</v>
      </c>
      <c r="P67" s="44">
        <v>37</v>
      </c>
      <c r="Q67" s="44" t="s">
        <v>6</v>
      </c>
      <c r="R67" s="44">
        <v>4</v>
      </c>
      <c r="S67" s="44">
        <v>8</v>
      </c>
      <c r="T67" s="44" t="s">
        <v>6</v>
      </c>
      <c r="U67" s="44">
        <v>1</v>
      </c>
      <c r="V67" s="44">
        <v>2</v>
      </c>
      <c r="W67" s="44">
        <v>4</v>
      </c>
      <c r="X67" s="44">
        <v>5</v>
      </c>
      <c r="Y67" s="44">
        <v>15</v>
      </c>
      <c r="Z67" s="44">
        <v>8</v>
      </c>
      <c r="AA67" s="44">
        <v>1</v>
      </c>
    </row>
    <row r="68" spans="1:27" s="36" customFormat="1" ht="13.5" customHeight="1" x14ac:dyDescent="0.25">
      <c r="A68" s="39">
        <v>12</v>
      </c>
      <c r="B68" s="44">
        <f t="shared" si="5"/>
        <v>373</v>
      </c>
      <c r="C68" s="44">
        <v>8</v>
      </c>
      <c r="D68" s="44">
        <v>5</v>
      </c>
      <c r="E68" s="44">
        <v>121</v>
      </c>
      <c r="F68" s="44">
        <v>3</v>
      </c>
      <c r="G68" s="44">
        <v>2</v>
      </c>
      <c r="H68" s="44">
        <v>6</v>
      </c>
      <c r="I68" s="44">
        <v>8</v>
      </c>
      <c r="J68" s="44">
        <v>4</v>
      </c>
      <c r="K68" s="44">
        <v>1</v>
      </c>
      <c r="L68" s="44">
        <v>48</v>
      </c>
      <c r="M68" s="44">
        <v>21</v>
      </c>
      <c r="N68" s="44"/>
      <c r="O68" s="44">
        <v>84</v>
      </c>
      <c r="P68" s="44">
        <v>29</v>
      </c>
      <c r="Q68" s="44" t="s">
        <v>6</v>
      </c>
      <c r="R68" s="44">
        <v>7</v>
      </c>
      <c r="S68" s="44">
        <v>7</v>
      </c>
      <c r="T68" s="44" t="s">
        <v>6</v>
      </c>
      <c r="U68" s="44" t="s">
        <v>6</v>
      </c>
      <c r="V68" s="44" t="s">
        <v>6</v>
      </c>
      <c r="W68" s="44" t="s">
        <v>6</v>
      </c>
      <c r="X68" s="44">
        <v>1</v>
      </c>
      <c r="Y68" s="44">
        <v>12</v>
      </c>
      <c r="Z68" s="44">
        <v>5</v>
      </c>
      <c r="AA68" s="44">
        <v>1</v>
      </c>
    </row>
    <row r="69" spans="1:27" s="36" customFormat="1" ht="13.5" customHeight="1" x14ac:dyDescent="0.25">
      <c r="A69" s="39">
        <v>15</v>
      </c>
      <c r="B69" s="44">
        <f t="shared" si="5"/>
        <v>437</v>
      </c>
      <c r="C69" s="44">
        <v>5</v>
      </c>
      <c r="D69" s="44">
        <v>9</v>
      </c>
      <c r="E69" s="44">
        <v>130</v>
      </c>
      <c r="F69" s="44">
        <v>4</v>
      </c>
      <c r="G69" s="44">
        <v>7</v>
      </c>
      <c r="H69" s="44">
        <v>8</v>
      </c>
      <c r="I69" s="44">
        <v>7</v>
      </c>
      <c r="J69" s="44">
        <v>8</v>
      </c>
      <c r="K69" s="44">
        <v>2</v>
      </c>
      <c r="L69" s="44">
        <v>45</v>
      </c>
      <c r="M69" s="44">
        <v>30</v>
      </c>
      <c r="N69" s="44"/>
      <c r="O69" s="44">
        <v>91</v>
      </c>
      <c r="P69" s="44">
        <v>40</v>
      </c>
      <c r="Q69" s="44">
        <v>2</v>
      </c>
      <c r="R69" s="44">
        <v>4</v>
      </c>
      <c r="S69" s="44">
        <v>4</v>
      </c>
      <c r="T69" s="44" t="s">
        <v>6</v>
      </c>
      <c r="U69" s="44" t="s">
        <v>6</v>
      </c>
      <c r="V69" s="44">
        <v>3</v>
      </c>
      <c r="W69" s="44">
        <v>2</v>
      </c>
      <c r="X69" s="44">
        <v>1</v>
      </c>
      <c r="Y69" s="44">
        <v>15</v>
      </c>
      <c r="Z69" s="44">
        <v>5</v>
      </c>
      <c r="AA69" s="44">
        <v>15</v>
      </c>
    </row>
    <row r="70" spans="1:27" s="36" customFormat="1" ht="13.5" customHeight="1" x14ac:dyDescent="0.25">
      <c r="A70" s="39">
        <v>20</v>
      </c>
      <c r="B70" s="44">
        <f t="shared" si="5"/>
        <v>336</v>
      </c>
      <c r="C70" s="44">
        <v>8</v>
      </c>
      <c r="D70" s="44">
        <v>8</v>
      </c>
      <c r="E70" s="44">
        <v>95</v>
      </c>
      <c r="F70" s="44">
        <v>4</v>
      </c>
      <c r="G70" s="44">
        <v>6</v>
      </c>
      <c r="H70" s="44">
        <v>10</v>
      </c>
      <c r="I70" s="44">
        <v>3</v>
      </c>
      <c r="J70" s="44">
        <v>7</v>
      </c>
      <c r="K70" s="44">
        <v>6</v>
      </c>
      <c r="L70" s="44">
        <v>37</v>
      </c>
      <c r="M70" s="44">
        <v>20</v>
      </c>
      <c r="N70" s="44"/>
      <c r="O70" s="44">
        <v>61</v>
      </c>
      <c r="P70" s="44">
        <v>36</v>
      </c>
      <c r="Q70" s="44" t="s">
        <v>6</v>
      </c>
      <c r="R70" s="44">
        <v>8</v>
      </c>
      <c r="S70" s="44">
        <v>5</v>
      </c>
      <c r="T70" s="44">
        <v>1</v>
      </c>
      <c r="U70" s="44" t="s">
        <v>6</v>
      </c>
      <c r="V70" s="44">
        <v>3</v>
      </c>
      <c r="W70" s="44">
        <v>1</v>
      </c>
      <c r="X70" s="44">
        <v>6</v>
      </c>
      <c r="Y70" s="44">
        <v>7</v>
      </c>
      <c r="Z70" s="44">
        <v>3</v>
      </c>
      <c r="AA70" s="44">
        <v>1</v>
      </c>
    </row>
    <row r="71" spans="1:27" s="36" customFormat="1" ht="13.5" customHeight="1" x14ac:dyDescent="0.25">
      <c r="A71" s="39">
        <v>21</v>
      </c>
      <c r="B71" s="44">
        <f t="shared" si="5"/>
        <v>335</v>
      </c>
      <c r="C71" s="44">
        <v>8</v>
      </c>
      <c r="D71" s="44">
        <v>8</v>
      </c>
      <c r="E71" s="44">
        <v>95</v>
      </c>
      <c r="F71" s="44">
        <v>4</v>
      </c>
      <c r="G71" s="44">
        <v>6</v>
      </c>
      <c r="H71" s="44">
        <v>10</v>
      </c>
      <c r="I71" s="44">
        <v>3</v>
      </c>
      <c r="J71" s="44">
        <v>7</v>
      </c>
      <c r="K71" s="44">
        <v>6</v>
      </c>
      <c r="L71" s="44">
        <v>37</v>
      </c>
      <c r="M71" s="44">
        <v>20</v>
      </c>
      <c r="N71" s="44"/>
      <c r="O71" s="44">
        <v>61</v>
      </c>
      <c r="P71" s="44">
        <v>36</v>
      </c>
      <c r="Q71" s="44" t="s">
        <v>6</v>
      </c>
      <c r="R71" s="44">
        <v>8</v>
      </c>
      <c r="S71" s="44">
        <v>5</v>
      </c>
      <c r="T71" s="44">
        <v>1</v>
      </c>
      <c r="U71" s="44" t="s">
        <v>6</v>
      </c>
      <c r="V71" s="44">
        <v>3</v>
      </c>
      <c r="W71" s="44">
        <v>1</v>
      </c>
      <c r="X71" s="44">
        <v>6</v>
      </c>
      <c r="Y71" s="44">
        <v>7</v>
      </c>
      <c r="Z71" s="44">
        <v>3</v>
      </c>
      <c r="AA71" s="44" t="s">
        <v>6</v>
      </c>
    </row>
    <row r="72" spans="1:27" s="36" customFormat="1" ht="13.5" customHeight="1" x14ac:dyDescent="0.25">
      <c r="A72" s="39">
        <v>22</v>
      </c>
      <c r="B72" s="44">
        <f t="shared" si="5"/>
        <v>281</v>
      </c>
      <c r="C72" s="44">
        <v>11</v>
      </c>
      <c r="D72" s="44">
        <v>6</v>
      </c>
      <c r="E72" s="44">
        <v>91</v>
      </c>
      <c r="F72" s="44">
        <v>13</v>
      </c>
      <c r="G72" s="44">
        <v>6</v>
      </c>
      <c r="H72" s="44">
        <v>10</v>
      </c>
      <c r="I72" s="44">
        <v>8</v>
      </c>
      <c r="J72" s="44">
        <v>5</v>
      </c>
      <c r="K72" s="44">
        <v>2</v>
      </c>
      <c r="L72" s="44">
        <v>24</v>
      </c>
      <c r="M72" s="44">
        <v>13</v>
      </c>
      <c r="N72" s="44"/>
      <c r="O72" s="44">
        <v>50</v>
      </c>
      <c r="P72" s="44">
        <v>24</v>
      </c>
      <c r="Q72" s="44" t="s">
        <v>6</v>
      </c>
      <c r="R72" s="44">
        <v>1</v>
      </c>
      <c r="S72" s="44" t="s">
        <v>6</v>
      </c>
      <c r="T72" s="44" t="s">
        <v>6</v>
      </c>
      <c r="U72" s="44" t="s">
        <v>6</v>
      </c>
      <c r="V72" s="44">
        <v>1</v>
      </c>
      <c r="W72" s="44">
        <v>1</v>
      </c>
      <c r="X72" s="44">
        <v>1</v>
      </c>
      <c r="Y72" s="44">
        <v>14</v>
      </c>
      <c r="Z72" s="44" t="s">
        <v>6</v>
      </c>
      <c r="AA72" s="44" t="s">
        <v>6</v>
      </c>
    </row>
    <row r="73" spans="1:27" s="36" customFormat="1" ht="13.5" customHeight="1" x14ac:dyDescent="0.25">
      <c r="A73" s="39">
        <v>23</v>
      </c>
      <c r="B73" s="44">
        <f t="shared" si="5"/>
        <v>623</v>
      </c>
      <c r="C73" s="44">
        <v>23</v>
      </c>
      <c r="D73" s="44">
        <v>19</v>
      </c>
      <c r="E73" s="44">
        <v>176</v>
      </c>
      <c r="F73" s="44">
        <v>17</v>
      </c>
      <c r="G73" s="44">
        <v>12</v>
      </c>
      <c r="H73" s="44">
        <v>4</v>
      </c>
      <c r="I73" s="44">
        <v>9</v>
      </c>
      <c r="J73" s="44">
        <v>22</v>
      </c>
      <c r="K73" s="44">
        <v>9</v>
      </c>
      <c r="L73" s="44">
        <v>70</v>
      </c>
      <c r="M73" s="44">
        <v>57</v>
      </c>
      <c r="N73" s="44"/>
      <c r="O73" s="44">
        <v>69</v>
      </c>
      <c r="P73" s="44">
        <v>71</v>
      </c>
      <c r="Q73" s="44" t="s">
        <v>6</v>
      </c>
      <c r="R73" s="44">
        <v>14</v>
      </c>
      <c r="S73" s="44">
        <v>10</v>
      </c>
      <c r="T73" s="44">
        <v>3</v>
      </c>
      <c r="U73" s="44" t="s">
        <v>6</v>
      </c>
      <c r="V73" s="44">
        <v>2</v>
      </c>
      <c r="W73" s="44">
        <v>3</v>
      </c>
      <c r="X73" s="44">
        <v>8</v>
      </c>
      <c r="Y73" s="44">
        <v>24</v>
      </c>
      <c r="Z73" s="44">
        <v>1</v>
      </c>
      <c r="AA73" s="44" t="s">
        <v>6</v>
      </c>
    </row>
    <row r="74" spans="1:27" s="36" customFormat="1" ht="13.5" customHeight="1" x14ac:dyDescent="0.25">
      <c r="A74" s="39">
        <v>24</v>
      </c>
      <c r="B74" s="44">
        <f t="shared" si="5"/>
        <v>297</v>
      </c>
      <c r="C74" s="44">
        <v>10</v>
      </c>
      <c r="D74" s="44">
        <v>8</v>
      </c>
      <c r="E74" s="44">
        <v>86</v>
      </c>
      <c r="F74" s="44">
        <v>4</v>
      </c>
      <c r="G74" s="44">
        <v>1</v>
      </c>
      <c r="H74" s="44">
        <v>8</v>
      </c>
      <c r="I74" s="44">
        <v>3</v>
      </c>
      <c r="J74" s="44">
        <v>5</v>
      </c>
      <c r="K74" s="44">
        <v>7</v>
      </c>
      <c r="L74" s="44">
        <v>23</v>
      </c>
      <c r="M74" s="44">
        <v>22</v>
      </c>
      <c r="N74" s="44"/>
      <c r="O74" s="44">
        <v>45</v>
      </c>
      <c r="P74" s="44">
        <v>44</v>
      </c>
      <c r="Q74" s="44">
        <v>1</v>
      </c>
      <c r="R74" s="44">
        <v>3</v>
      </c>
      <c r="S74" s="44">
        <v>4</v>
      </c>
      <c r="T74" s="44">
        <v>1</v>
      </c>
      <c r="U74" s="44" t="s">
        <v>6</v>
      </c>
      <c r="V74" s="44">
        <v>1</v>
      </c>
      <c r="W74" s="44">
        <v>2</v>
      </c>
      <c r="X74" s="44">
        <v>1</v>
      </c>
      <c r="Y74" s="44">
        <v>15</v>
      </c>
      <c r="Z74" s="44">
        <v>2</v>
      </c>
      <c r="AA74" s="44">
        <v>1</v>
      </c>
    </row>
    <row r="75" spans="1:27" s="36" customFormat="1" ht="13.5" customHeight="1" x14ac:dyDescent="0.25">
      <c r="A75" s="39">
        <v>25</v>
      </c>
      <c r="B75" s="44">
        <f t="shared" si="5"/>
        <v>232</v>
      </c>
      <c r="C75" s="44">
        <v>4</v>
      </c>
      <c r="D75" s="44">
        <v>5</v>
      </c>
      <c r="E75" s="44">
        <v>70</v>
      </c>
      <c r="F75" s="44">
        <v>2</v>
      </c>
      <c r="G75" s="44">
        <v>6</v>
      </c>
      <c r="H75" s="44">
        <v>3</v>
      </c>
      <c r="I75" s="44">
        <v>2</v>
      </c>
      <c r="J75" s="44">
        <v>6</v>
      </c>
      <c r="K75" s="44">
        <v>6</v>
      </c>
      <c r="L75" s="44">
        <v>17</v>
      </c>
      <c r="M75" s="44">
        <v>15</v>
      </c>
      <c r="N75" s="44"/>
      <c r="O75" s="44">
        <v>31</v>
      </c>
      <c r="P75" s="44">
        <v>26</v>
      </c>
      <c r="Q75" s="44">
        <v>1</v>
      </c>
      <c r="R75" s="44" t="s">
        <v>6</v>
      </c>
      <c r="S75" s="44">
        <v>7</v>
      </c>
      <c r="T75" s="44">
        <v>2</v>
      </c>
      <c r="U75" s="44" t="s">
        <v>6</v>
      </c>
      <c r="V75" s="44" t="s">
        <v>6</v>
      </c>
      <c r="W75" s="44">
        <v>2</v>
      </c>
      <c r="X75" s="44">
        <v>1</v>
      </c>
      <c r="Y75" s="44">
        <v>14</v>
      </c>
      <c r="Z75" s="44">
        <v>7</v>
      </c>
      <c r="AA75" s="44">
        <v>5</v>
      </c>
    </row>
    <row r="76" spans="1:27" s="36" customFormat="1" ht="13.5" customHeight="1" x14ac:dyDescent="0.25">
      <c r="A76" s="39">
        <v>26</v>
      </c>
      <c r="B76" s="44">
        <f t="shared" si="5"/>
        <v>271</v>
      </c>
      <c r="C76" s="44">
        <v>9</v>
      </c>
      <c r="D76" s="44">
        <v>14</v>
      </c>
      <c r="E76" s="44">
        <v>90</v>
      </c>
      <c r="F76" s="44">
        <v>2</v>
      </c>
      <c r="G76" s="44">
        <v>3</v>
      </c>
      <c r="H76" s="44">
        <v>6</v>
      </c>
      <c r="I76" s="44">
        <v>3</v>
      </c>
      <c r="J76" s="44">
        <v>2</v>
      </c>
      <c r="K76" s="44">
        <v>4</v>
      </c>
      <c r="L76" s="44">
        <v>27</v>
      </c>
      <c r="M76" s="44">
        <v>21</v>
      </c>
      <c r="N76" s="44"/>
      <c r="O76" s="44">
        <v>38</v>
      </c>
      <c r="P76" s="44">
        <v>21</v>
      </c>
      <c r="Q76" s="44">
        <v>3</v>
      </c>
      <c r="R76" s="44">
        <v>1</v>
      </c>
      <c r="S76" s="44">
        <v>2</v>
      </c>
      <c r="T76" s="44">
        <v>1</v>
      </c>
      <c r="U76" s="44" t="s">
        <v>6</v>
      </c>
      <c r="V76" s="44">
        <v>2</v>
      </c>
      <c r="W76" s="44">
        <v>2</v>
      </c>
      <c r="X76" s="44" t="s">
        <v>6</v>
      </c>
      <c r="Y76" s="44">
        <v>11</v>
      </c>
      <c r="Z76" s="44">
        <v>5</v>
      </c>
      <c r="AA76" s="44">
        <v>4</v>
      </c>
    </row>
    <row r="77" spans="1:27" s="36" customFormat="1" ht="13.5" customHeight="1" x14ac:dyDescent="0.25">
      <c r="A77" s="39">
        <v>27</v>
      </c>
      <c r="B77" s="44">
        <f t="shared" si="5"/>
        <v>288</v>
      </c>
      <c r="C77" s="44">
        <v>10</v>
      </c>
      <c r="D77" s="44">
        <v>13</v>
      </c>
      <c r="E77" s="44">
        <v>92</v>
      </c>
      <c r="F77" s="44">
        <v>2</v>
      </c>
      <c r="G77" s="44">
        <v>3</v>
      </c>
      <c r="H77" s="44">
        <v>7</v>
      </c>
      <c r="I77" s="44">
        <v>3</v>
      </c>
      <c r="J77" s="44">
        <v>5</v>
      </c>
      <c r="K77" s="44">
        <v>2</v>
      </c>
      <c r="L77" s="44">
        <v>17</v>
      </c>
      <c r="M77" s="44">
        <v>22</v>
      </c>
      <c r="N77" s="44"/>
      <c r="O77" s="44">
        <v>38</v>
      </c>
      <c r="P77" s="44">
        <v>15</v>
      </c>
      <c r="Q77" s="44" t="s">
        <v>6</v>
      </c>
      <c r="R77" s="44">
        <v>2</v>
      </c>
      <c r="S77" s="44">
        <v>5</v>
      </c>
      <c r="T77" s="44">
        <v>3</v>
      </c>
      <c r="U77" s="44" t="s">
        <v>6</v>
      </c>
      <c r="V77" s="44">
        <v>6</v>
      </c>
      <c r="W77" s="44">
        <v>8</v>
      </c>
      <c r="X77" s="44">
        <v>4</v>
      </c>
      <c r="Y77" s="44">
        <v>15</v>
      </c>
      <c r="Z77" s="44">
        <v>6</v>
      </c>
      <c r="AA77" s="44">
        <v>10</v>
      </c>
    </row>
    <row r="78" spans="1:27" s="36" customFormat="1" ht="13.5" customHeight="1" x14ac:dyDescent="0.25">
      <c r="A78" s="39">
        <v>28</v>
      </c>
      <c r="B78" s="44">
        <f t="shared" si="5"/>
        <v>351</v>
      </c>
      <c r="C78" s="44">
        <v>15</v>
      </c>
      <c r="D78" s="44">
        <v>7</v>
      </c>
      <c r="E78" s="44">
        <v>122</v>
      </c>
      <c r="F78" s="44">
        <v>7</v>
      </c>
      <c r="G78" s="44">
        <v>1</v>
      </c>
      <c r="H78" s="44">
        <v>3</v>
      </c>
      <c r="I78" s="44">
        <v>2</v>
      </c>
      <c r="J78" s="44" t="s">
        <v>6</v>
      </c>
      <c r="K78" s="44">
        <v>1</v>
      </c>
      <c r="L78" s="44">
        <v>27</v>
      </c>
      <c r="M78" s="44">
        <v>21</v>
      </c>
      <c r="N78" s="44"/>
      <c r="O78" s="44">
        <v>45</v>
      </c>
      <c r="P78" s="44">
        <v>27</v>
      </c>
      <c r="Q78" s="44">
        <v>2</v>
      </c>
      <c r="R78" s="44">
        <v>4</v>
      </c>
      <c r="S78" s="44">
        <v>9</v>
      </c>
      <c r="T78" s="44">
        <v>6</v>
      </c>
      <c r="U78" s="44">
        <v>2</v>
      </c>
      <c r="V78" s="44">
        <v>1</v>
      </c>
      <c r="W78" s="44">
        <v>2</v>
      </c>
      <c r="X78" s="44">
        <v>1</v>
      </c>
      <c r="Y78" s="44">
        <v>33</v>
      </c>
      <c r="Z78" s="44">
        <v>9</v>
      </c>
      <c r="AA78" s="44">
        <v>4</v>
      </c>
    </row>
    <row r="79" spans="1:27" s="36" customFormat="1" ht="6.75" customHeight="1" x14ac:dyDescent="0.25">
      <c r="A79" s="40"/>
      <c r="B79" s="45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4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ht="6.75" customHeight="1" x14ac:dyDescent="0.25">
      <c r="A80" s="14"/>
      <c r="N80" s="51"/>
    </row>
    <row r="81" spans="1:14" ht="13.5" customHeight="1" x14ac:dyDescent="0.25">
      <c r="A81" s="34" t="s">
        <v>121</v>
      </c>
      <c r="N81" s="51"/>
    </row>
    <row r="82" spans="1:14" ht="13.5" customHeight="1" x14ac:dyDescent="0.25">
      <c r="N82" s="51"/>
    </row>
    <row r="83" spans="1:14" ht="13.5" customHeight="1" x14ac:dyDescent="0.25"/>
    <row r="84" spans="1:14" ht="13.5" customHeight="1" x14ac:dyDescent="0.25"/>
    <row r="85" spans="1:14" ht="13.5" customHeight="1" x14ac:dyDescent="0.2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19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2.75" x14ac:dyDescent="0.25"/>
  <cols>
    <col min="1" max="1" width="3.1328125" customWidth="1"/>
    <col min="2" max="2" width="2" customWidth="1"/>
    <col min="3" max="3" width="3" customWidth="1"/>
    <col min="4" max="4" width="9.86328125" customWidth="1"/>
    <col min="5" max="5" width="6.86328125" customWidth="1"/>
    <col min="7" max="7" width="8" customWidth="1"/>
    <col min="8" max="9" width="6.59765625" customWidth="1"/>
    <col min="10" max="11" width="6.73046875" customWidth="1"/>
    <col min="12" max="12" width="6.86328125" customWidth="1"/>
    <col min="13" max="13" width="7.1328125" customWidth="1"/>
    <col min="14" max="14" width="6.86328125" customWidth="1"/>
  </cols>
  <sheetData>
    <row r="1" spans="1:14" x14ac:dyDescent="0.25">
      <c r="A1" s="145" t="s">
        <v>81</v>
      </c>
      <c r="B1" s="145"/>
      <c r="C1" s="145"/>
      <c r="D1" s="145"/>
    </row>
    <row r="3" spans="1:14" ht="14.25" x14ac:dyDescent="0.3">
      <c r="A3" s="71" t="s">
        <v>82</v>
      </c>
    </row>
    <row r="4" spans="1:14" x14ac:dyDescent="0.25">
      <c r="A4" s="72"/>
      <c r="B4" s="72"/>
      <c r="C4" s="72"/>
      <c r="D4" s="72"/>
      <c r="E4" s="72"/>
      <c r="F4" s="72"/>
      <c r="G4" s="72"/>
      <c r="H4" s="78"/>
      <c r="I4" s="72"/>
      <c r="J4" s="100"/>
      <c r="K4" s="100"/>
      <c r="L4" s="100"/>
      <c r="M4" s="100"/>
      <c r="N4" s="100" t="s">
        <v>119</v>
      </c>
    </row>
    <row r="5" spans="1:14" ht="6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6"/>
    </row>
    <row r="6" spans="1:14" x14ac:dyDescent="0.25">
      <c r="A6" s="167" t="s">
        <v>123</v>
      </c>
      <c r="B6" s="167"/>
      <c r="C6" s="167"/>
      <c r="D6" s="167"/>
      <c r="E6" s="167"/>
      <c r="F6" s="169" t="s">
        <v>14</v>
      </c>
      <c r="G6" s="170"/>
      <c r="H6" s="146" t="s">
        <v>83</v>
      </c>
      <c r="I6" s="147"/>
      <c r="J6" s="146" t="s">
        <v>83</v>
      </c>
      <c r="K6" s="147"/>
      <c r="L6" s="146" t="s">
        <v>84</v>
      </c>
      <c r="M6" s="147"/>
      <c r="N6" s="147"/>
    </row>
    <row r="7" spans="1:14" x14ac:dyDescent="0.25">
      <c r="A7" s="168"/>
      <c r="B7" s="168"/>
      <c r="C7" s="168"/>
      <c r="D7" s="168"/>
      <c r="E7" s="168"/>
      <c r="F7" s="171"/>
      <c r="G7" s="172"/>
      <c r="H7" s="148" t="s">
        <v>85</v>
      </c>
      <c r="I7" s="149"/>
      <c r="J7" s="148" t="s">
        <v>79</v>
      </c>
      <c r="K7" s="149"/>
      <c r="L7" s="148" t="s">
        <v>86</v>
      </c>
      <c r="M7" s="149"/>
      <c r="N7" s="149"/>
    </row>
    <row r="8" spans="1:14" ht="6.75" customHeight="1" x14ac:dyDescent="0.25">
      <c r="A8" s="73"/>
      <c r="B8" s="73"/>
      <c r="C8" s="73"/>
      <c r="D8" s="73"/>
      <c r="E8" s="73"/>
      <c r="F8" s="87"/>
      <c r="G8" s="96"/>
      <c r="H8" s="72"/>
      <c r="I8" s="72"/>
      <c r="J8" s="72"/>
      <c r="K8" s="72"/>
      <c r="L8" s="72"/>
      <c r="M8" s="72"/>
      <c r="N8" s="78"/>
    </row>
    <row r="9" spans="1:14" ht="19.5" customHeight="1" x14ac:dyDescent="0.25">
      <c r="A9" s="150" t="s">
        <v>88</v>
      </c>
      <c r="B9" s="150"/>
      <c r="C9" s="150"/>
      <c r="D9" s="150"/>
      <c r="E9" s="151"/>
      <c r="F9" s="152">
        <f>F10+F13</f>
        <v>0</v>
      </c>
      <c r="G9" s="153"/>
      <c r="H9" s="153">
        <f>H10+H13</f>
        <v>0</v>
      </c>
      <c r="I9" s="153"/>
      <c r="J9" s="153">
        <f>J10+J13</f>
        <v>0</v>
      </c>
      <c r="K9" s="153"/>
      <c r="L9" s="153">
        <f>L10+L13</f>
        <v>0</v>
      </c>
      <c r="M9" s="153"/>
      <c r="N9" s="78"/>
    </row>
    <row r="10" spans="1:14" ht="19.5" customHeight="1" x14ac:dyDescent="0.25">
      <c r="A10" s="75"/>
      <c r="B10" s="154" t="s">
        <v>89</v>
      </c>
      <c r="C10" s="154"/>
      <c r="D10" s="154"/>
      <c r="E10" s="155"/>
      <c r="F10" s="152">
        <f>F11+F12</f>
        <v>0</v>
      </c>
      <c r="G10" s="153"/>
      <c r="H10" s="156">
        <f>H11+H12</f>
        <v>0</v>
      </c>
      <c r="I10" s="156"/>
      <c r="J10" s="156">
        <f>J12</f>
        <v>0</v>
      </c>
      <c r="K10" s="156"/>
      <c r="L10" s="156">
        <f>L12</f>
        <v>0</v>
      </c>
      <c r="M10" s="156"/>
      <c r="N10" s="78"/>
    </row>
    <row r="11" spans="1:14" ht="19.5" customHeight="1" x14ac:dyDescent="0.25">
      <c r="A11" s="75"/>
      <c r="B11" s="75"/>
      <c r="C11" s="150" t="s">
        <v>90</v>
      </c>
      <c r="D11" s="150"/>
      <c r="E11" s="151"/>
      <c r="F11" s="152">
        <f>H11</f>
        <v>0</v>
      </c>
      <c r="G11" s="153"/>
      <c r="H11" s="157"/>
      <c r="I11" s="157"/>
      <c r="J11" s="157"/>
      <c r="K11" s="157"/>
      <c r="L11" s="157"/>
      <c r="M11" s="157"/>
      <c r="N11" s="78"/>
    </row>
    <row r="12" spans="1:14" ht="19.5" customHeight="1" x14ac:dyDescent="0.25">
      <c r="A12" s="75"/>
      <c r="B12" s="75"/>
      <c r="C12" s="150" t="s">
        <v>91</v>
      </c>
      <c r="D12" s="150"/>
      <c r="E12" s="151"/>
      <c r="F12" s="152">
        <f>H12+J12</f>
        <v>0</v>
      </c>
      <c r="G12" s="153"/>
      <c r="H12" s="157"/>
      <c r="I12" s="157"/>
      <c r="J12" s="157"/>
      <c r="K12" s="157"/>
      <c r="L12" s="157"/>
      <c r="M12" s="157"/>
      <c r="N12" s="78"/>
    </row>
    <row r="13" spans="1:14" ht="19.5" customHeight="1" x14ac:dyDescent="0.25">
      <c r="A13" s="75"/>
      <c r="B13" s="150" t="s">
        <v>93</v>
      </c>
      <c r="C13" s="150"/>
      <c r="D13" s="150"/>
      <c r="E13" s="151"/>
      <c r="F13" s="152">
        <f>F14+F21</f>
        <v>0</v>
      </c>
      <c r="G13" s="153"/>
      <c r="H13" s="153">
        <f>H14+H21</f>
        <v>0</v>
      </c>
      <c r="I13" s="153"/>
      <c r="J13" s="153">
        <f>J14+J21</f>
        <v>0</v>
      </c>
      <c r="K13" s="153"/>
      <c r="L13" s="153">
        <f>L14+L21</f>
        <v>0</v>
      </c>
      <c r="M13" s="153"/>
      <c r="N13" s="78"/>
    </row>
    <row r="14" spans="1:14" ht="19.5" customHeight="1" x14ac:dyDescent="0.25">
      <c r="A14" s="75"/>
      <c r="B14" s="75"/>
      <c r="C14" s="150" t="s">
        <v>94</v>
      </c>
      <c r="D14" s="150"/>
      <c r="E14" s="151"/>
      <c r="F14" s="152">
        <f>SUM(F15:F19)</f>
        <v>0</v>
      </c>
      <c r="G14" s="153"/>
      <c r="H14" s="153">
        <f>SUM(H15:H19)</f>
        <v>0</v>
      </c>
      <c r="I14" s="153"/>
      <c r="J14" s="153">
        <f>SUM(J15:J19)</f>
        <v>0</v>
      </c>
      <c r="K14" s="153"/>
      <c r="L14" s="153">
        <f>SUM(L15:L19)</f>
        <v>0</v>
      </c>
      <c r="M14" s="153"/>
      <c r="N14" s="78"/>
    </row>
    <row r="15" spans="1:14" ht="19.5" customHeight="1" x14ac:dyDescent="0.25">
      <c r="A15" s="75"/>
      <c r="B15" s="75"/>
      <c r="C15" s="75"/>
      <c r="D15" s="150" t="s">
        <v>9</v>
      </c>
      <c r="E15" s="151"/>
      <c r="F15" s="152">
        <f>H15+J15</f>
        <v>0</v>
      </c>
      <c r="G15" s="153"/>
      <c r="H15" s="157"/>
      <c r="I15" s="157"/>
      <c r="J15" s="157"/>
      <c r="K15" s="157"/>
      <c r="L15" s="157"/>
      <c r="M15" s="157"/>
      <c r="N15" s="78"/>
    </row>
    <row r="16" spans="1:14" ht="19.5" customHeight="1" x14ac:dyDescent="0.25">
      <c r="A16" s="75"/>
      <c r="B16" s="75"/>
      <c r="C16" s="75"/>
      <c r="D16" s="150" t="s">
        <v>42</v>
      </c>
      <c r="E16" s="151"/>
      <c r="F16" s="152">
        <f>H16</f>
        <v>0</v>
      </c>
      <c r="G16" s="153"/>
      <c r="H16" s="157"/>
      <c r="I16" s="157"/>
      <c r="J16" s="157"/>
      <c r="K16" s="157"/>
      <c r="L16" s="157"/>
      <c r="M16" s="157"/>
      <c r="N16" s="78"/>
    </row>
    <row r="17" spans="1:14" ht="19.5" customHeight="1" x14ac:dyDescent="0.25">
      <c r="A17" s="75"/>
      <c r="B17" s="75"/>
      <c r="C17" s="75"/>
      <c r="D17" s="150" t="s">
        <v>47</v>
      </c>
      <c r="E17" s="151"/>
      <c r="F17" s="152">
        <f>H17</f>
        <v>0</v>
      </c>
      <c r="G17" s="153"/>
      <c r="H17" s="157"/>
      <c r="I17" s="157"/>
      <c r="J17" s="157"/>
      <c r="K17" s="157"/>
      <c r="L17" s="157"/>
      <c r="M17" s="157"/>
      <c r="N17" s="78"/>
    </row>
    <row r="18" spans="1:14" ht="19.5" customHeight="1" x14ac:dyDescent="0.25">
      <c r="A18" s="75"/>
      <c r="B18" s="75"/>
      <c r="C18" s="75"/>
      <c r="D18" s="150" t="s">
        <v>12</v>
      </c>
      <c r="E18" s="151"/>
      <c r="F18" s="152">
        <f>H18+J18</f>
        <v>0</v>
      </c>
      <c r="G18" s="153"/>
      <c r="H18" s="157"/>
      <c r="I18" s="157"/>
      <c r="J18" s="157"/>
      <c r="K18" s="157"/>
      <c r="L18" s="157"/>
      <c r="M18" s="157"/>
      <c r="N18" s="78"/>
    </row>
    <row r="19" spans="1:14" ht="19.5" customHeight="1" x14ac:dyDescent="0.25">
      <c r="A19" s="75"/>
      <c r="B19" s="75"/>
      <c r="C19" s="75"/>
      <c r="D19" s="150" t="s">
        <v>96</v>
      </c>
      <c r="E19" s="151"/>
      <c r="F19" s="152">
        <f>H19+J19</f>
        <v>0</v>
      </c>
      <c r="G19" s="153"/>
      <c r="H19" s="157"/>
      <c r="I19" s="157"/>
      <c r="J19" s="157"/>
      <c r="K19" s="157"/>
      <c r="L19" s="157"/>
      <c r="M19" s="157"/>
      <c r="N19" s="78"/>
    </row>
    <row r="20" spans="1:14" ht="7.5" customHeight="1" x14ac:dyDescent="0.25">
      <c r="A20" s="75"/>
      <c r="B20" s="75"/>
      <c r="C20" s="75"/>
      <c r="D20" s="75"/>
      <c r="E20" s="75"/>
      <c r="F20" s="88"/>
      <c r="G20" s="97"/>
      <c r="H20" s="98"/>
      <c r="I20" s="98"/>
      <c r="J20" s="98"/>
      <c r="K20" s="98"/>
      <c r="L20" s="98"/>
      <c r="M20" s="98"/>
      <c r="N20" s="78"/>
    </row>
    <row r="21" spans="1:14" ht="19.5" customHeight="1" x14ac:dyDescent="0.25">
      <c r="A21" s="75"/>
      <c r="B21" s="75"/>
      <c r="C21" s="150" t="s">
        <v>71</v>
      </c>
      <c r="D21" s="150"/>
      <c r="E21" s="151"/>
      <c r="F21" s="152">
        <f>F22+F26</f>
        <v>0</v>
      </c>
      <c r="G21" s="153"/>
      <c r="H21" s="153">
        <f>H22+H26</f>
        <v>0</v>
      </c>
      <c r="I21" s="153"/>
      <c r="J21" s="153">
        <f>J22+J26</f>
        <v>0</v>
      </c>
      <c r="K21" s="153"/>
      <c r="L21" s="153">
        <f>L22+L26</f>
        <v>0</v>
      </c>
      <c r="M21" s="153"/>
      <c r="N21" s="78"/>
    </row>
    <row r="22" spans="1:14" ht="19.5" customHeight="1" x14ac:dyDescent="0.25">
      <c r="A22" s="75"/>
      <c r="B22" s="75"/>
      <c r="C22" s="150" t="s">
        <v>58</v>
      </c>
      <c r="D22" s="150"/>
      <c r="E22" s="151"/>
      <c r="F22" s="152">
        <f>SUM(F23:F25)</f>
        <v>0</v>
      </c>
      <c r="G22" s="153"/>
      <c r="H22" s="153">
        <f>SUM(H23:H25)</f>
        <v>0</v>
      </c>
      <c r="I22" s="153"/>
      <c r="J22" s="153">
        <f>SUM(J23:J25)</f>
        <v>0</v>
      </c>
      <c r="K22" s="153"/>
      <c r="L22" s="153">
        <f>SUM(L23:L25)</f>
        <v>0</v>
      </c>
      <c r="M22" s="153"/>
      <c r="N22" s="78"/>
    </row>
    <row r="23" spans="1:14" ht="19.5" customHeight="1" x14ac:dyDescent="0.25">
      <c r="A23" s="75"/>
      <c r="B23" s="75"/>
      <c r="C23" s="75"/>
      <c r="D23" s="150" t="s">
        <v>97</v>
      </c>
      <c r="E23" s="151"/>
      <c r="F23" s="152">
        <f>H23+J23</f>
        <v>0</v>
      </c>
      <c r="G23" s="153"/>
      <c r="H23" s="157"/>
      <c r="I23" s="157"/>
      <c r="J23" s="157"/>
      <c r="K23" s="157"/>
      <c r="L23" s="157"/>
      <c r="M23" s="157"/>
      <c r="N23" s="78"/>
    </row>
    <row r="24" spans="1:14" ht="19.5" customHeight="1" x14ac:dyDescent="0.25">
      <c r="A24" s="75"/>
      <c r="B24" s="75"/>
      <c r="C24" s="75"/>
      <c r="D24" s="150" t="s">
        <v>99</v>
      </c>
      <c r="E24" s="151"/>
      <c r="F24" s="152">
        <f>H24+J24</f>
        <v>0</v>
      </c>
      <c r="G24" s="153"/>
      <c r="H24" s="157"/>
      <c r="I24" s="157"/>
      <c r="J24" s="157"/>
      <c r="K24" s="157"/>
      <c r="L24" s="157"/>
      <c r="M24" s="157"/>
      <c r="N24" s="78"/>
    </row>
    <row r="25" spans="1:14" ht="19.5" customHeight="1" x14ac:dyDescent="0.25">
      <c r="A25" s="75"/>
      <c r="B25" s="75"/>
      <c r="C25" s="75"/>
      <c r="D25" s="150" t="s">
        <v>96</v>
      </c>
      <c r="E25" s="151"/>
      <c r="F25" s="152">
        <f>H25</f>
        <v>0</v>
      </c>
      <c r="G25" s="153"/>
      <c r="H25" s="157"/>
      <c r="I25" s="157"/>
      <c r="J25" s="157"/>
      <c r="K25" s="157"/>
      <c r="L25" s="157"/>
      <c r="M25" s="157"/>
      <c r="N25" s="78"/>
    </row>
    <row r="26" spans="1:14" ht="19.5" customHeight="1" x14ac:dyDescent="0.25">
      <c r="A26" s="74"/>
      <c r="B26" s="74"/>
      <c r="C26" s="164" t="s">
        <v>59</v>
      </c>
      <c r="D26" s="164"/>
      <c r="E26" s="165"/>
      <c r="F26" s="152">
        <f>H26</f>
        <v>0</v>
      </c>
      <c r="G26" s="153"/>
      <c r="H26" s="166"/>
      <c r="I26" s="166"/>
      <c r="J26" s="157"/>
      <c r="K26" s="157"/>
      <c r="L26" s="157"/>
      <c r="M26" s="157"/>
      <c r="N26" s="78"/>
    </row>
    <row r="27" spans="1:14" ht="7.5" customHeight="1" x14ac:dyDescent="0.25">
      <c r="A27" s="76"/>
      <c r="B27" s="76"/>
      <c r="C27" s="76"/>
      <c r="D27" s="76"/>
      <c r="E27" s="76"/>
      <c r="F27" s="86"/>
      <c r="G27" s="76"/>
      <c r="H27" s="76"/>
      <c r="I27" s="76"/>
      <c r="J27" s="76"/>
      <c r="K27" s="76"/>
      <c r="L27" s="76"/>
      <c r="M27" s="76"/>
      <c r="N27" s="76"/>
    </row>
    <row r="30" spans="1:14" ht="14.25" x14ac:dyDescent="0.3">
      <c r="A30" s="71" t="s">
        <v>100</v>
      </c>
      <c r="B30" s="80"/>
      <c r="C30" s="80"/>
      <c r="D30" s="80"/>
      <c r="E30" s="80"/>
      <c r="F30" s="80"/>
      <c r="G30" s="80"/>
      <c r="H30" s="80"/>
      <c r="I30" s="80"/>
      <c r="J30" s="80"/>
    </row>
    <row r="31" spans="1:1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102"/>
      <c r="M31" s="102"/>
      <c r="N31" s="100" t="s">
        <v>120</v>
      </c>
    </row>
    <row r="32" spans="1:14" x14ac:dyDescent="0.25">
      <c r="A32" s="76"/>
      <c r="B32" s="76"/>
      <c r="C32" s="76"/>
      <c r="D32" s="76"/>
      <c r="E32" s="78"/>
      <c r="F32" s="76"/>
      <c r="G32" s="76"/>
      <c r="H32" s="76"/>
      <c r="I32" s="76"/>
      <c r="J32" s="76"/>
      <c r="K32" s="76"/>
      <c r="L32" s="76"/>
      <c r="M32" s="76"/>
      <c r="N32" s="76"/>
    </row>
    <row r="33" spans="1:14" x14ac:dyDescent="0.25">
      <c r="A33" s="167" t="s">
        <v>98</v>
      </c>
      <c r="B33" s="167"/>
      <c r="C33" s="167"/>
      <c r="D33" s="173"/>
      <c r="E33" s="158" t="s">
        <v>8</v>
      </c>
      <c r="F33" s="159"/>
      <c r="G33" s="159"/>
      <c r="H33" s="159"/>
      <c r="I33" s="182"/>
      <c r="J33" s="158" t="s">
        <v>15</v>
      </c>
      <c r="K33" s="159"/>
      <c r="L33" s="159"/>
      <c r="M33" s="158" t="s">
        <v>80</v>
      </c>
      <c r="N33" s="159"/>
    </row>
    <row r="34" spans="1:14" ht="13.5" customHeight="1" x14ac:dyDescent="0.25">
      <c r="A34" s="174"/>
      <c r="B34" s="174"/>
      <c r="C34" s="174"/>
      <c r="D34" s="175"/>
      <c r="E34" s="177" t="s">
        <v>14</v>
      </c>
      <c r="F34" s="89"/>
      <c r="G34" s="89"/>
      <c r="H34" s="178" t="s">
        <v>3</v>
      </c>
      <c r="I34" s="180" t="s">
        <v>17</v>
      </c>
      <c r="J34" s="177" t="s">
        <v>14</v>
      </c>
      <c r="K34" s="103" t="s">
        <v>101</v>
      </c>
      <c r="L34" s="105" t="s">
        <v>102</v>
      </c>
      <c r="M34" s="103" t="s">
        <v>101</v>
      </c>
      <c r="N34" s="108" t="s">
        <v>102</v>
      </c>
    </row>
    <row r="35" spans="1:14" x14ac:dyDescent="0.25">
      <c r="A35" s="168"/>
      <c r="B35" s="168"/>
      <c r="C35" s="168"/>
      <c r="D35" s="176"/>
      <c r="E35" s="171"/>
      <c r="F35" s="90" t="s">
        <v>103</v>
      </c>
      <c r="G35" s="90" t="s">
        <v>104</v>
      </c>
      <c r="H35" s="179"/>
      <c r="I35" s="181"/>
      <c r="J35" s="171"/>
      <c r="K35" s="104" t="s">
        <v>78</v>
      </c>
      <c r="L35" s="106" t="s">
        <v>105</v>
      </c>
      <c r="M35" s="104" t="s">
        <v>78</v>
      </c>
      <c r="N35" s="109" t="s">
        <v>105</v>
      </c>
    </row>
    <row r="36" spans="1:14" ht="7.5" customHeight="1" x14ac:dyDescent="0.25">
      <c r="A36" s="73"/>
      <c r="B36" s="73"/>
      <c r="C36" s="73"/>
      <c r="D36" s="73"/>
      <c r="E36" s="81"/>
      <c r="F36" s="72"/>
      <c r="G36" s="72"/>
      <c r="H36" s="99"/>
      <c r="I36" s="99"/>
      <c r="J36" s="99"/>
      <c r="K36" s="73"/>
      <c r="L36" s="107"/>
      <c r="M36" s="73"/>
      <c r="N36" s="107"/>
    </row>
    <row r="37" spans="1:14" ht="19.5" customHeight="1" x14ac:dyDescent="0.25">
      <c r="A37" s="160" t="s">
        <v>14</v>
      </c>
      <c r="B37" s="160"/>
      <c r="C37" s="160"/>
      <c r="D37" s="161"/>
      <c r="E37" s="82">
        <f t="shared" ref="E37:N37" si="0">E39+E47</f>
        <v>0</v>
      </c>
      <c r="F37" s="91">
        <f t="shared" si="0"/>
        <v>0</v>
      </c>
      <c r="G37" s="91">
        <f t="shared" si="0"/>
        <v>0</v>
      </c>
      <c r="H37" s="91">
        <f t="shared" si="0"/>
        <v>0</v>
      </c>
      <c r="I37" s="91">
        <f t="shared" si="0"/>
        <v>0</v>
      </c>
      <c r="J37" s="91">
        <f t="shared" si="0"/>
        <v>0</v>
      </c>
      <c r="K37" s="91">
        <f t="shared" si="0"/>
        <v>0</v>
      </c>
      <c r="L37" s="91">
        <f t="shared" si="0"/>
        <v>0</v>
      </c>
      <c r="M37" s="91">
        <f t="shared" si="0"/>
        <v>0</v>
      </c>
      <c r="N37" s="91">
        <f t="shared" si="0"/>
        <v>0</v>
      </c>
    </row>
    <row r="38" spans="1:14" ht="7.5" customHeight="1" x14ac:dyDescent="0.25">
      <c r="A38" s="78"/>
      <c r="B38" s="78"/>
      <c r="C38" s="78"/>
      <c r="D38" s="78"/>
      <c r="E38" s="83"/>
      <c r="F38" s="92"/>
      <c r="G38" s="92"/>
      <c r="H38" s="92"/>
      <c r="I38" s="92"/>
      <c r="J38" s="92"/>
      <c r="K38" s="92"/>
      <c r="L38" s="92"/>
      <c r="M38" s="92"/>
      <c r="N38" s="92"/>
    </row>
    <row r="39" spans="1:14" ht="19.5" customHeight="1" x14ac:dyDescent="0.25">
      <c r="A39" s="78" t="s">
        <v>106</v>
      </c>
      <c r="B39" s="78"/>
      <c r="C39" s="78"/>
      <c r="D39" s="78"/>
      <c r="E39" s="82">
        <f t="shared" ref="E39:N39" si="1">E45</f>
        <v>0</v>
      </c>
      <c r="F39" s="91">
        <f t="shared" si="1"/>
        <v>0</v>
      </c>
      <c r="G39" s="91">
        <f t="shared" si="1"/>
        <v>0</v>
      </c>
      <c r="H39" s="91">
        <f t="shared" si="1"/>
        <v>0</v>
      </c>
      <c r="I39" s="91">
        <f t="shared" si="1"/>
        <v>0</v>
      </c>
      <c r="J39" s="91">
        <f t="shared" si="1"/>
        <v>0</v>
      </c>
      <c r="K39" s="91">
        <f t="shared" si="1"/>
        <v>0</v>
      </c>
      <c r="L39" s="91">
        <f t="shared" si="1"/>
        <v>0</v>
      </c>
      <c r="M39" s="91">
        <f t="shared" si="1"/>
        <v>0</v>
      </c>
      <c r="N39" s="91">
        <f t="shared" si="1"/>
        <v>0</v>
      </c>
    </row>
    <row r="40" spans="1:14" ht="19.5" customHeight="1" x14ac:dyDescent="0.25">
      <c r="A40" s="79" t="s">
        <v>39</v>
      </c>
      <c r="B40" s="150" t="s">
        <v>108</v>
      </c>
      <c r="C40" s="150"/>
      <c r="D40" s="151"/>
      <c r="E40" s="84" t="s">
        <v>6</v>
      </c>
      <c r="F40" s="93" t="s">
        <v>6</v>
      </c>
      <c r="G40" s="93" t="s">
        <v>6</v>
      </c>
      <c r="H40" s="93" t="s">
        <v>6</v>
      </c>
      <c r="I40" s="93" t="s">
        <v>6</v>
      </c>
      <c r="J40" s="93" t="s">
        <v>6</v>
      </c>
      <c r="K40" s="93" t="s">
        <v>6</v>
      </c>
      <c r="L40" s="93" t="s">
        <v>6</v>
      </c>
      <c r="M40" s="93" t="s">
        <v>6</v>
      </c>
      <c r="N40" s="93" t="s">
        <v>6</v>
      </c>
    </row>
    <row r="41" spans="1:14" ht="19.5" customHeight="1" x14ac:dyDescent="0.25">
      <c r="A41" s="78"/>
      <c r="B41" s="75">
        <v>1</v>
      </c>
      <c r="C41" s="150" t="s">
        <v>109</v>
      </c>
      <c r="D41" s="151"/>
      <c r="E41" s="84" t="s">
        <v>6</v>
      </c>
      <c r="F41" s="93" t="s">
        <v>6</v>
      </c>
      <c r="G41" s="93" t="s">
        <v>6</v>
      </c>
      <c r="H41" s="93" t="s">
        <v>6</v>
      </c>
      <c r="I41" s="93" t="s">
        <v>6</v>
      </c>
      <c r="J41" s="93" t="s">
        <v>6</v>
      </c>
      <c r="K41" s="93" t="s">
        <v>6</v>
      </c>
      <c r="L41" s="93" t="s">
        <v>6</v>
      </c>
      <c r="M41" s="93" t="s">
        <v>6</v>
      </c>
      <c r="N41" s="93" t="s">
        <v>6</v>
      </c>
    </row>
    <row r="42" spans="1:14" ht="19.5" customHeight="1" x14ac:dyDescent="0.25">
      <c r="A42" s="78"/>
      <c r="B42" s="75">
        <v>2</v>
      </c>
      <c r="C42" s="150" t="s">
        <v>110</v>
      </c>
      <c r="D42" s="151"/>
      <c r="E42" s="84" t="s">
        <v>6</v>
      </c>
      <c r="F42" s="93" t="s">
        <v>6</v>
      </c>
      <c r="G42" s="93" t="s">
        <v>6</v>
      </c>
      <c r="H42" s="93" t="s">
        <v>6</v>
      </c>
      <c r="I42" s="93" t="s">
        <v>6</v>
      </c>
      <c r="J42" s="93" t="s">
        <v>6</v>
      </c>
      <c r="K42" s="93" t="s">
        <v>6</v>
      </c>
      <c r="L42" s="93" t="s">
        <v>6</v>
      </c>
      <c r="M42" s="93" t="s">
        <v>6</v>
      </c>
      <c r="N42" s="93" t="s">
        <v>6</v>
      </c>
    </row>
    <row r="43" spans="1:14" ht="19.5" customHeight="1" x14ac:dyDescent="0.25">
      <c r="A43" s="78"/>
      <c r="B43" s="75">
        <v>3</v>
      </c>
      <c r="C43" s="150" t="s">
        <v>112</v>
      </c>
      <c r="D43" s="151"/>
      <c r="E43" s="84" t="s">
        <v>6</v>
      </c>
      <c r="F43" s="93" t="s">
        <v>6</v>
      </c>
      <c r="G43" s="93" t="s">
        <v>6</v>
      </c>
      <c r="H43" s="93" t="s">
        <v>6</v>
      </c>
      <c r="I43" s="93" t="s">
        <v>6</v>
      </c>
      <c r="J43" s="93" t="s">
        <v>6</v>
      </c>
      <c r="K43" s="93" t="s">
        <v>6</v>
      </c>
      <c r="L43" s="93" t="s">
        <v>6</v>
      </c>
      <c r="M43" s="93" t="s">
        <v>6</v>
      </c>
      <c r="N43" s="93" t="s">
        <v>6</v>
      </c>
    </row>
    <row r="44" spans="1:14" ht="19.5" customHeight="1" x14ac:dyDescent="0.25">
      <c r="A44" s="79" t="s">
        <v>113</v>
      </c>
      <c r="B44" s="162" t="s">
        <v>111</v>
      </c>
      <c r="C44" s="162"/>
      <c r="D44" s="163"/>
      <c r="E44" s="84" t="s">
        <v>6</v>
      </c>
      <c r="F44" s="93" t="s">
        <v>6</v>
      </c>
      <c r="G44" s="93" t="s">
        <v>6</v>
      </c>
      <c r="H44" s="93" t="s">
        <v>6</v>
      </c>
      <c r="I44" s="93" t="s">
        <v>6</v>
      </c>
      <c r="J44" s="93" t="s">
        <v>6</v>
      </c>
      <c r="K44" s="93" t="s">
        <v>6</v>
      </c>
      <c r="L44" s="93" t="s">
        <v>6</v>
      </c>
      <c r="M44" s="93" t="s">
        <v>6</v>
      </c>
      <c r="N44" s="93" t="s">
        <v>6</v>
      </c>
    </row>
    <row r="45" spans="1:14" ht="19.5" customHeight="1" x14ac:dyDescent="0.25">
      <c r="A45" s="79" t="s">
        <v>115</v>
      </c>
      <c r="B45" s="162" t="s">
        <v>116</v>
      </c>
      <c r="C45" s="162"/>
      <c r="D45" s="163"/>
      <c r="E45" s="82">
        <f>H45+I45</f>
        <v>0</v>
      </c>
      <c r="F45" s="94"/>
      <c r="G45" s="94"/>
      <c r="H45" s="94"/>
      <c r="I45" s="94"/>
      <c r="J45" s="101">
        <f>K45+L45</f>
        <v>0</v>
      </c>
      <c r="K45" s="94"/>
      <c r="L45" s="94"/>
      <c r="M45" s="94"/>
      <c r="N45" s="94"/>
    </row>
    <row r="46" spans="1:14" ht="7.5" customHeight="1" x14ac:dyDescent="0.25">
      <c r="A46" s="78"/>
      <c r="B46" s="78"/>
      <c r="C46" s="78"/>
      <c r="D46" s="78"/>
      <c r="E46" s="83"/>
      <c r="F46" s="92"/>
      <c r="G46" s="92"/>
      <c r="H46" s="92"/>
      <c r="I46" s="92"/>
      <c r="J46" s="92"/>
      <c r="K46" s="92"/>
      <c r="L46" s="92"/>
      <c r="M46" s="92"/>
      <c r="N46" s="92"/>
    </row>
    <row r="47" spans="1:14" ht="18" customHeight="1" x14ac:dyDescent="0.25">
      <c r="A47" s="78" t="s">
        <v>117</v>
      </c>
      <c r="B47" s="78"/>
      <c r="C47" s="78"/>
      <c r="D47" s="78"/>
      <c r="E47" s="82">
        <f>H47+I47</f>
        <v>0</v>
      </c>
      <c r="F47" s="94"/>
      <c r="G47" s="94"/>
      <c r="H47" s="94"/>
      <c r="I47" s="94"/>
      <c r="J47" s="101">
        <f>K47+L47</f>
        <v>0</v>
      </c>
      <c r="K47" s="94"/>
      <c r="L47" s="94"/>
      <c r="M47" s="94"/>
      <c r="N47" s="94"/>
    </row>
    <row r="48" spans="1:14" ht="18" customHeight="1" x14ac:dyDescent="0.25">
      <c r="A48" s="72"/>
      <c r="B48" s="72" t="s">
        <v>118</v>
      </c>
      <c r="C48" s="72"/>
      <c r="D48" s="72"/>
      <c r="E48" s="85"/>
      <c r="F48" s="95"/>
      <c r="G48" s="95"/>
      <c r="H48" s="95"/>
      <c r="I48" s="95"/>
      <c r="J48" s="95"/>
      <c r="K48" s="95"/>
      <c r="L48" s="95"/>
      <c r="M48" s="95"/>
      <c r="N48" s="95"/>
    </row>
    <row r="49" spans="1:14" ht="9" customHeight="1" x14ac:dyDescent="0.25">
      <c r="A49" s="76"/>
      <c r="B49" s="76"/>
      <c r="C49" s="76"/>
      <c r="D49" s="76"/>
      <c r="E49" s="86"/>
      <c r="F49" s="76"/>
      <c r="G49" s="76"/>
      <c r="H49" s="76"/>
      <c r="I49" s="76"/>
      <c r="J49" s="76"/>
      <c r="K49" s="76"/>
      <c r="L49" s="76"/>
      <c r="M49" s="76"/>
      <c r="N49" s="76"/>
    </row>
    <row r="50" spans="1:14" ht="7.5" customHeight="1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x14ac:dyDescent="0.25">
      <c r="A51" s="78" t="s">
        <v>95</v>
      </c>
      <c r="B51" s="78"/>
      <c r="C51" s="78"/>
      <c r="D51" s="78"/>
      <c r="F51" s="78"/>
      <c r="G51" s="78"/>
      <c r="H51" s="78"/>
      <c r="I51" s="78"/>
      <c r="J51" s="78"/>
      <c r="K51" s="78"/>
      <c r="L51" s="78"/>
      <c r="M51" s="78"/>
      <c r="N51" s="78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19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P9【行政区別世帯数及び人口】 (様式) </vt:lpstr>
      <vt:lpstr>P10,11【転入・転出先別人口】 (様式) </vt:lpstr>
      <vt:lpstr>P12【人口動態・外国人登録人口】 (様式)</vt:lpstr>
      <vt:lpstr>P10,11【転入・転出先別人口】 (H2-28)</vt:lpstr>
      <vt:lpstr>P28【従業地・通学地による就業者・通学者数、他】 (様式）</vt:lpstr>
      <vt:lpstr>'P10,11【転入・転出先別人口】 (H2-28)'!Print_Area</vt:lpstr>
      <vt:lpstr>'P10,11【転入・転出先別人口】 (様式) '!Print_Area</vt:lpstr>
      <vt:lpstr>'P12【人口動態・外国人登録人口】 (様式)'!Print_Area</vt:lpstr>
      <vt:lpstr>'P28【従業地・通学地による就業者・通学者数、他】 (様式）'!Print_Area</vt:lpstr>
      <vt:lpstr>'P9【行政区別世帯数及び人口】 (様式)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2022-01-26T01:59:24Z</vt:filetime>
  </property>
</Properties>
</file>