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-15" windowWidth="14400" windowHeight="12780" tabRatio="912" firstSheet="1" activeTab="1"/>
  </bookViews>
  <sheets>
    <sheet name="P10,11【転入・転出先別人口】 (H2-28)" sheetId="25" state="hidden" r:id="rId1"/>
    <sheet name="P18【住宅の建て方・所有の関係別世帯員・面積】 (様式)" sheetId="10" r:id="rId2"/>
    <sheet name="P19【65歳以上の親族のいる一般世帯数】 (様式)" sheetId="11" r:id="rId3"/>
    <sheet name="P20【単身高齢者数、母子父子世帯数等】(様式)" sheetId="12" r:id="rId4"/>
    <sheet name="P28【従業地・通学地による就業者・通学者数、他】 (様式）" sheetId="17" state="hidden" r:id="rId5"/>
  </sheets>
  <definedNames>
    <definedName name="_xlnm.Print_Area" localSheetId="0">'P10,11【転入・転出先別人口】 (H2-28)'!$A$1:$AA$81</definedName>
    <definedName name="_xlnm.Print_Area" localSheetId="2">'P19【65歳以上の親族のいる一般世帯数】 (様式)'!$A$1:$L$37</definedName>
    <definedName name="_xlnm.Print_Area" localSheetId="4">'P28【従業地・通学地による就業者・通学者数、他】 (様式）'!$A$1:$N$52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7" l="1"/>
  <c r="E47" i="17"/>
  <c r="J45" i="17"/>
  <c r="E45" i="17"/>
  <c r="N39" i="17"/>
  <c r="M39" i="17"/>
  <c r="L39" i="17"/>
  <c r="K39" i="17"/>
  <c r="J39" i="17"/>
  <c r="I39" i="17"/>
  <c r="H39" i="17"/>
  <c r="G39" i="17"/>
  <c r="F39" i="17"/>
  <c r="E39" i="17"/>
  <c r="N37" i="17"/>
  <c r="M37" i="17"/>
  <c r="L37" i="17"/>
  <c r="K37" i="17"/>
  <c r="J37" i="17"/>
  <c r="I37" i="17"/>
  <c r="H37" i="17"/>
  <c r="G37" i="17"/>
  <c r="F37" i="17"/>
  <c r="E37" i="17"/>
  <c r="F26" i="17"/>
  <c r="F25" i="17"/>
  <c r="F24" i="17"/>
  <c r="F23" i="17"/>
  <c r="L22" i="17"/>
  <c r="J22" i="17"/>
  <c r="H22" i="17"/>
  <c r="F22" i="17"/>
  <c r="L21" i="17"/>
  <c r="J21" i="17"/>
  <c r="H21" i="17"/>
  <c r="F21" i="17"/>
  <c r="F19" i="17"/>
  <c r="F18" i="17"/>
  <c r="F17" i="17"/>
  <c r="F16" i="17"/>
  <c r="F15" i="17"/>
  <c r="L14" i="17"/>
  <c r="J14" i="17"/>
  <c r="H14" i="17"/>
  <c r="F14" i="17"/>
  <c r="L13" i="17"/>
  <c r="J13" i="17"/>
  <c r="H13" i="17"/>
  <c r="F13" i="17"/>
  <c r="F12" i="17"/>
  <c r="F11" i="17"/>
  <c r="L10" i="17"/>
  <c r="J10" i="17"/>
  <c r="H10" i="17"/>
  <c r="F10" i="17"/>
  <c r="L9" i="17"/>
  <c r="J9" i="17"/>
  <c r="H9" i="17"/>
  <c r="F9" i="17"/>
  <c r="D48" i="12"/>
  <c r="D47" i="12"/>
  <c r="C38" i="12"/>
  <c r="C37" i="12"/>
  <c r="C36" i="12"/>
  <c r="C35" i="12"/>
  <c r="C34" i="12"/>
  <c r="C33" i="12"/>
  <c r="C32" i="12"/>
  <c r="K31" i="12"/>
  <c r="J31" i="12"/>
  <c r="I31" i="12"/>
  <c r="H31" i="12"/>
  <c r="G31" i="12"/>
  <c r="F31" i="12"/>
  <c r="E31" i="12"/>
  <c r="C31" i="12"/>
  <c r="D22" i="12"/>
  <c r="D21" i="12"/>
  <c r="K20" i="12"/>
  <c r="J20" i="12"/>
  <c r="I20" i="12"/>
  <c r="H20" i="12"/>
  <c r="G20" i="12"/>
  <c r="F20" i="12"/>
  <c r="D20" i="12"/>
  <c r="C12" i="12"/>
  <c r="C11" i="12"/>
  <c r="K29" i="11"/>
  <c r="I29" i="11"/>
  <c r="G29" i="11"/>
  <c r="K28" i="11"/>
  <c r="I28" i="11"/>
  <c r="G28" i="11"/>
  <c r="K27" i="11"/>
  <c r="I27" i="11"/>
  <c r="G27" i="11"/>
  <c r="K13" i="11"/>
  <c r="I13" i="11"/>
  <c r="G13" i="11"/>
  <c r="K10" i="11"/>
  <c r="I10" i="11"/>
  <c r="G10" i="11"/>
  <c r="K60" i="10"/>
  <c r="H60" i="10"/>
  <c r="E60" i="10"/>
  <c r="K59" i="10"/>
  <c r="H59" i="10"/>
  <c r="E59" i="10"/>
  <c r="K58" i="10"/>
  <c r="H58" i="10"/>
  <c r="E58" i="10"/>
  <c r="K57" i="10"/>
  <c r="H57" i="10"/>
  <c r="E57" i="10"/>
  <c r="K56" i="10"/>
  <c r="H56" i="10"/>
  <c r="E56" i="10"/>
  <c r="K55" i="10"/>
  <c r="H55" i="10"/>
  <c r="E55" i="10"/>
  <c r="K54" i="10"/>
  <c r="H54" i="10"/>
  <c r="E54" i="10"/>
  <c r="K53" i="10"/>
  <c r="H53" i="10"/>
  <c r="E53" i="10"/>
  <c r="K43" i="10"/>
  <c r="K42" i="10"/>
  <c r="K41" i="10"/>
  <c r="K40" i="10"/>
  <c r="K39" i="10"/>
  <c r="K38" i="10"/>
  <c r="K37" i="10"/>
  <c r="H37" i="10"/>
  <c r="E37" i="10"/>
  <c r="K36" i="10"/>
  <c r="H36" i="10"/>
  <c r="E36" i="10"/>
  <c r="K35" i="10"/>
  <c r="H35" i="10"/>
  <c r="E35" i="10"/>
  <c r="H25" i="10"/>
  <c r="E25" i="10"/>
  <c r="H24" i="10"/>
  <c r="E24" i="10"/>
  <c r="H23" i="10"/>
  <c r="E23" i="10"/>
  <c r="H22" i="10"/>
  <c r="E22" i="10"/>
  <c r="H21" i="10"/>
  <c r="E21" i="10"/>
  <c r="L20" i="10"/>
  <c r="K20" i="10"/>
  <c r="J20" i="10"/>
  <c r="I20" i="10"/>
  <c r="H20" i="10"/>
  <c r="G20" i="10"/>
  <c r="F20" i="10"/>
  <c r="E20" i="10"/>
  <c r="L19" i="10"/>
  <c r="K19" i="10"/>
  <c r="J19" i="10"/>
  <c r="I19" i="10"/>
  <c r="H19" i="10"/>
  <c r="G19" i="10"/>
  <c r="F19" i="10"/>
  <c r="E19" i="10"/>
  <c r="H17" i="10"/>
  <c r="E17" i="10"/>
  <c r="H16" i="10"/>
  <c r="E16" i="10"/>
  <c r="H15" i="10"/>
  <c r="E15" i="10"/>
  <c r="H14" i="10"/>
  <c r="E14" i="10"/>
  <c r="H13" i="10"/>
  <c r="E13" i="10"/>
  <c r="L12" i="10"/>
  <c r="K12" i="10"/>
  <c r="J12" i="10"/>
  <c r="I12" i="10"/>
  <c r="H12" i="10"/>
  <c r="G12" i="10"/>
  <c r="F12" i="10"/>
  <c r="E12" i="10"/>
  <c r="L11" i="10"/>
  <c r="K11" i="10"/>
  <c r="J11" i="10"/>
  <c r="I11" i="10"/>
  <c r="H11" i="10"/>
  <c r="G11" i="10"/>
  <c r="F11" i="10"/>
  <c r="E11" i="10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C60" i="25"/>
  <c r="B60" i="25"/>
  <c r="C59" i="25"/>
  <c r="B59" i="25"/>
  <c r="C58" i="25"/>
  <c r="B58" i="25"/>
  <c r="C57" i="25"/>
  <c r="B57" i="25"/>
  <c r="C56" i="25"/>
  <c r="B56" i="25"/>
  <c r="C55" i="25"/>
  <c r="B55" i="25"/>
  <c r="C54" i="25"/>
  <c r="B54" i="25"/>
  <c r="C53" i="25"/>
  <c r="B53" i="25"/>
  <c r="C52" i="25"/>
  <c r="B52" i="25"/>
  <c r="C51" i="25"/>
  <c r="B51" i="25"/>
  <c r="C50" i="25"/>
  <c r="B50" i="25"/>
  <c r="C49" i="25"/>
  <c r="B49" i="25"/>
  <c r="C48" i="25"/>
  <c r="B48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</calcChain>
</file>

<file path=xl/comments1.xml><?xml version="1.0" encoding="utf-8"?>
<comments xmlns="http://schemas.openxmlformats.org/spreadsheetml/2006/main">
  <authors>
    <author>作成者</author>
  </authors>
  <commentList>
    <comment ref="C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鈴木
もう少し、右にずれるのではないか。
</t>
        </r>
      </text>
    </comment>
  </commentList>
</comments>
</file>

<file path=xl/sharedStrings.xml><?xml version="1.0" encoding="utf-8"?>
<sst xmlns="http://schemas.openxmlformats.org/spreadsheetml/2006/main" count="663" uniqueCount="200">
  <si>
    <t>総数</t>
    <rPh sb="0" eb="2">
      <t>ソウスウ</t>
    </rPh>
    <phoneticPr fontId="3"/>
  </si>
  <si>
    <t>三重県</t>
    <rPh sb="0" eb="3">
      <t>ミエケン</t>
    </rPh>
    <phoneticPr fontId="3"/>
  </si>
  <si>
    <t>男</t>
    <rPh sb="0" eb="1">
      <t>オトコ</t>
    </rPh>
    <phoneticPr fontId="3"/>
  </si>
  <si>
    <t>滋賀県</t>
    <rPh sb="0" eb="3">
      <t>シガケン</t>
    </rPh>
    <phoneticPr fontId="3"/>
  </si>
  <si>
    <t>神奈川県</t>
    <rPh sb="0" eb="4">
      <t>カナガワケン</t>
    </rPh>
    <phoneticPr fontId="3"/>
  </si>
  <si>
    <t>青森県</t>
    <rPh sb="0" eb="3">
      <t>アオモリケン</t>
    </rPh>
    <phoneticPr fontId="3"/>
  </si>
  <si>
    <t>10　人　口</t>
    <rPh sb="3" eb="4">
      <t>ニン</t>
    </rPh>
    <rPh sb="5" eb="6">
      <t>クチ</t>
    </rPh>
    <phoneticPr fontId="3"/>
  </si>
  <si>
    <t>奥州市</t>
    <rPh sb="0" eb="2">
      <t>オウシュウ</t>
    </rPh>
    <rPh sb="2" eb="3">
      <t>シ</t>
    </rPh>
    <phoneticPr fontId="3"/>
  </si>
  <si>
    <t>女</t>
    <rPh sb="0" eb="1">
      <t>オンナ</t>
    </rPh>
    <phoneticPr fontId="3"/>
  </si>
  <si>
    <t>岐阜県</t>
    <rPh sb="0" eb="3">
      <t>ギフケン</t>
    </rPh>
    <phoneticPr fontId="3"/>
  </si>
  <si>
    <t>県計</t>
    <rPh sb="0" eb="2">
      <t>ケンケイ</t>
    </rPh>
    <phoneticPr fontId="3"/>
  </si>
  <si>
    <t>国外</t>
    <rPh sb="0" eb="2">
      <t>コクガイ</t>
    </rPh>
    <phoneticPr fontId="3"/>
  </si>
  <si>
    <t>埼玉県</t>
    <rPh sb="0" eb="3">
      <t>サイタマケン</t>
    </rPh>
    <phoneticPr fontId="3"/>
  </si>
  <si>
    <t>（1）転　入</t>
    <rPh sb="3" eb="4">
      <t>テン</t>
    </rPh>
    <rPh sb="5" eb="6">
      <t>ニュウ</t>
    </rPh>
    <phoneticPr fontId="3"/>
  </si>
  <si>
    <t>一般世帯数</t>
    <rPh sb="0" eb="2">
      <t>イッパン</t>
    </rPh>
    <rPh sb="2" eb="5">
      <t>セタイスウ</t>
    </rPh>
    <phoneticPr fontId="3"/>
  </si>
  <si>
    <t>県</t>
    <rPh sb="0" eb="1">
      <t>ケン</t>
    </rPh>
    <phoneticPr fontId="3"/>
  </si>
  <si>
    <t>年</t>
    <rPh sb="0" eb="1">
      <t>ネン</t>
    </rPh>
    <phoneticPr fontId="3"/>
  </si>
  <si>
    <t>Ⅰ</t>
  </si>
  <si>
    <t>群馬県</t>
    <rPh sb="0" eb="3">
      <t>グンマケン</t>
    </rPh>
    <phoneticPr fontId="3"/>
  </si>
  <si>
    <t>外</t>
    <rPh sb="0" eb="1">
      <t>ガイ</t>
    </rPh>
    <phoneticPr fontId="3"/>
  </si>
  <si>
    <t>内</t>
    <rPh sb="0" eb="1">
      <t>ナイ</t>
    </rPh>
    <phoneticPr fontId="3"/>
  </si>
  <si>
    <t>-</t>
  </si>
  <si>
    <t>世　帯　数</t>
    <rPh sb="0" eb="1">
      <t>ヨ</t>
    </rPh>
    <rPh sb="2" eb="3">
      <t>オビ</t>
    </rPh>
    <rPh sb="4" eb="5">
      <t>カズ</t>
    </rPh>
    <phoneticPr fontId="3"/>
  </si>
  <si>
    <t>大船渡市</t>
    <rPh sb="0" eb="4">
      <t>オオフナトシ</t>
    </rPh>
    <phoneticPr fontId="3"/>
  </si>
  <si>
    <t>人口</t>
    <rPh sb="0" eb="2">
      <t>ジンコウ</t>
    </rPh>
    <phoneticPr fontId="3"/>
  </si>
  <si>
    <t>盛岡市</t>
    <rPh sb="0" eb="3">
      <t>モリオカシ</t>
    </rPh>
    <phoneticPr fontId="3"/>
  </si>
  <si>
    <t>宮古市</t>
    <rPh sb="0" eb="3">
      <t>ミヤコシ</t>
    </rPh>
    <phoneticPr fontId="3"/>
  </si>
  <si>
    <t>大阪府</t>
    <rPh sb="0" eb="3">
      <t>オオサカフ</t>
    </rPh>
    <phoneticPr fontId="3"/>
  </si>
  <si>
    <t>八幡平市</t>
    <rPh sb="0" eb="3">
      <t>ハチマンタイ</t>
    </rPh>
    <rPh sb="3" eb="4">
      <t>シ</t>
    </rPh>
    <phoneticPr fontId="3"/>
  </si>
  <si>
    <t>70～74</t>
  </si>
  <si>
    <t>一関市</t>
    <rPh sb="0" eb="3">
      <t>イチノセキシ</t>
    </rPh>
    <phoneticPr fontId="3"/>
  </si>
  <si>
    <t>花巻市</t>
    <rPh sb="0" eb="3">
      <t>ハナマキシ</t>
    </rPh>
    <phoneticPr fontId="3"/>
  </si>
  <si>
    <t>久慈市</t>
    <rPh sb="0" eb="3">
      <t>クジシ</t>
    </rPh>
    <phoneticPr fontId="3"/>
  </si>
  <si>
    <t>県外計</t>
    <rPh sb="0" eb="2">
      <t>ケンガイ</t>
    </rPh>
    <rPh sb="2" eb="3">
      <t>ケイ</t>
    </rPh>
    <phoneticPr fontId="3"/>
  </si>
  <si>
    <t>北上市</t>
    <rPh sb="0" eb="3">
      <t>キタカミシ</t>
    </rPh>
    <phoneticPr fontId="3"/>
  </si>
  <si>
    <t>遠野市</t>
    <rPh sb="0" eb="3">
      <t>トオノシ</t>
    </rPh>
    <phoneticPr fontId="3"/>
  </si>
  <si>
    <t>従前の
住所なし</t>
    <rPh sb="0" eb="2">
      <t>ジュウゼン</t>
    </rPh>
    <rPh sb="4" eb="6">
      <t>ジュウショ</t>
    </rPh>
    <phoneticPr fontId="3"/>
  </si>
  <si>
    <t>静岡県</t>
    <rPh sb="0" eb="3">
      <t>シズオカケン</t>
    </rPh>
    <phoneticPr fontId="3"/>
  </si>
  <si>
    <t>釜石市</t>
    <rPh sb="0" eb="3">
      <t>カマイシシ</t>
    </rPh>
    <phoneticPr fontId="3"/>
  </si>
  <si>
    <t>江刺市</t>
    <rPh sb="0" eb="3">
      <t>エサシシ</t>
    </rPh>
    <phoneticPr fontId="3"/>
  </si>
  <si>
    <t>二戸市</t>
    <rPh sb="0" eb="3">
      <t>ニノヘシ</t>
    </rPh>
    <phoneticPr fontId="3"/>
  </si>
  <si>
    <t>大槌町</t>
    <rPh sb="0" eb="2">
      <t>オオツチ</t>
    </rPh>
    <rPh sb="2" eb="3">
      <t>マチ</t>
    </rPh>
    <phoneticPr fontId="3"/>
  </si>
  <si>
    <t>滝沢村</t>
    <rPh sb="0" eb="3">
      <t>タキザワムラ</t>
    </rPh>
    <phoneticPr fontId="3"/>
  </si>
  <si>
    <t>金ヶ崎町</t>
    <rPh sb="0" eb="3">
      <t>カネガサキ</t>
    </rPh>
    <rPh sb="3" eb="4">
      <t>マチ</t>
    </rPh>
    <phoneticPr fontId="3"/>
  </si>
  <si>
    <t>山形県</t>
    <rPh sb="0" eb="3">
      <t>ヤマガタケン</t>
    </rPh>
    <phoneticPr fontId="3"/>
  </si>
  <si>
    <t>大東町</t>
    <rPh sb="0" eb="2">
      <t>ダイトウ</t>
    </rPh>
    <rPh sb="2" eb="3">
      <t>マチ</t>
    </rPh>
    <phoneticPr fontId="3"/>
  </si>
  <si>
    <t>千厩町</t>
    <rPh sb="0" eb="3">
      <t>センマヤチョウ</t>
    </rPh>
    <phoneticPr fontId="3"/>
  </si>
  <si>
    <t>住田町</t>
    <rPh sb="0" eb="3">
      <t>スミタチョウ</t>
    </rPh>
    <phoneticPr fontId="3"/>
  </si>
  <si>
    <t>三陸町</t>
    <rPh sb="0" eb="3">
      <t>サンリクチョウ</t>
    </rPh>
    <phoneticPr fontId="3"/>
  </si>
  <si>
    <t>山田町</t>
    <rPh sb="0" eb="3">
      <t>ヤマダマチ</t>
    </rPh>
    <phoneticPr fontId="3"/>
  </si>
  <si>
    <t>岩泉町</t>
    <rPh sb="0" eb="2">
      <t>イワイズミ</t>
    </rPh>
    <rPh sb="2" eb="3">
      <t>マチ</t>
    </rPh>
    <phoneticPr fontId="3"/>
  </si>
  <si>
    <t>その他
県内</t>
    <rPh sb="2" eb="3">
      <t>タ</t>
    </rPh>
    <rPh sb="4" eb="6">
      <t>ケンナイ</t>
    </rPh>
    <phoneticPr fontId="3"/>
  </si>
  <si>
    <t>平　2</t>
    <rPh sb="0" eb="1">
      <t>ヒラ</t>
    </rPh>
    <phoneticPr fontId="3"/>
  </si>
  <si>
    <t>北海道</t>
    <rPh sb="0" eb="3">
      <t>ホッカイドウ</t>
    </rPh>
    <phoneticPr fontId="3"/>
  </si>
  <si>
    <t>その他の都道府県</t>
    <rPh sb="2" eb="3">
      <t>タ</t>
    </rPh>
    <rPh sb="4" eb="8">
      <t>トドウフケン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</si>
  <si>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</si>
  <si>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</si>
  <si>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</si>
  <si>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</si>
  <si>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愛知県</t>
    <rPh sb="0" eb="3">
      <t>アイチケン</t>
    </rPh>
    <phoneticPr fontId="3"/>
  </si>
  <si>
    <t>栃木県</t>
    <rPh sb="0" eb="3">
      <t>トチギケン</t>
    </rPh>
    <phoneticPr fontId="3"/>
  </si>
  <si>
    <t>千葉県</t>
    <rPh sb="0" eb="3">
      <t>チバケン</t>
    </rPh>
    <phoneticPr fontId="3"/>
  </si>
  <si>
    <t>区　　　　　　　　　　分</t>
    <rPh sb="0" eb="1">
      <t>ク</t>
    </rPh>
    <rPh sb="11" eb="12">
      <t>ブン</t>
    </rPh>
    <phoneticPr fontId="3"/>
  </si>
  <si>
    <t>東京都</t>
    <rPh sb="0" eb="3">
      <t>トウキョウト</t>
    </rPh>
    <phoneticPr fontId="3"/>
  </si>
  <si>
    <t>京都府</t>
    <rPh sb="0" eb="3">
      <t>キョウトフ</t>
    </rPh>
    <phoneticPr fontId="3"/>
  </si>
  <si>
    <t>90歳以上</t>
    <rPh sb="2" eb="5">
      <t>サイイジョウ</t>
    </rPh>
    <phoneticPr fontId="3"/>
  </si>
  <si>
    <t>他県</t>
    <rPh sb="0" eb="2">
      <t>タケン</t>
    </rPh>
    <phoneticPr fontId="3"/>
  </si>
  <si>
    <t>兵庫県</t>
    <rPh sb="0" eb="3">
      <t>ヒョウゴケン</t>
    </rPh>
    <phoneticPr fontId="3"/>
  </si>
  <si>
    <t>その他</t>
    <rPh sb="2" eb="3">
      <t>タ</t>
    </rPh>
    <phoneticPr fontId="3"/>
  </si>
  <si>
    <t>（2）転　出</t>
    <rPh sb="3" eb="4">
      <t>テン</t>
    </rPh>
    <rPh sb="5" eb="6">
      <t>デ</t>
    </rPh>
    <phoneticPr fontId="3"/>
  </si>
  <si>
    <t>転出先
不明</t>
    <rPh sb="0" eb="2">
      <t>テンシュツ</t>
    </rPh>
    <rPh sb="2" eb="3">
      <t>サキ</t>
    </rPh>
    <rPh sb="4" eb="6">
      <t>フメイ</t>
    </rPh>
    <phoneticPr fontId="3"/>
  </si>
  <si>
    <t>区分</t>
    <rPh sb="0" eb="2">
      <t>クブン</t>
    </rPh>
    <phoneticPr fontId="3"/>
  </si>
  <si>
    <t>総数</t>
    <rPh sb="0" eb="1">
      <t>フサ</t>
    </rPh>
    <rPh sb="1" eb="2">
      <t>カズ</t>
    </rPh>
    <phoneticPr fontId="3"/>
  </si>
  <si>
    <t>75～79</t>
  </si>
  <si>
    <t>主世帯</t>
    <rPh sb="0" eb="1">
      <t>シュ</t>
    </rPh>
    <rPh sb="1" eb="2">
      <t>ヨ</t>
    </rPh>
    <rPh sb="2" eb="3">
      <t>オビ</t>
    </rPh>
    <phoneticPr fontId="3"/>
  </si>
  <si>
    <t>80～84</t>
  </si>
  <si>
    <t>85歳以上</t>
    <rPh sb="2" eb="3">
      <t>サイ</t>
    </rPh>
    <rPh sb="3" eb="5">
      <t>イジョウ</t>
    </rPh>
    <phoneticPr fontId="3"/>
  </si>
  <si>
    <t>一般世帯</t>
    <rPh sb="0" eb="2">
      <t>イッパン</t>
    </rPh>
    <rPh sb="2" eb="4">
      <t>セタイ</t>
    </rPh>
    <phoneticPr fontId="3"/>
  </si>
  <si>
    <t>人員</t>
    <rPh sb="0" eb="2">
      <t>ジンイン</t>
    </rPh>
    <phoneticPr fontId="3"/>
  </si>
  <si>
    <t>世帯</t>
    <rPh sb="0" eb="2">
      <t>セタイ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</si>
  <si>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</si>
  <si>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世帯人員</t>
    <rPh sb="0" eb="2">
      <t>セタイ</t>
    </rPh>
    <rPh sb="2" eb="4">
      <t>ジンイン</t>
    </rPh>
    <phoneticPr fontId="3"/>
  </si>
  <si>
    <t>施設等　の世帯</t>
    <rPh sb="0" eb="2">
      <t>シセツ</t>
    </rPh>
    <rPh sb="2" eb="3">
      <t>トウ</t>
    </rPh>
    <rPh sb="5" eb="7">
      <t>セタイ</t>
    </rPh>
    <phoneticPr fontId="3"/>
  </si>
  <si>
    <t>18　人　口</t>
    <rPh sb="3" eb="4">
      <t>ニン</t>
    </rPh>
    <rPh sb="5" eb="6">
      <t>クチ</t>
    </rPh>
    <phoneticPr fontId="3"/>
  </si>
  <si>
    <t>◆ 住宅の建て方・住宅の所有の関係別住宅に住む一般世帯数及び一般世帯人員</t>
    <rPh sb="2" eb="4">
      <t>ジュウタク</t>
    </rPh>
    <rPh sb="5" eb="6">
      <t>タ</t>
    </rPh>
    <rPh sb="7" eb="8">
      <t>カタ</t>
    </rPh>
    <rPh sb="9" eb="11">
      <t>ジュウタク</t>
    </rPh>
    <rPh sb="12" eb="14">
      <t>ショユウ</t>
    </rPh>
    <rPh sb="15" eb="17">
      <t>カンケイ</t>
    </rPh>
    <rPh sb="17" eb="18">
      <t>ベツ</t>
    </rPh>
    <rPh sb="18" eb="20">
      <t>ジュウタク</t>
    </rPh>
    <rPh sb="21" eb="22">
      <t>ス</t>
    </rPh>
    <rPh sb="23" eb="25">
      <t>イッパン</t>
    </rPh>
    <rPh sb="25" eb="27">
      <t>セタイ</t>
    </rPh>
    <rPh sb="27" eb="28">
      <t>スウ</t>
    </rPh>
    <rPh sb="28" eb="29">
      <t>オヨ</t>
    </rPh>
    <rPh sb="30" eb="32">
      <t>イッパン</t>
    </rPh>
    <rPh sb="32" eb="34">
      <t>セタイ</t>
    </rPh>
    <rPh sb="34" eb="36">
      <t>ジンイン</t>
    </rPh>
    <phoneticPr fontId="3"/>
  </si>
  <si>
    <t>住宅の所有の関係</t>
    <rPh sb="0" eb="2">
      <t>ジュウタク</t>
    </rPh>
    <rPh sb="3" eb="5">
      <t>ショユウ</t>
    </rPh>
    <rPh sb="6" eb="8">
      <t>カンケイ</t>
    </rPh>
    <phoneticPr fontId="3"/>
  </si>
  <si>
    <t>一戸建</t>
    <rPh sb="0" eb="1">
      <t>イチ</t>
    </rPh>
    <rPh sb="1" eb="2">
      <t>ト</t>
    </rPh>
    <rPh sb="2" eb="3">
      <t>ダ</t>
    </rPh>
    <phoneticPr fontId="3"/>
  </si>
  <si>
    <t>長屋建</t>
    <rPh sb="0" eb="1">
      <t>チョウ</t>
    </rPh>
    <rPh sb="1" eb="2">
      <t>ヤ</t>
    </rPh>
    <rPh sb="2" eb="3">
      <t>タ</t>
    </rPh>
    <phoneticPr fontId="3"/>
  </si>
  <si>
    <t>共　　同　　住　　宅</t>
    <rPh sb="0" eb="1">
      <t>トモ</t>
    </rPh>
    <rPh sb="3" eb="4">
      <t>ドウ</t>
    </rPh>
    <rPh sb="6" eb="7">
      <t>ジュウ</t>
    </rPh>
    <rPh sb="9" eb="10">
      <t>タク</t>
    </rPh>
    <phoneticPr fontId="3"/>
  </si>
  <si>
    <t>15歳未満通学者を</t>
    <rPh sb="2" eb="3">
      <t>サイ</t>
    </rPh>
    <rPh sb="3" eb="5">
      <t>ミマン</t>
    </rPh>
    <rPh sb="5" eb="8">
      <t>ツウガクシャ</t>
    </rPh>
    <phoneticPr fontId="3"/>
  </si>
  <si>
    <t>1　　人</t>
    <rPh sb="3" eb="4">
      <t>ニン</t>
    </rPh>
    <phoneticPr fontId="3"/>
  </si>
  <si>
    <t>６階建以上</t>
    <rPh sb="1" eb="2">
      <t>カイ</t>
    </rPh>
    <rPh sb="2" eb="3">
      <t>タ</t>
    </rPh>
    <rPh sb="3" eb="5">
      <t>イジョウ</t>
    </rPh>
    <phoneticPr fontId="3"/>
  </si>
  <si>
    <t>◆ 65歳以上世帯員がいる一般世帯数、一般世帯人員</t>
    <rPh sb="4" eb="7">
      <t>サイイジョウ</t>
    </rPh>
    <rPh sb="7" eb="10">
      <t>セタイイン</t>
    </rPh>
    <rPh sb="13" eb="15">
      <t>イッパン</t>
    </rPh>
    <rPh sb="15" eb="18">
      <t>セタイスウ</t>
    </rPh>
    <rPh sb="19" eb="21">
      <t>イッパン</t>
    </rPh>
    <rPh sb="21" eb="23">
      <t>セタイ</t>
    </rPh>
    <rPh sb="23" eb="25">
      <t>ジンイン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</si>
  <si>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</si>
  <si>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持ち家</t>
    <rPh sb="0" eb="1">
      <t>モ</t>
    </rPh>
    <rPh sb="2" eb="3">
      <t>イエ</t>
    </rPh>
    <phoneticPr fontId="3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</si>
  <si>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カリヤ</t>
    </rPh>
    <phoneticPr fontId="3"/>
  </si>
  <si>
    <t>民営の借家</t>
    <rPh sb="0" eb="2">
      <t>ミンエイ</t>
    </rPh>
    <rPh sb="3" eb="4">
      <t>シャク</t>
    </rPh>
    <rPh sb="4" eb="5">
      <t>イエ</t>
    </rPh>
    <phoneticPr fontId="3"/>
  </si>
  <si>
    <t>給与住宅</t>
    <rPh sb="0" eb="2">
      <t>キュウヨ</t>
    </rPh>
    <rPh sb="2" eb="4">
      <t>ジュウタク</t>
    </rPh>
    <phoneticPr fontId="3"/>
  </si>
  <si>
    <t>間借り</t>
    <rPh sb="0" eb="2">
      <t>マガ</t>
    </rPh>
    <phoneticPr fontId="3"/>
  </si>
  <si>
    <t>住宅の建て方</t>
    <rPh sb="0" eb="2">
      <t>ジュウタク</t>
    </rPh>
    <rPh sb="3" eb="4">
      <t>タ</t>
    </rPh>
    <rPh sb="5" eb="6">
      <t>カタ</t>
    </rPh>
    <phoneticPr fontId="3"/>
  </si>
  <si>
    <t>世帯人員</t>
    <rPh sb="0" eb="1">
      <t>ヨ</t>
    </rPh>
    <rPh sb="1" eb="2">
      <t>オビ</t>
    </rPh>
    <rPh sb="2" eb="3">
      <t>ジン</t>
    </rPh>
    <rPh sb="3" eb="4">
      <t>イン</t>
    </rPh>
    <phoneticPr fontId="3"/>
  </si>
  <si>
    <t xml:space="preserve">1世帯当たり
</t>
    <rPh sb="1" eb="3">
      <t>セタイ</t>
    </rPh>
    <rPh sb="3" eb="4">
      <t>ア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</si>
  <si>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3"/>
  </si>
  <si>
    <t>住宅に住む</t>
    <rPh sb="0" eb="2">
      <t>ジュウタク</t>
    </rPh>
    <rPh sb="3" eb="4">
      <t>ス</t>
    </rPh>
    <phoneticPr fontId="3"/>
  </si>
  <si>
    <t>各年10月1日現在（単位：人）　</t>
  </si>
  <si>
    <t>主世帯数</t>
    <rPh sb="0" eb="1">
      <t>ヌシ</t>
    </rPh>
    <rPh sb="1" eb="4">
      <t>セタイスウ</t>
    </rPh>
    <phoneticPr fontId="3"/>
  </si>
  <si>
    <t>主世帯人員</t>
    <rPh sb="0" eb="1">
      <t>ヌシ</t>
    </rPh>
    <rPh sb="1" eb="3">
      <t>セタイ</t>
    </rPh>
    <rPh sb="3" eb="5">
      <t>ジンイン</t>
    </rPh>
    <phoneticPr fontId="3"/>
  </si>
  <si>
    <t>一戸建</t>
    <rPh sb="0" eb="2">
      <t>イチノヘ</t>
    </rPh>
    <rPh sb="2" eb="3">
      <t>ダテ</t>
    </rPh>
    <phoneticPr fontId="3"/>
  </si>
  <si>
    <t>長屋建</t>
    <rPh sb="0" eb="2">
      <t>ナガヤ</t>
    </rPh>
    <rPh sb="2" eb="3">
      <t>ダテ</t>
    </rPh>
    <phoneticPr fontId="3"/>
  </si>
  <si>
    <t>自宅外</t>
    <rPh sb="0" eb="3">
      <t>ジタクガイ</t>
    </rPh>
    <phoneticPr fontId="3"/>
  </si>
  <si>
    <t>共同住宅</t>
    <rPh sb="0" eb="2">
      <t>キョウドウ</t>
    </rPh>
    <rPh sb="2" eb="4">
      <t>ジュウタク</t>
    </rPh>
    <phoneticPr fontId="3"/>
  </si>
  <si>
    <t>3～5階</t>
    <rPh sb="3" eb="4">
      <t>カイ</t>
    </rPh>
    <phoneticPr fontId="3"/>
  </si>
  <si>
    <t>6階以上</t>
    <rPh sb="1" eb="4">
      <t>カイイジョウ</t>
    </rPh>
    <phoneticPr fontId="3"/>
  </si>
  <si>
    <t>施設等の世帯の種類</t>
    <rPh sb="0" eb="2">
      <t>シセツ</t>
    </rPh>
    <rPh sb="2" eb="3">
      <t>トウ</t>
    </rPh>
    <rPh sb="4" eb="6">
      <t>セタイ</t>
    </rPh>
    <rPh sb="7" eb="9">
      <t>シュルイ</t>
    </rPh>
    <phoneticPr fontId="3"/>
  </si>
  <si>
    <t>65歳以上</t>
    <rPh sb="2" eb="5">
      <t>サイイジョウ</t>
    </rPh>
    <phoneticPr fontId="3"/>
  </si>
  <si>
    <t>人　　員</t>
    <rPh sb="0" eb="1">
      <t>ヒト</t>
    </rPh>
    <rPh sb="3" eb="4">
      <t>イン</t>
    </rPh>
    <phoneticPr fontId="3"/>
  </si>
  <si>
    <t>20　人　口</t>
    <rPh sb="3" eb="4">
      <t>ニン</t>
    </rPh>
    <rPh sb="5" eb="6">
      <t>クチ</t>
    </rPh>
    <phoneticPr fontId="3"/>
  </si>
  <si>
    <t>　　世　　帯　　数</t>
    <rPh sb="2" eb="3">
      <t>ヨ</t>
    </rPh>
    <rPh sb="5" eb="6">
      <t>オビ</t>
    </rPh>
    <rPh sb="8" eb="9">
      <t>カズ</t>
    </rPh>
    <phoneticPr fontId="3"/>
  </si>
  <si>
    <t>区　　　　　　　　分</t>
    <rPh sb="0" eb="1">
      <t>ク</t>
    </rPh>
    <rPh sb="9" eb="10">
      <t>ブン</t>
    </rPh>
    <phoneticPr fontId="3"/>
  </si>
  <si>
    <t>２　　人</t>
    <rPh sb="3" eb="4">
      <t>ニン</t>
    </rPh>
    <phoneticPr fontId="3"/>
  </si>
  <si>
    <t>３　　人</t>
    <rPh sb="3" eb="4">
      <t>ニン</t>
    </rPh>
    <phoneticPr fontId="3"/>
  </si>
  <si>
    <t>４　　人</t>
    <rPh sb="3" eb="4">
      <t>ニン</t>
    </rPh>
    <phoneticPr fontId="3"/>
  </si>
  <si>
    <t>５　　人</t>
    <rPh sb="3" eb="4">
      <t>ニン</t>
    </rPh>
    <phoneticPr fontId="3"/>
  </si>
  <si>
    <t>65～69</t>
  </si>
  <si>
    <t>６　　人</t>
    <rPh sb="3" eb="4">
      <t>ニン</t>
    </rPh>
    <phoneticPr fontId="3"/>
  </si>
  <si>
    <t>７人以上</t>
    <rPh sb="1" eb="2">
      <t>ニン</t>
    </rPh>
    <rPh sb="2" eb="4">
      <t>イジョウ</t>
    </rPh>
    <phoneticPr fontId="3"/>
  </si>
  <si>
    <t>65～69歳</t>
    <rPh sb="5" eb="6">
      <t>サイ</t>
    </rPh>
    <phoneticPr fontId="3"/>
  </si>
  <si>
    <t>60～64</t>
  </si>
  <si>
    <t>28  人　口</t>
    <rPh sb="4" eb="5">
      <t>ニン</t>
    </rPh>
    <rPh sb="6" eb="7">
      <t>クチ</t>
    </rPh>
    <phoneticPr fontId="3"/>
  </si>
  <si>
    <t>85歳以上</t>
    <rPh sb="2" eb="5">
      <t>サイイジョウ</t>
    </rPh>
    <phoneticPr fontId="3"/>
  </si>
  <si>
    <t>65歳以上の高齢単身者数</t>
    <rPh sb="2" eb="5">
      <t>サイイジョウ</t>
    </rPh>
    <rPh sb="6" eb="8">
      <t>コウレイ</t>
    </rPh>
    <rPh sb="8" eb="11">
      <t>タンシンシャ</t>
    </rPh>
    <rPh sb="11" eb="12">
      <t>スウ</t>
    </rPh>
    <phoneticPr fontId="3"/>
  </si>
  <si>
    <t>通学者</t>
    <rPh sb="0" eb="3">
      <t>ツウガクシャ</t>
    </rPh>
    <phoneticPr fontId="3"/>
  </si>
  <si>
    <t>世帯数</t>
    <rPh sb="0" eb="3">
      <t>セタイスウ</t>
    </rPh>
    <phoneticPr fontId="3"/>
  </si>
  <si>
    <t>◆　従業地・通学地による常住市区町村別15歳以上就業者数及び15歳以上通学者数</t>
    <rPh sb="2" eb="4">
      <t>ジュウギョウ</t>
    </rPh>
    <rPh sb="4" eb="5">
      <t>チ</t>
    </rPh>
    <rPh sb="6" eb="8">
      <t>ツウガク</t>
    </rPh>
    <rPh sb="8" eb="9">
      <t>チ</t>
    </rPh>
    <rPh sb="12" eb="14">
      <t>ジョウジュウ</t>
    </rPh>
    <rPh sb="14" eb="16">
      <t>シク</t>
    </rPh>
    <rPh sb="16" eb="18">
      <t>チョウソン</t>
    </rPh>
    <rPh sb="18" eb="19">
      <t>ベツ</t>
    </rPh>
    <rPh sb="21" eb="24">
      <t>サイイジョウ</t>
    </rPh>
    <rPh sb="24" eb="27">
      <t>シュウギョウシャ</t>
    </rPh>
    <rPh sb="27" eb="28">
      <t>スウ</t>
    </rPh>
    <rPh sb="28" eb="29">
      <t>オヨ</t>
    </rPh>
    <rPh sb="32" eb="35">
      <t>サイイジョウ</t>
    </rPh>
    <rPh sb="35" eb="38">
      <t>ツウガクシャ</t>
    </rPh>
    <rPh sb="38" eb="39">
      <t>スウ</t>
    </rPh>
    <phoneticPr fontId="3"/>
  </si>
  <si>
    <t>15歳以上</t>
    <rPh sb="2" eb="5">
      <t>サイイジョウ</t>
    </rPh>
    <phoneticPr fontId="3"/>
  </si>
  <si>
    <t>就業者</t>
    <rPh sb="0" eb="3">
      <t>シュウギョウシャ</t>
    </rPh>
    <phoneticPr fontId="3"/>
  </si>
  <si>
    <t>含む通学者（別掲）</t>
    <rPh sb="0" eb="1">
      <t>フク</t>
    </rPh>
    <rPh sb="2" eb="5">
      <t>ツウガクシャ</t>
    </rPh>
    <rPh sb="6" eb="8">
      <t>ベッケイ</t>
    </rPh>
    <phoneticPr fontId="3"/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</si>
  <si>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3"/>
  </si>
  <si>
    <t>自市町村に常住</t>
    <rPh sb="0" eb="1">
      <t>ジ</t>
    </rPh>
    <rPh sb="1" eb="4">
      <t>シチョウソン</t>
    </rPh>
    <rPh sb="5" eb="7">
      <t>ジョウジュウ</t>
    </rPh>
    <phoneticPr fontId="3"/>
  </si>
  <si>
    <t>自宅</t>
    <rPh sb="0" eb="2">
      <t>ジタク</t>
    </rPh>
    <phoneticPr fontId="3"/>
  </si>
  <si>
    <t>他市区町村に常住</t>
    <rPh sb="0" eb="1">
      <t>タ</t>
    </rPh>
    <rPh sb="1" eb="3">
      <t>シク</t>
    </rPh>
    <rPh sb="3" eb="5">
      <t>チョウソン</t>
    </rPh>
    <rPh sb="6" eb="8">
      <t>ジョウジュウ</t>
    </rPh>
    <phoneticPr fontId="3"/>
  </si>
  <si>
    <t>（注）総数にはその他の世帯2世帯6人を含む</t>
    <rPh sb="1" eb="2">
      <t>チュウ</t>
    </rPh>
    <rPh sb="3" eb="5">
      <t>ソウスウ</t>
    </rPh>
    <rPh sb="9" eb="10">
      <t>タ</t>
    </rPh>
    <rPh sb="11" eb="13">
      <t>セタイ</t>
    </rPh>
    <rPh sb="14" eb="16">
      <t>セタイ</t>
    </rPh>
    <rPh sb="17" eb="18">
      <t>ニン</t>
    </rPh>
    <rPh sb="19" eb="20">
      <t>フク</t>
    </rPh>
    <phoneticPr fontId="3"/>
  </si>
  <si>
    <t>県内</t>
    <rPh sb="0" eb="2">
      <t>ケンナイ</t>
    </rPh>
    <phoneticPr fontId="3"/>
  </si>
  <si>
    <t>その他の市町村</t>
    <rPh sb="2" eb="3">
      <t>タ</t>
    </rPh>
    <rPh sb="4" eb="7">
      <t>シチョウソン</t>
    </rPh>
    <phoneticPr fontId="3"/>
  </si>
  <si>
    <t>都市計画の　　　　　　地域区分</t>
    <rPh sb="0" eb="2">
      <t>トシ</t>
    </rPh>
    <rPh sb="2" eb="4">
      <t>ケイカク</t>
    </rPh>
    <rPh sb="11" eb="13">
      <t>チイキ</t>
    </rPh>
    <rPh sb="13" eb="15">
      <t>クブン</t>
    </rPh>
    <phoneticPr fontId="3"/>
  </si>
  <si>
    <t>気仙沼市</t>
    <rPh sb="0" eb="4">
      <t>ケセンヌマシ</t>
    </rPh>
    <phoneticPr fontId="3"/>
  </si>
  <si>
    <t>唐桑町</t>
    <rPh sb="0" eb="3">
      <t>カラクワチョウ</t>
    </rPh>
    <phoneticPr fontId="3"/>
  </si>
  <si>
    <t>◆　都市計画の地域区分、男女別人口並びに世帯の種類別世帯数及び世帯人員</t>
    <rPh sb="2" eb="4">
      <t>トシ</t>
    </rPh>
    <rPh sb="4" eb="6">
      <t>ケイカク</t>
    </rPh>
    <rPh sb="7" eb="9">
      <t>チイキ</t>
    </rPh>
    <rPh sb="9" eb="11">
      <t>クブン</t>
    </rPh>
    <rPh sb="12" eb="14">
      <t>ダンジョ</t>
    </rPh>
    <rPh sb="14" eb="15">
      <t>ベツ</t>
    </rPh>
    <rPh sb="15" eb="17">
      <t>ジンコウ</t>
    </rPh>
    <rPh sb="17" eb="18">
      <t>ナラ</t>
    </rPh>
    <rPh sb="20" eb="22">
      <t>セタイ</t>
    </rPh>
    <rPh sb="23" eb="25">
      <t>シュルイ</t>
    </rPh>
    <rPh sb="25" eb="26">
      <t>ベツ</t>
    </rPh>
    <rPh sb="26" eb="29">
      <t>セタイスウ</t>
    </rPh>
    <rPh sb="29" eb="30">
      <t>オヨ</t>
    </rPh>
    <rPh sb="31" eb="33">
      <t>セタイ</t>
    </rPh>
    <rPh sb="33" eb="35">
      <t>ジンイン</t>
    </rPh>
    <phoneticPr fontId="3"/>
  </si>
  <si>
    <t>一般　世帯</t>
    <rPh sb="0" eb="2">
      <t>イッパン</t>
    </rPh>
    <rPh sb="3" eb="5">
      <t>セタイ</t>
    </rPh>
    <phoneticPr fontId="3"/>
  </si>
  <si>
    <t>15歳未満</t>
    <rPh sb="2" eb="5">
      <t>サイミマン</t>
    </rPh>
    <phoneticPr fontId="3"/>
  </si>
  <si>
    <t>の世帯</t>
    <rPh sb="1" eb="3">
      <t>セタイ</t>
    </rPh>
    <phoneticPr fontId="3"/>
  </si>
  <si>
    <t>A　都市計画区域</t>
    <rPh sb="2" eb="4">
      <t>トシ</t>
    </rPh>
    <rPh sb="4" eb="6">
      <t>ケイカク</t>
    </rPh>
    <rPh sb="6" eb="8">
      <t>クイキ</t>
    </rPh>
    <phoneticPr fontId="3"/>
  </si>
  <si>
    <t>市街化区域</t>
    <rPh sb="0" eb="3">
      <t>シガイカ</t>
    </rPh>
    <rPh sb="3" eb="5">
      <t>クイキ</t>
    </rPh>
    <phoneticPr fontId="3"/>
  </si>
  <si>
    <t>工業区域</t>
    <rPh sb="0" eb="2">
      <t>コウギョウ</t>
    </rPh>
    <rPh sb="2" eb="4">
      <t>クイキ</t>
    </rPh>
    <phoneticPr fontId="3"/>
  </si>
  <si>
    <t>◆ 住居の種類、住宅の所有の関係別65歳以上世帯員がいる一般世帯数、一般世帯人員、</t>
    <rPh sb="2" eb="4">
      <t>ジュウキョ</t>
    </rPh>
    <rPh sb="5" eb="7">
      <t>シュルイ</t>
    </rPh>
    <rPh sb="8" eb="10">
      <t>ジュウタク</t>
    </rPh>
    <rPh sb="11" eb="13">
      <t>ショユウ</t>
    </rPh>
    <rPh sb="14" eb="16">
      <t>カンケイ</t>
    </rPh>
    <rPh sb="16" eb="17">
      <t>ベツ</t>
    </rPh>
    <rPh sb="19" eb="22">
      <t>サイイジョウ</t>
    </rPh>
    <rPh sb="22" eb="25">
      <t>セタイイン</t>
    </rPh>
    <rPh sb="28" eb="30">
      <t>イッパン</t>
    </rPh>
    <rPh sb="30" eb="33">
      <t>セタイスウ</t>
    </rPh>
    <rPh sb="34" eb="36">
      <t>イッパン</t>
    </rPh>
    <rPh sb="36" eb="38">
      <t>セタイ</t>
    </rPh>
    <rPh sb="38" eb="40">
      <t>ジンイン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</si>
  <si>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</si>
  <si>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商業区域</t>
    <rPh sb="0" eb="2">
      <t>ショウギョウ</t>
    </rPh>
    <rPh sb="2" eb="4">
      <t>クイキ</t>
    </rPh>
    <phoneticPr fontId="3"/>
  </si>
  <si>
    <t>住居区域</t>
    <rPh sb="0" eb="2">
      <t>ジュウキョ</t>
    </rPh>
    <rPh sb="2" eb="4">
      <t>クイキ</t>
    </rPh>
    <phoneticPr fontId="3"/>
  </si>
  <si>
    <t>Ⅱ</t>
  </si>
  <si>
    <t>Ⅲ</t>
  </si>
  <si>
    <t>未線引きの区域</t>
    <rPh sb="0" eb="1">
      <t>ミ</t>
    </rPh>
    <rPh sb="1" eb="3">
      <t>センヒ</t>
    </rPh>
    <rPh sb="5" eb="7">
      <t>クイキ</t>
    </rPh>
    <phoneticPr fontId="3"/>
  </si>
  <si>
    <t>B　都市計画区域</t>
    <rPh sb="2" eb="4">
      <t>トシ</t>
    </rPh>
    <rPh sb="4" eb="6">
      <t>ケイカク</t>
    </rPh>
    <rPh sb="6" eb="8">
      <t>クイキ</t>
    </rPh>
    <phoneticPr fontId="3"/>
  </si>
  <si>
    <t>以外の区域</t>
    <rPh sb="0" eb="2">
      <t>イガイ</t>
    </rPh>
    <rPh sb="3" eb="5">
      <t>クイキ</t>
    </rPh>
    <phoneticPr fontId="3"/>
  </si>
  <si>
    <t>平成27年10月1日現在</t>
  </si>
  <si>
    <t>平成27年10月1日現在（単位：人）</t>
  </si>
  <si>
    <t>　資料：市民課</t>
    <rPh sb="4" eb="6">
      <t>シミン</t>
    </rPh>
    <phoneticPr fontId="3"/>
  </si>
  <si>
    <t>◆ 住宅の種類・住宅の所有の関係別一般世帯数、一般世帯人員</t>
    <rPh sb="2" eb="4">
      <t>ジュウタク</t>
    </rPh>
    <rPh sb="5" eb="7">
      <t>シュルイ</t>
    </rPh>
    <rPh sb="8" eb="10">
      <t>ジュウタク</t>
    </rPh>
    <rPh sb="11" eb="13">
      <t>ショユウ</t>
    </rPh>
    <rPh sb="14" eb="16">
      <t>カンケイ</t>
    </rPh>
    <rPh sb="16" eb="17">
      <t>ベツ</t>
    </rPh>
    <rPh sb="17" eb="19">
      <t>イッパン</t>
    </rPh>
    <rPh sb="19" eb="22">
      <t>セタイスウ</t>
    </rPh>
    <rPh sb="23" eb="25">
      <t>イッパン</t>
    </rPh>
    <rPh sb="25" eb="27">
      <t>セタイ</t>
    </rPh>
    <rPh sb="27" eb="29">
      <t>ジンイン</t>
    </rPh>
    <phoneticPr fontId="3"/>
  </si>
  <si>
    <t>◆ 住宅の建て方別住宅に住む主世帯数、主世帯人員</t>
    <rPh sb="2" eb="4">
      <t>ジュウタク</t>
    </rPh>
    <rPh sb="5" eb="6">
      <t>タ</t>
    </rPh>
    <rPh sb="7" eb="8">
      <t>カタ</t>
    </rPh>
    <rPh sb="8" eb="9">
      <t>ベツ</t>
    </rPh>
    <rPh sb="9" eb="11">
      <t>ジュウタク</t>
    </rPh>
    <rPh sb="12" eb="13">
      <t>ス</t>
    </rPh>
    <rPh sb="14" eb="15">
      <t>シュ</t>
    </rPh>
    <rPh sb="15" eb="18">
      <t>セタイスウ</t>
    </rPh>
    <rPh sb="19" eb="20">
      <t>シュ</t>
    </rPh>
    <rPh sb="20" eb="22">
      <t>セタイ</t>
    </rPh>
    <rPh sb="22" eb="24">
      <t>ジンイン</t>
    </rPh>
    <phoneticPr fontId="3"/>
  </si>
  <si>
    <t>65歳以上世帯人員</t>
    <rPh sb="2" eb="5">
      <t>サイイジョウ</t>
    </rPh>
    <rPh sb="5" eb="7">
      <t>セタイ</t>
    </rPh>
    <rPh sb="7" eb="9">
      <t>ジンイン</t>
    </rPh>
    <phoneticPr fontId="3"/>
  </si>
  <si>
    <t>　65歳以上世帯人員</t>
    <rPh sb="3" eb="4">
      <t>サイ</t>
    </rPh>
    <rPh sb="4" eb="6">
      <t>イジョウ</t>
    </rPh>
    <rPh sb="6" eb="8">
      <t>セタイ</t>
    </rPh>
    <rPh sb="8" eb="10">
      <t>ジンイン</t>
    </rPh>
    <phoneticPr fontId="3"/>
  </si>
  <si>
    <t>◆　住宅の建て方別住宅に住む65歳以上世帯員がいる一般世帯数、一般世帯人員、</t>
    <rPh sb="2" eb="4">
      <t>ジュウタク</t>
    </rPh>
    <rPh sb="5" eb="6">
      <t>タ</t>
    </rPh>
    <rPh sb="7" eb="8">
      <t>カタ</t>
    </rPh>
    <rPh sb="8" eb="9">
      <t>ベツ</t>
    </rPh>
    <rPh sb="9" eb="11">
      <t>ジュウタク</t>
    </rPh>
    <rPh sb="12" eb="13">
      <t>ス</t>
    </rPh>
    <rPh sb="16" eb="19">
      <t>サイイジョウ</t>
    </rPh>
    <rPh sb="19" eb="22">
      <t>セタイイン</t>
    </rPh>
    <rPh sb="25" eb="27">
      <t>イッパン</t>
    </rPh>
    <rPh sb="27" eb="30">
      <t>セタイスウ</t>
    </rPh>
    <rPh sb="31" eb="33">
      <t>イッパン</t>
    </rPh>
    <rPh sb="33" eb="35">
      <t>セタイ</t>
    </rPh>
    <rPh sb="35" eb="37">
      <t>ジンイン</t>
    </rPh>
    <phoneticPr fontId="3"/>
  </si>
  <si>
    <t>一般</t>
    <rPh sb="0" eb="2">
      <t>イッパン</t>
    </rPh>
    <phoneticPr fontId="3"/>
  </si>
  <si>
    <t>世帯数</t>
  </si>
  <si>
    <t>65歳以上世帯員がいる</t>
    <rPh sb="2" eb="5">
      <t>サイイジョウ</t>
    </rPh>
    <rPh sb="5" eb="8">
      <t>セタイイン</t>
    </rPh>
    <phoneticPr fontId="3"/>
  </si>
  <si>
    <t>母子世帯</t>
    <rPh sb="2" eb="4">
      <t>セタイ</t>
    </rPh>
    <phoneticPr fontId="3"/>
  </si>
  <si>
    <t>60歳未満</t>
    <rPh sb="2" eb="3">
      <t>サイ</t>
    </rPh>
    <rPh sb="3" eb="5">
      <t>ミマン</t>
    </rPh>
    <phoneticPr fontId="3"/>
  </si>
  <si>
    <t>妻　　の　　年　　齢　　が</t>
    <rPh sb="0" eb="1">
      <t>ツマ</t>
    </rPh>
    <rPh sb="6" eb="7">
      <t>ネン</t>
    </rPh>
    <rPh sb="9" eb="10">
      <t>トシ</t>
    </rPh>
    <phoneticPr fontId="3"/>
  </si>
  <si>
    <t>総数（夫の年齢）</t>
    <rPh sb="0" eb="2">
      <t>ソウスウ</t>
    </rPh>
    <rPh sb="3" eb="4">
      <t>オット</t>
    </rPh>
    <rPh sb="5" eb="7">
      <t>ネンレイ</t>
    </rPh>
    <phoneticPr fontId="3"/>
  </si>
  <si>
    <t>総数</t>
  </si>
  <si>
    <t>父子世帯</t>
    <rPh sb="1" eb="2">
      <t>コ</t>
    </rPh>
    <rPh sb="2" eb="4">
      <t>セタイ</t>
    </rPh>
    <phoneticPr fontId="3"/>
  </si>
  <si>
    <t>◆ 年齢、男女別単身高齢者数</t>
    <rPh sb="2" eb="4">
      <t>ネンレイ</t>
    </rPh>
    <rPh sb="5" eb="7">
      <t>ダンジョ</t>
    </rPh>
    <rPh sb="7" eb="8">
      <t>ベツ</t>
    </rPh>
    <rPh sb="8" eb="10">
      <t>タンシン</t>
    </rPh>
    <rPh sb="10" eb="13">
      <t>コウレイシャ</t>
    </rPh>
    <rPh sb="13" eb="14">
      <t>スウ</t>
    </rPh>
    <phoneticPr fontId="3"/>
  </si>
  <si>
    <t>◆ 夫の年齢、妻の年齢別高齢夫婦世帯数</t>
    <rPh sb="2" eb="3">
      <t>オット</t>
    </rPh>
    <rPh sb="4" eb="6">
      <t>ネンレイ</t>
    </rPh>
    <rPh sb="7" eb="8">
      <t>ツマ</t>
    </rPh>
    <rPh sb="9" eb="11">
      <t>ネンレイ</t>
    </rPh>
    <rPh sb="11" eb="12">
      <t>ベツ</t>
    </rPh>
    <rPh sb="12" eb="14">
      <t>コウレイ</t>
    </rPh>
    <rPh sb="14" eb="16">
      <t>フウフ</t>
    </rPh>
    <rPh sb="16" eb="19">
      <t>セタイスウ</t>
    </rPh>
    <phoneticPr fontId="3"/>
  </si>
  <si>
    <t>◆ 父子世帯数、母子世帯数及び父子世帯人員、母子世帯人員</t>
    <rPh sb="3" eb="4">
      <t>コ</t>
    </rPh>
    <rPh sb="4" eb="7">
      <t>セタイスウ</t>
    </rPh>
    <rPh sb="8" eb="10">
      <t>ボシ</t>
    </rPh>
    <rPh sb="10" eb="13">
      <t>セタイスウ</t>
    </rPh>
    <rPh sb="13" eb="14">
      <t>オヨ</t>
    </rPh>
    <rPh sb="15" eb="17">
      <t>フシ</t>
    </rPh>
    <rPh sb="17" eb="19">
      <t>セタイ</t>
    </rPh>
    <rPh sb="19" eb="21">
      <t>ジンイン</t>
    </rPh>
    <rPh sb="23" eb="24">
      <t>コ</t>
    </rPh>
    <rPh sb="24" eb="26">
      <t>セタイ</t>
    </rPh>
    <rPh sb="26" eb="28">
      <t>ジンイン</t>
    </rPh>
    <phoneticPr fontId="3"/>
  </si>
  <si>
    <t>　　世　帯　人　員</t>
    <rPh sb="2" eb="3">
      <t>ヨ</t>
    </rPh>
    <rPh sb="4" eb="5">
      <t>オビ</t>
    </rPh>
    <rPh sb="6" eb="7">
      <t>ジン</t>
    </rPh>
    <rPh sb="8" eb="9">
      <t>イン</t>
    </rPh>
    <phoneticPr fontId="3"/>
  </si>
  <si>
    <t>従業地・通学地による　　　　　　　常住市区町村</t>
  </si>
  <si>
    <t>…</t>
  </si>
  <si>
    <t>※手数え</t>
    <rPh sb="1" eb="2">
      <t>テ</t>
    </rPh>
    <rPh sb="2" eb="3">
      <t>カゾ</t>
    </rPh>
    <phoneticPr fontId="3"/>
  </si>
  <si>
    <t>◆ 転入・転出先別人口</t>
    <rPh sb="2" eb="4">
      <t>テンニュウ</t>
    </rPh>
    <rPh sb="5" eb="7">
      <t>テンシュツ</t>
    </rPh>
    <rPh sb="7" eb="8">
      <t>サキ</t>
    </rPh>
    <rPh sb="8" eb="9">
      <t>ベツ</t>
    </rPh>
    <rPh sb="9" eb="11">
      <t>ジンコウ</t>
    </rPh>
    <phoneticPr fontId="3"/>
  </si>
  <si>
    <t>人　口　19</t>
  </si>
  <si>
    <t>人　口　11</t>
  </si>
  <si>
    <t>令和2年10月1日現在</t>
    <rPh sb="0" eb="2">
      <t>レイワ</t>
    </rPh>
    <phoneticPr fontId="3"/>
  </si>
  <si>
    <t>85～89</t>
  </si>
  <si>
    <t>２　人</t>
    <rPh sb="2" eb="3">
      <t>ニン</t>
    </rPh>
    <phoneticPr fontId="3"/>
  </si>
  <si>
    <t>３　人</t>
    <rPh sb="2" eb="3">
      <t>ニン</t>
    </rPh>
    <phoneticPr fontId="3"/>
  </si>
  <si>
    <t>４　人</t>
    <rPh sb="2" eb="3">
      <t>ニン</t>
    </rPh>
    <phoneticPr fontId="3"/>
  </si>
  <si>
    <t>６　人</t>
    <rPh sb="2" eb="3">
      <t>ニン</t>
    </rPh>
    <phoneticPr fontId="3"/>
  </si>
  <si>
    <t>５　人</t>
    <rPh sb="2" eb="3">
      <t>ニン</t>
    </rPh>
    <phoneticPr fontId="3"/>
  </si>
  <si>
    <t>1、2階</t>
    <rPh sb="3" eb="4">
      <t>カイ</t>
    </rPh>
    <phoneticPr fontId="3"/>
  </si>
  <si>
    <t>3～5階建</t>
    <rPh sb="3" eb="4">
      <t>カイ</t>
    </rPh>
    <rPh sb="4" eb="5">
      <t>タ</t>
    </rPh>
    <phoneticPr fontId="3"/>
  </si>
  <si>
    <t>１、２階建</t>
    <rPh sb="3" eb="4">
      <t>カイ</t>
    </rPh>
    <rPh sb="4" eb="5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</si>
</sst>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.00_ "/>
    <numFmt numFmtId="178" formatCode="#,##0.0_ "/>
    <numFmt numFmtId="179" formatCode="0.00_ "/>
    <numFmt numFmtId="180" formatCode="0.0_ "/>
  </numFmts>
  <fonts count="21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ゴシック"/>
      <family val="3"/>
    </font>
    <font>
      <sz val="10"/>
      <name val="ＭＳ 明朝"/>
      <family val="1"/>
    </font>
    <font>
      <b/>
      <sz val="12"/>
      <name val="ＭＳ Ｐゴシック"/>
      <family val="3"/>
    </font>
    <font>
      <sz val="11"/>
      <name val="ＭＳ 明朝"/>
      <family val="1"/>
    </font>
    <font>
      <sz val="8"/>
      <name val="ＭＳ 明朝"/>
      <family val="1"/>
    </font>
    <font>
      <sz val="12"/>
      <name val="ＭＳ 明朝"/>
      <family val="1"/>
    </font>
    <font>
      <sz val="9"/>
      <name val="ＭＳ 明朝"/>
      <family val="1"/>
    </font>
    <font>
      <sz val="12"/>
      <name val="ＭＳ Ｐゴシック"/>
      <family val="3"/>
    </font>
    <font>
      <b/>
      <sz val="12"/>
      <name val="ＭＳ 明朝"/>
      <family val="1"/>
    </font>
    <font>
      <b/>
      <sz val="11"/>
      <name val="ＭＳ 明朝"/>
      <family val="1"/>
    </font>
    <font>
      <b/>
      <sz val="11"/>
      <name val="ＭＳ Ｐゴシック"/>
      <family val="3"/>
    </font>
    <font>
      <sz val="11"/>
      <color theme="1"/>
      <name val="ＭＳ 明朝"/>
      <family val="1"/>
    </font>
    <font>
      <b/>
      <sz val="12"/>
      <color theme="1"/>
      <name val="ＭＳ Ｐゴシック"/>
      <family val="3"/>
      <scheme val="minor"/>
    </font>
    <font>
      <b/>
      <sz val="11"/>
      <color theme="1"/>
      <name val="ＭＳ 明朝"/>
      <family val="1"/>
    </font>
    <font>
      <sz val="12"/>
      <color theme="1"/>
      <name val="ＭＳ Ｐゴシック"/>
      <family val="3"/>
      <scheme val="minor"/>
    </font>
    <font>
      <sz val="10"/>
      <color theme="1"/>
      <name val="ＭＳ 明朝"/>
      <family val="1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260">
    <xf numFmtId="0" fontId="0" fillId="0" borderId="0" xfId="0"/>
    <xf numFmtId="0" fontId="4" fillId="0" borderId="0" xfId="1" applyFont="1">
      <alignment vertical="center"/>
    </xf>
    <xf numFmtId="0" fontId="1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0" xfId="1" applyFont="1" applyBorder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0" xfId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1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7" fillId="0" borderId="4" xfId="1" applyFont="1" applyFill="1" applyBorder="1">
      <alignment vertical="center"/>
    </xf>
    <xf numFmtId="0" fontId="7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horizontal="distributed" vertical="center"/>
    </xf>
    <xf numFmtId="0" fontId="7" fillId="0" borderId="0" xfId="1" applyFont="1" applyFill="1" applyAlignment="1">
      <alignment horizontal="distributed" vertical="center"/>
    </xf>
    <xf numFmtId="0" fontId="7" fillId="0" borderId="4" xfId="1" applyFont="1" applyFill="1" applyBorder="1" applyAlignment="1">
      <alignment horizontal="distributed" vertical="center"/>
    </xf>
    <xf numFmtId="0" fontId="7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distributed" vertical="distributed"/>
    </xf>
    <xf numFmtId="0" fontId="5" fillId="0" borderId="4" xfId="1" applyFont="1" applyFill="1" applyBorder="1" applyAlignment="1">
      <alignment horizontal="distributed" vertical="distributed"/>
    </xf>
    <xf numFmtId="0" fontId="5" fillId="0" borderId="4" xfId="1" applyFont="1" applyFill="1" applyBorder="1" applyAlignment="1">
      <alignment horizontal="distributed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distributed" vertical="center"/>
    </xf>
    <xf numFmtId="0" fontId="5" fillId="0" borderId="3" xfId="1" applyFont="1" applyFill="1" applyBorder="1" applyAlignment="1">
      <alignment horizontal="center" vertical="center" wrapText="1"/>
    </xf>
    <xf numFmtId="176" fontId="1" fillId="0" borderId="0" xfId="1" applyNumberFormat="1" applyFont="1" applyFill="1">
      <alignment vertical="center"/>
    </xf>
    <xf numFmtId="176" fontId="5" fillId="0" borderId="0" xfId="1" applyNumberFormat="1" applyFont="1" applyFill="1" applyBorder="1">
      <alignment vertical="center"/>
    </xf>
    <xf numFmtId="176" fontId="5" fillId="0" borderId="8" xfId="1" applyNumberFormat="1" applyFont="1" applyFill="1" applyBorder="1">
      <alignment vertical="center"/>
    </xf>
    <xf numFmtId="176" fontId="1" fillId="0" borderId="0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176" fontId="7" fillId="0" borderId="0" xfId="1" applyNumberFormat="1" applyFont="1" applyFill="1">
      <alignment vertical="center"/>
    </xf>
    <xf numFmtId="176" fontId="5" fillId="0" borderId="0" xfId="1" applyNumberFormat="1" applyFont="1" applyFill="1" applyBorder="1" applyAlignment="1">
      <alignment horizontal="center" vertical="center" wrapText="1"/>
    </xf>
    <xf numFmtId="176" fontId="5" fillId="0" borderId="0" xfId="1" applyNumberFormat="1" applyFont="1" applyFill="1">
      <alignment vertical="center"/>
    </xf>
    <xf numFmtId="176" fontId="10" fillId="0" borderId="0" xfId="1" applyNumberFormat="1" applyFont="1" applyFill="1" applyBorder="1" applyAlignment="1">
      <alignment horizontal="center" vertical="center" wrapText="1"/>
    </xf>
    <xf numFmtId="176" fontId="4" fillId="0" borderId="0" xfId="1" applyNumberFormat="1" applyFont="1" applyFill="1">
      <alignment vertical="center"/>
    </xf>
    <xf numFmtId="0" fontId="5" fillId="0" borderId="10" xfId="1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7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vertical="center"/>
    </xf>
    <xf numFmtId="0" fontId="10" fillId="0" borderId="10" xfId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horizontal="center" vertical="center"/>
    </xf>
    <xf numFmtId="178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Border="1">
      <alignment vertical="center"/>
    </xf>
    <xf numFmtId="0" fontId="1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/>
    </xf>
    <xf numFmtId="0" fontId="11" fillId="0" borderId="0" xfId="1" applyFont="1" applyFill="1">
      <alignment vertical="center"/>
    </xf>
    <xf numFmtId="0" fontId="12" fillId="0" borderId="0" xfId="1" applyFont="1" applyFill="1">
      <alignment vertical="center"/>
    </xf>
    <xf numFmtId="0" fontId="13" fillId="0" borderId="0" xfId="1" applyFont="1" applyFill="1">
      <alignment vertical="center"/>
    </xf>
    <xf numFmtId="0" fontId="14" fillId="0" borderId="0" xfId="1" applyFont="1" applyFill="1">
      <alignment vertical="center"/>
    </xf>
    <xf numFmtId="176" fontId="5" fillId="0" borderId="8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179" fontId="5" fillId="0" borderId="4" xfId="1" applyNumberFormat="1" applyFont="1" applyFill="1" applyBorder="1">
      <alignment vertical="center"/>
    </xf>
    <xf numFmtId="179" fontId="5" fillId="0" borderId="0" xfId="1" applyNumberFormat="1" applyFont="1" applyFill="1" applyBorder="1">
      <alignment vertical="center"/>
    </xf>
    <xf numFmtId="179" fontId="1" fillId="0" borderId="0" xfId="1" applyNumberFormat="1" applyFont="1" applyFill="1">
      <alignment vertical="center"/>
    </xf>
    <xf numFmtId="179" fontId="10" fillId="0" borderId="0" xfId="1" applyNumberFormat="1" applyFont="1" applyFill="1" applyBorder="1" applyAlignment="1">
      <alignment horizontal="center" vertical="center" wrapText="1"/>
    </xf>
    <xf numFmtId="179" fontId="5" fillId="0" borderId="4" xfId="1" applyNumberFormat="1" applyFont="1" applyFill="1" applyBorder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4" xfId="1" applyNumberFormat="1" applyFont="1" applyFill="1" applyBorder="1">
      <alignment vertical="center"/>
    </xf>
    <xf numFmtId="180" fontId="5" fillId="0" borderId="0" xfId="1" applyNumberFormat="1" applyFont="1" applyFill="1" applyBorder="1">
      <alignment vertical="center"/>
    </xf>
    <xf numFmtId="180" fontId="1" fillId="0" borderId="0" xfId="1" applyNumberFormat="1" applyFont="1" applyFill="1">
      <alignment vertical="center"/>
    </xf>
    <xf numFmtId="0" fontId="9" fillId="0" borderId="0" xfId="1" applyFont="1" applyFill="1" applyAlignment="1">
      <alignment horizontal="right" vertical="center"/>
    </xf>
    <xf numFmtId="180" fontId="5" fillId="0" borderId="0" xfId="1" applyNumberFormat="1" applyFont="1" applyFill="1" applyBorder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>
      <alignment vertical="center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/>
    </xf>
    <xf numFmtId="176" fontId="5" fillId="0" borderId="20" xfId="1" applyNumberFormat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7" fillId="0" borderId="8" xfId="1" applyFont="1" applyFill="1" applyBorder="1">
      <alignment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horizontal="center" vertical="center"/>
    </xf>
    <xf numFmtId="177" fontId="5" fillId="0" borderId="4" xfId="1" applyNumberFormat="1" applyFont="1" applyFill="1" applyBorder="1">
      <alignment vertical="center"/>
    </xf>
    <xf numFmtId="0" fontId="5" fillId="0" borderId="6" xfId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 wrapText="1"/>
    </xf>
    <xf numFmtId="176" fontId="5" fillId="0" borderId="12" xfId="1" applyNumberFormat="1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 applyBorder="1"/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distributed"/>
    </xf>
    <xf numFmtId="0" fontId="15" fillId="0" borderId="0" xfId="0" applyFont="1" applyAlignment="1">
      <alignment horizontal="distributed"/>
    </xf>
    <xf numFmtId="0" fontId="15" fillId="0" borderId="4" xfId="0" applyFont="1" applyBorder="1"/>
    <xf numFmtId="0" fontId="17" fillId="0" borderId="0" xfId="0" applyFont="1"/>
    <xf numFmtId="0" fontId="15" fillId="0" borderId="0" xfId="0" applyFont="1"/>
    <xf numFmtId="0" fontId="15" fillId="0" borderId="0" xfId="0" applyFont="1" applyAlignment="1">
      <alignment horizontal="right"/>
    </xf>
    <xf numFmtId="0" fontId="18" fillId="0" borderId="0" xfId="0" applyFont="1"/>
    <xf numFmtId="0" fontId="15" fillId="0" borderId="19" xfId="0" applyFont="1" applyBorder="1" applyAlignment="1">
      <alignment horizontal="center" vertical="center"/>
    </xf>
    <xf numFmtId="38" fontId="19" fillId="3" borderId="19" xfId="3" applyFont="1" applyFill="1" applyBorder="1" applyAlignment="1"/>
    <xf numFmtId="38" fontId="19" fillId="0" borderId="19" xfId="3" applyFont="1" applyBorder="1" applyAlignment="1"/>
    <xf numFmtId="38" fontId="19" fillId="0" borderId="19" xfId="3" applyFont="1" applyBorder="1" applyAlignment="1">
      <alignment horizontal="right"/>
    </xf>
    <xf numFmtId="38" fontId="15" fillId="0" borderId="19" xfId="3" applyFont="1" applyBorder="1" applyAlignment="1"/>
    <xf numFmtId="0" fontId="15" fillId="0" borderId="8" xfId="0" applyFont="1" applyBorder="1"/>
    <xf numFmtId="0" fontId="15" fillId="0" borderId="19" xfId="0" applyFont="1" applyBorder="1" applyAlignment="1">
      <alignment horizontal="center"/>
    </xf>
    <xf numFmtId="38" fontId="15" fillId="0" borderId="19" xfId="3" applyFont="1" applyBorder="1" applyAlignment="1">
      <alignment horizontal="right"/>
    </xf>
    <xf numFmtId="0" fontId="15" fillId="0" borderId="22" xfId="0" applyFont="1" applyBorder="1"/>
    <xf numFmtId="0" fontId="15" fillId="0" borderId="12" xfId="0" applyFont="1" applyBorder="1"/>
    <xf numFmtId="38" fontId="19" fillId="3" borderId="0" xfId="3" applyFont="1" applyFill="1" applyBorder="1" applyAlignment="1"/>
    <xf numFmtId="38" fontId="19" fillId="0" borderId="0" xfId="3" applyFont="1" applyAlignment="1"/>
    <xf numFmtId="38" fontId="19" fillId="0" borderId="0" xfId="3" applyFont="1" applyBorder="1" applyAlignment="1">
      <alignment horizontal="right"/>
    </xf>
    <xf numFmtId="38" fontId="19" fillId="4" borderId="0" xfId="3" applyFont="1" applyFill="1" applyAlignment="1"/>
    <xf numFmtId="38" fontId="15" fillId="0" borderId="0" xfId="3" applyFont="1" applyBorder="1" applyAlignment="1"/>
    <xf numFmtId="0" fontId="15" fillId="0" borderId="0" xfId="0" applyFont="1" applyBorder="1" applyAlignment="1">
      <alignment horizontal="center"/>
    </xf>
    <xf numFmtId="38" fontId="15" fillId="0" borderId="0" xfId="3" applyFont="1" applyBorder="1" applyAlignment="1">
      <alignment horizontal="right"/>
    </xf>
    <xf numFmtId="38" fontId="15" fillId="0" borderId="0" xfId="3" applyFont="1" applyAlignment="1">
      <alignment horizontal="right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38" fontId="19" fillId="3" borderId="0" xfId="3" applyFont="1" applyFill="1" applyAlignment="1"/>
    <xf numFmtId="0" fontId="15" fillId="0" borderId="0" xfId="0" applyFont="1" applyBorder="1" applyAlignment="1">
      <alignment horizontal="left"/>
    </xf>
    <xf numFmtId="0" fontId="15" fillId="0" borderId="23" xfId="0" applyFont="1" applyBorder="1" applyAlignment="1">
      <alignment horizontal="distributed" vertical="center" wrapText="1" justifyLastLine="1"/>
    </xf>
    <xf numFmtId="0" fontId="15" fillId="0" borderId="6" xfId="0" applyFont="1" applyBorder="1" applyAlignment="1">
      <alignment horizontal="distributed" vertical="center" wrapText="1" justifyLastLine="1"/>
    </xf>
    <xf numFmtId="0" fontId="15" fillId="0" borderId="23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5" fillId="0" borderId="0" xfId="1" applyFont="1" applyFill="1" applyBorder="1" applyAlignment="1">
      <alignment horizontal="distributed" vertical="center"/>
    </xf>
    <xf numFmtId="0" fontId="5" fillId="0" borderId="3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distributed"/>
    </xf>
    <xf numFmtId="0" fontId="5" fillId="0" borderId="3" xfId="1" applyFont="1" applyFill="1" applyBorder="1" applyAlignment="1">
      <alignment horizontal="distributed" vertical="distributed"/>
    </xf>
    <xf numFmtId="176" fontId="5" fillId="0" borderId="17" xfId="1" applyNumberFormat="1" applyFont="1" applyFill="1" applyBorder="1" applyAlignment="1">
      <alignment horizontal="distributed" vertical="top" justifyLastLine="1"/>
    </xf>
    <xf numFmtId="176" fontId="5" fillId="0" borderId="13" xfId="1" applyNumberFormat="1" applyFont="1" applyFill="1" applyBorder="1" applyAlignment="1">
      <alignment horizontal="distributed" vertical="top" justifyLastLine="1"/>
    </xf>
    <xf numFmtId="176" fontId="5" fillId="0" borderId="18" xfId="1" applyNumberFormat="1" applyFont="1" applyFill="1" applyBorder="1" applyAlignment="1">
      <alignment horizontal="distributed" vertical="center" justifyLastLine="1"/>
    </xf>
    <xf numFmtId="176" fontId="5" fillId="0" borderId="14" xfId="1" applyNumberFormat="1" applyFont="1" applyFill="1" applyBorder="1" applyAlignment="1">
      <alignment horizontal="distributed" vertical="center" justifyLastLine="1"/>
    </xf>
    <xf numFmtId="176" fontId="5" fillId="0" borderId="19" xfId="1" applyNumberFormat="1" applyFont="1" applyFill="1" applyBorder="1">
      <alignment vertical="center"/>
    </xf>
    <xf numFmtId="176" fontId="5" fillId="0" borderId="0" xfId="1" applyNumberFormat="1" applyFont="1" applyFill="1" applyBorder="1">
      <alignment vertical="center"/>
    </xf>
    <xf numFmtId="176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4" xfId="1" applyFont="1" applyFill="1" applyBorder="1" applyAlignment="1">
      <alignment horizontal="distributed" vertical="distributed"/>
    </xf>
    <xf numFmtId="0" fontId="5" fillId="0" borderId="13" xfId="1" applyFont="1" applyFill="1" applyBorder="1" applyAlignment="1">
      <alignment horizontal="distributed" vertical="center" justifyLastLine="1"/>
    </xf>
    <xf numFmtId="0" fontId="5" fillId="0" borderId="15" xfId="1" applyFont="1" applyFill="1" applyBorder="1" applyAlignment="1">
      <alignment horizontal="distributed" vertical="center" justifyLastLine="1"/>
    </xf>
    <xf numFmtId="0" fontId="5" fillId="0" borderId="14" xfId="1" applyFont="1" applyFill="1" applyBorder="1" applyAlignment="1">
      <alignment horizontal="distributed" vertical="center" justifyLastLine="1"/>
    </xf>
    <xf numFmtId="0" fontId="5" fillId="0" borderId="16" xfId="1" applyFont="1" applyFill="1" applyBorder="1" applyAlignment="1">
      <alignment horizontal="distributed" vertical="center" justifyLastLine="1"/>
    </xf>
    <xf numFmtId="0" fontId="5" fillId="0" borderId="1" xfId="1" applyFont="1" applyFill="1" applyBorder="1" applyAlignment="1">
      <alignment horizontal="distributed" vertical="center" justifyLastLine="1"/>
    </xf>
    <xf numFmtId="0" fontId="5" fillId="0" borderId="2" xfId="1" applyFont="1" applyFill="1" applyBorder="1" applyAlignment="1">
      <alignment horizontal="distributed" vertical="center" justifyLastLine="1"/>
    </xf>
    <xf numFmtId="0" fontId="5" fillId="0" borderId="9" xfId="1" applyFont="1" applyFill="1" applyBorder="1" applyAlignment="1">
      <alignment horizontal="distributed" vertical="center" justifyLastLine="1"/>
    </xf>
    <xf numFmtId="0" fontId="5" fillId="0" borderId="10" xfId="1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176" fontId="5" fillId="0" borderId="19" xfId="1" applyNumberFormat="1" applyFont="1" applyFill="1" applyBorder="1" applyAlignment="1">
      <alignment horizontal="right" vertical="center"/>
    </xf>
    <xf numFmtId="176" fontId="5" fillId="0" borderId="17" xfId="1" applyNumberFormat="1" applyFont="1" applyFill="1" applyBorder="1" applyAlignment="1">
      <alignment horizontal="center" vertical="center" justifyLastLine="1"/>
    </xf>
    <xf numFmtId="176" fontId="5" fillId="0" borderId="13" xfId="1" applyNumberFormat="1" applyFont="1" applyFill="1" applyBorder="1" applyAlignment="1">
      <alignment horizontal="center" vertical="center" justifyLastLine="1"/>
    </xf>
    <xf numFmtId="176" fontId="5" fillId="0" borderId="15" xfId="1" applyNumberFormat="1" applyFont="1" applyFill="1" applyBorder="1" applyAlignment="1">
      <alignment horizontal="center" vertical="center" justifyLastLine="1"/>
    </xf>
    <xf numFmtId="176" fontId="5" fillId="0" borderId="18" xfId="1" applyNumberFormat="1" applyFont="1" applyFill="1" applyBorder="1" applyAlignment="1">
      <alignment horizontal="center" vertical="center" justifyLastLine="1"/>
    </xf>
    <xf numFmtId="176" fontId="5" fillId="0" borderId="14" xfId="1" applyNumberFormat="1" applyFont="1" applyFill="1" applyBorder="1" applyAlignment="1">
      <alignment horizontal="center" vertical="center" justifyLastLine="1"/>
    </xf>
    <xf numFmtId="176" fontId="5" fillId="0" borderId="16" xfId="1" applyNumberFormat="1" applyFont="1" applyFill="1" applyBorder="1" applyAlignment="1">
      <alignment horizontal="center" vertical="center" justifyLastLine="1"/>
    </xf>
    <xf numFmtId="0" fontId="5" fillId="0" borderId="17" xfId="1" applyFont="1" applyFill="1" applyBorder="1" applyAlignment="1">
      <alignment horizontal="distributed" vertical="center" justifyLastLine="1"/>
    </xf>
    <xf numFmtId="0" fontId="5" fillId="0" borderId="18" xfId="1" applyFont="1" applyFill="1" applyBorder="1" applyAlignment="1">
      <alignment horizontal="distributed" vertical="center" justifyLastLine="1"/>
    </xf>
    <xf numFmtId="0" fontId="5" fillId="0" borderId="17" xfId="1" applyFont="1" applyFill="1" applyBorder="1" applyAlignment="1">
      <alignment horizontal="distributed" vertical="center" wrapText="1"/>
    </xf>
    <xf numFmtId="0" fontId="5" fillId="0" borderId="15" xfId="1" applyFont="1" applyFill="1" applyBorder="1" applyAlignment="1">
      <alignment horizontal="distributed" vertical="center" wrapText="1"/>
    </xf>
    <xf numFmtId="0" fontId="5" fillId="0" borderId="17" xfId="1" applyFont="1" applyFill="1" applyBorder="1" applyAlignment="1">
      <alignment horizontal="distributed" vertical="center"/>
    </xf>
    <xf numFmtId="0" fontId="5" fillId="0" borderId="15" xfId="1" applyFont="1" applyFill="1" applyBorder="1" applyAlignment="1">
      <alignment horizontal="distributed" vertical="center"/>
    </xf>
    <xf numFmtId="0" fontId="5" fillId="0" borderId="13" xfId="1" applyFont="1" applyFill="1" applyBorder="1" applyAlignment="1">
      <alignment horizontal="distributed" vertical="center" wrapText="1"/>
    </xf>
    <xf numFmtId="0" fontId="5" fillId="0" borderId="18" xfId="1" applyFont="1" applyFill="1" applyBorder="1" applyAlignment="1">
      <alignment horizontal="distributed" vertical="center" wrapText="1"/>
    </xf>
    <xf numFmtId="0" fontId="5" fillId="0" borderId="16" xfId="1" applyFont="1" applyFill="1" applyBorder="1" applyAlignment="1">
      <alignment horizontal="distributed" vertical="center" wrapText="1"/>
    </xf>
    <xf numFmtId="0" fontId="5" fillId="0" borderId="18" xfId="1" applyFont="1" applyFill="1" applyBorder="1" applyAlignment="1">
      <alignment horizontal="distributed" vertical="center"/>
    </xf>
    <xf numFmtId="0" fontId="5" fillId="0" borderId="16" xfId="1" applyFont="1" applyFill="1" applyBorder="1" applyAlignment="1">
      <alignment horizontal="distributed" vertical="center"/>
    </xf>
    <xf numFmtId="0" fontId="5" fillId="0" borderId="14" xfId="1" applyFont="1" applyFill="1" applyBorder="1" applyAlignment="1">
      <alignment horizontal="distributed" vertical="center" wrapText="1"/>
    </xf>
    <xf numFmtId="0" fontId="10" fillId="0" borderId="0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distributed" vertical="top"/>
    </xf>
    <xf numFmtId="176" fontId="5" fillId="0" borderId="3" xfId="1" applyNumberFormat="1" applyFont="1" applyFill="1" applyBorder="1" applyAlignment="1">
      <alignment horizontal="distributed" vertical="top"/>
    </xf>
    <xf numFmtId="176" fontId="5" fillId="0" borderId="3" xfId="1" applyNumberFormat="1" applyFont="1" applyFill="1" applyBorder="1" applyAlignment="1">
      <alignment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/>
    </xf>
    <xf numFmtId="176" fontId="5" fillId="0" borderId="21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 justifyLastLine="1"/>
    </xf>
    <xf numFmtId="176" fontId="5" fillId="0" borderId="2" xfId="1" applyNumberFormat="1" applyFont="1" applyFill="1" applyBorder="1" applyAlignment="1">
      <alignment horizontal="center" vertical="center" justifyLastLine="1"/>
    </xf>
    <xf numFmtId="176" fontId="5" fillId="0" borderId="0" xfId="1" applyNumberFormat="1" applyFont="1" applyFill="1" applyBorder="1" applyAlignment="1">
      <alignment horizontal="distributed" vertical="center"/>
    </xf>
    <xf numFmtId="176" fontId="5" fillId="0" borderId="3" xfId="1" applyNumberFormat="1" applyFont="1" applyFill="1" applyBorder="1" applyAlignment="1">
      <alignment horizontal="distributed" vertical="center"/>
    </xf>
    <xf numFmtId="176" fontId="5" fillId="0" borderId="2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176" fontId="7" fillId="0" borderId="13" xfId="1" applyNumberFormat="1" applyFont="1" applyFill="1" applyBorder="1" applyAlignment="1">
      <alignment horizontal="distributed" vertical="center" justifyLastLine="1"/>
    </xf>
    <xf numFmtId="176" fontId="7" fillId="0" borderId="15" xfId="1" applyNumberFormat="1" applyFont="1" applyFill="1" applyBorder="1" applyAlignment="1">
      <alignment horizontal="distributed" vertical="center" justifyLastLine="1"/>
    </xf>
    <xf numFmtId="176" fontId="7" fillId="0" borderId="14" xfId="1" applyNumberFormat="1" applyFont="1" applyFill="1" applyBorder="1" applyAlignment="1">
      <alignment horizontal="distributed" vertical="center" justifyLastLine="1"/>
    </xf>
    <xf numFmtId="176" fontId="7" fillId="0" borderId="16" xfId="1" applyNumberFormat="1" applyFont="1" applyFill="1" applyBorder="1" applyAlignment="1">
      <alignment horizontal="distributed" vertical="center" justifyLastLine="1"/>
    </xf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distributed" justifyLastLine="1"/>
    </xf>
    <xf numFmtId="0" fontId="15" fillId="0" borderId="13" xfId="0" applyFont="1" applyBorder="1" applyAlignment="1">
      <alignment horizontal="distributed" justifyLastLine="1"/>
    </xf>
    <xf numFmtId="0" fontId="15" fillId="0" borderId="18" xfId="0" applyFont="1" applyBorder="1" applyAlignment="1">
      <alignment horizontal="distributed" justifyLastLine="1"/>
    </xf>
    <xf numFmtId="0" fontId="15" fillId="0" borderId="14" xfId="0" applyFont="1" applyBorder="1" applyAlignment="1">
      <alignment horizontal="distributed" justifyLastLine="1"/>
    </xf>
    <xf numFmtId="0" fontId="15" fillId="0" borderId="0" xfId="0" applyFont="1" applyAlignment="1">
      <alignment horizontal="distributed"/>
    </xf>
    <xf numFmtId="0" fontId="15" fillId="0" borderId="3" xfId="0" applyFont="1" applyBorder="1" applyAlignment="1">
      <alignment horizontal="distributed"/>
    </xf>
    <xf numFmtId="38" fontId="15" fillId="3" borderId="19" xfId="3" applyFont="1" applyFill="1" applyBorder="1" applyAlignment="1">
      <alignment horizontal="right"/>
    </xf>
    <xf numFmtId="38" fontId="15" fillId="3" borderId="0" xfId="3" applyFont="1" applyFill="1" applyBorder="1" applyAlignment="1">
      <alignment horizontal="right"/>
    </xf>
    <xf numFmtId="0" fontId="15" fillId="0" borderId="0" xfId="0" applyFont="1" applyAlignment="1">
      <alignment horizontal="distributed" vertical="center"/>
    </xf>
    <xf numFmtId="0" fontId="15" fillId="0" borderId="3" xfId="0" applyFont="1" applyBorder="1" applyAlignment="1">
      <alignment horizontal="distributed" vertical="center"/>
    </xf>
    <xf numFmtId="38" fontId="15" fillId="3" borderId="0" xfId="3" applyFont="1" applyFill="1" applyAlignment="1">
      <alignment horizontal="right"/>
    </xf>
    <xf numFmtId="38" fontId="15" fillId="4" borderId="0" xfId="3" applyFont="1" applyFill="1" applyAlignment="1">
      <alignment horizontal="right"/>
    </xf>
    <xf numFmtId="0" fontId="15" fillId="0" borderId="11" xfId="0" applyFont="1" applyBorder="1" applyAlignment="1">
      <alignment horizontal="distributed" justifyLastLine="1"/>
    </xf>
    <xf numFmtId="0" fontId="15" fillId="0" borderId="21" xfId="0" applyFont="1" applyBorder="1" applyAlignment="1">
      <alignment horizontal="distributed" justifyLastLine="1"/>
    </xf>
    <xf numFmtId="0" fontId="15" fillId="0" borderId="0" xfId="0" applyFont="1" applyBorder="1" applyAlignment="1">
      <alignment horizontal="distributed" justifyLastLine="1"/>
    </xf>
    <xf numFmtId="0" fontId="15" fillId="0" borderId="3" xfId="0" applyFont="1" applyBorder="1" applyAlignment="1">
      <alignment horizontal="distributed" justifyLastLine="1"/>
    </xf>
    <xf numFmtId="0" fontId="15" fillId="0" borderId="0" xfId="0" applyFont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2" borderId="0" xfId="0" applyFont="1" applyFill="1" applyBorder="1" applyAlignment="1">
      <alignment horizontal="distributed"/>
    </xf>
    <xf numFmtId="0" fontId="15" fillId="2" borderId="3" xfId="0" applyFont="1" applyFill="1" applyBorder="1" applyAlignment="1">
      <alignment horizontal="distributed"/>
    </xf>
    <xf numFmtId="38" fontId="15" fillId="4" borderId="0" xfId="3" applyFont="1" applyFill="1" applyBorder="1" applyAlignment="1">
      <alignment horizontal="right"/>
    </xf>
    <xf numFmtId="0" fontId="15" fillId="0" borderId="13" xfId="0" applyFont="1" applyBorder="1" applyAlignment="1">
      <alignment horizontal="distributed" vertical="center" wrapText="1" justifyLastLine="1"/>
    </xf>
    <xf numFmtId="0" fontId="15" fillId="0" borderId="14" xfId="0" applyFont="1" applyBorder="1" applyAlignment="1">
      <alignment horizontal="distributed" vertical="center" wrapText="1" justifyLastLine="1"/>
    </xf>
    <xf numFmtId="0" fontId="15" fillId="0" borderId="17" xfId="0" applyFont="1" applyBorder="1" applyAlignment="1">
      <alignment horizontal="distributed" vertical="center" justifyLastLine="1"/>
    </xf>
    <xf numFmtId="0" fontId="15" fillId="0" borderId="13" xfId="0" applyFont="1" applyBorder="1" applyAlignment="1">
      <alignment horizontal="distributed" vertical="center" justifyLastLine="1"/>
    </xf>
    <xf numFmtId="0" fontId="15" fillId="0" borderId="18" xfId="0" applyFont="1" applyBorder="1" applyAlignment="1">
      <alignment horizontal="distributed" vertical="center" justifyLastLine="1"/>
    </xf>
    <xf numFmtId="0" fontId="15" fillId="0" borderId="14" xfId="0" applyFont="1" applyBorder="1" applyAlignment="1">
      <alignment horizontal="distributed" vertical="center" justifyLastLine="1"/>
    </xf>
    <xf numFmtId="0" fontId="15" fillId="0" borderId="15" xfId="0" applyFont="1" applyBorder="1" applyAlignment="1">
      <alignment horizontal="distributed" vertical="center" wrapText="1" justifyLastLine="1"/>
    </xf>
    <xf numFmtId="0" fontId="15" fillId="0" borderId="0" xfId="0" applyFont="1" applyBorder="1" applyAlignment="1">
      <alignment horizontal="distributed" vertical="center" wrapText="1" justifyLastLine="1"/>
    </xf>
    <xf numFmtId="0" fontId="15" fillId="0" borderId="3" xfId="0" applyFont="1" applyBorder="1" applyAlignment="1">
      <alignment horizontal="distributed" vertical="center" wrapText="1" justifyLastLine="1"/>
    </xf>
    <xf numFmtId="0" fontId="15" fillId="0" borderId="16" xfId="0" applyFont="1" applyBorder="1" applyAlignment="1">
      <alignment horizontal="distributed" vertical="center" wrapText="1" justifyLastLine="1"/>
    </xf>
    <xf numFmtId="0" fontId="15" fillId="0" borderId="7" xfId="0" applyFont="1" applyBorder="1" applyAlignment="1">
      <alignment horizontal="distributed" vertical="center" justifyLastLine="1"/>
    </xf>
    <xf numFmtId="0" fontId="15" fillId="0" borderId="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distributed" justifyLastLine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view="pageBreakPreview" zoomScaleSheetLayoutView="100" workbookViewId="0">
      <selection activeCell="F4" sqref="F4"/>
    </sheetView>
  </sheetViews>
  <sheetFormatPr defaultColWidth="9" defaultRowHeight="12" x14ac:dyDescent="0.25"/>
  <cols>
    <col min="1" max="2" width="9" style="1" customWidth="1"/>
    <col min="3" max="13" width="6.265625" style="1" customWidth="1"/>
    <col min="14" max="14" width="5" style="1" customWidth="1"/>
    <col min="15" max="27" width="6.265625" style="1" customWidth="1"/>
    <col min="28" max="28" width="9" style="1" customWidth="1"/>
    <col min="29" max="16384" width="9" style="1"/>
  </cols>
  <sheetData>
    <row r="1" spans="1:28" ht="12.75" x14ac:dyDescent="0.25">
      <c r="A1" s="5" t="s">
        <v>6</v>
      </c>
      <c r="Z1" s="21"/>
      <c r="AA1" s="22" t="s">
        <v>189</v>
      </c>
    </row>
    <row r="3" spans="1:28" s="2" customFormat="1" ht="14.25" x14ac:dyDescent="0.25">
      <c r="A3" s="6" t="s">
        <v>187</v>
      </c>
    </row>
    <row r="4" spans="1:28" s="2" customFormat="1" ht="6" customHeight="1" x14ac:dyDescent="0.25"/>
    <row r="5" spans="1:28" s="2" customFormat="1" ht="12.75" x14ac:dyDescent="0.25">
      <c r="A5" s="7" t="s">
        <v>13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21"/>
      <c r="X5" s="21"/>
      <c r="Y5" s="21"/>
      <c r="Z5" s="21"/>
      <c r="AA5" s="22" t="s">
        <v>104</v>
      </c>
    </row>
    <row r="6" spans="1:28" s="2" customFormat="1" ht="6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22"/>
      <c r="X6" s="22"/>
      <c r="Y6" s="22"/>
      <c r="Z6" s="22"/>
      <c r="AA6" s="22"/>
    </row>
    <row r="7" spans="1:28" ht="13.5" customHeight="1" x14ac:dyDescent="0.25">
      <c r="A7" s="143" t="s">
        <v>16</v>
      </c>
      <c r="B7" s="145" t="s">
        <v>0</v>
      </c>
      <c r="C7" s="141" t="s">
        <v>15</v>
      </c>
      <c r="D7" s="141"/>
      <c r="E7" s="141"/>
      <c r="F7" s="141"/>
      <c r="G7" s="141"/>
      <c r="H7" s="141"/>
      <c r="I7" s="141"/>
      <c r="J7" s="141"/>
      <c r="K7" s="141"/>
      <c r="L7" s="141"/>
      <c r="M7" s="142"/>
      <c r="N7" s="12"/>
      <c r="O7" s="143" t="s">
        <v>20</v>
      </c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2"/>
    </row>
    <row r="8" spans="1:28" s="3" customFormat="1" ht="21" customHeight="1" x14ac:dyDescent="0.25">
      <c r="A8" s="144"/>
      <c r="B8" s="146"/>
      <c r="C8" s="16" t="s">
        <v>10</v>
      </c>
      <c r="D8" s="16" t="s">
        <v>25</v>
      </c>
      <c r="E8" s="16" t="s">
        <v>26</v>
      </c>
      <c r="F8" s="17" t="s">
        <v>23</v>
      </c>
      <c r="G8" s="16" t="s">
        <v>7</v>
      </c>
      <c r="H8" s="16" t="s">
        <v>31</v>
      </c>
      <c r="I8" s="16" t="s">
        <v>34</v>
      </c>
      <c r="J8" s="16" t="s">
        <v>32</v>
      </c>
      <c r="K8" s="16" t="s">
        <v>35</v>
      </c>
      <c r="L8" s="16" t="s">
        <v>30</v>
      </c>
      <c r="M8" s="19" t="s">
        <v>38</v>
      </c>
      <c r="N8" s="9"/>
      <c r="O8" s="8" t="s">
        <v>39</v>
      </c>
      <c r="P8" s="16" t="s">
        <v>40</v>
      </c>
      <c r="Q8" s="17" t="s">
        <v>28</v>
      </c>
      <c r="R8" s="16" t="s">
        <v>42</v>
      </c>
      <c r="S8" s="17" t="s">
        <v>43</v>
      </c>
      <c r="T8" s="16" t="s">
        <v>45</v>
      </c>
      <c r="U8" s="16" t="s">
        <v>46</v>
      </c>
      <c r="V8" s="16" t="s">
        <v>47</v>
      </c>
      <c r="W8" s="16" t="s">
        <v>48</v>
      </c>
      <c r="X8" s="16" t="s">
        <v>41</v>
      </c>
      <c r="Y8" s="16" t="s">
        <v>49</v>
      </c>
      <c r="Z8" s="16" t="s">
        <v>50</v>
      </c>
      <c r="AA8" s="23" t="s">
        <v>51</v>
      </c>
    </row>
    <row r="9" spans="1:28" s="3" customFormat="1" ht="6.75" customHeight="1" x14ac:dyDescent="0.25">
      <c r="A9" s="9"/>
      <c r="B9" s="13"/>
      <c r="C9" s="9"/>
      <c r="D9" s="9"/>
      <c r="E9" s="9"/>
      <c r="F9" s="18"/>
      <c r="G9" s="9"/>
      <c r="H9" s="9"/>
      <c r="I9" s="9"/>
      <c r="J9" s="9"/>
      <c r="K9" s="9"/>
      <c r="L9" s="9"/>
      <c r="M9" s="9"/>
      <c r="N9" s="9"/>
      <c r="O9" s="9"/>
      <c r="P9" s="9"/>
      <c r="Q9" s="18"/>
      <c r="R9" s="9"/>
      <c r="S9" s="18"/>
      <c r="T9" s="9"/>
      <c r="U9" s="9"/>
      <c r="V9" s="9"/>
      <c r="W9" s="9"/>
      <c r="X9" s="9"/>
      <c r="Y9" s="9"/>
      <c r="Z9" s="9"/>
      <c r="AA9" s="24"/>
    </row>
    <row r="10" spans="1:28" s="4" customFormat="1" ht="13.5" customHeight="1" x14ac:dyDescent="0.25">
      <c r="A10" s="10" t="s">
        <v>52</v>
      </c>
      <c r="B10" s="14">
        <f t="shared" ref="B10:B22" si="0">C10+B28</f>
        <v>670</v>
      </c>
      <c r="C10" s="14">
        <f t="shared" ref="C10:C22" si="1">SUM(D10:AA10)</f>
        <v>240</v>
      </c>
      <c r="D10" s="14">
        <v>45</v>
      </c>
      <c r="E10" s="14">
        <v>13</v>
      </c>
      <c r="F10" s="14">
        <v>43</v>
      </c>
      <c r="G10" s="14">
        <v>4</v>
      </c>
      <c r="H10" s="14">
        <v>7</v>
      </c>
      <c r="I10" s="14">
        <v>14</v>
      </c>
      <c r="J10" s="14" t="s">
        <v>21</v>
      </c>
      <c r="K10" s="14">
        <v>2</v>
      </c>
      <c r="L10" s="14">
        <v>14</v>
      </c>
      <c r="M10" s="14">
        <v>17</v>
      </c>
      <c r="N10" s="14"/>
      <c r="O10" s="14" t="s">
        <v>21</v>
      </c>
      <c r="P10" s="14">
        <v>2</v>
      </c>
      <c r="Q10" s="14" t="s">
        <v>185</v>
      </c>
      <c r="R10" s="14">
        <v>7</v>
      </c>
      <c r="S10" s="14">
        <v>2</v>
      </c>
      <c r="T10" s="14">
        <v>2</v>
      </c>
      <c r="U10" s="14">
        <v>7</v>
      </c>
      <c r="V10" s="14">
        <v>19</v>
      </c>
      <c r="W10" s="14">
        <v>4</v>
      </c>
      <c r="X10" s="14">
        <v>1</v>
      </c>
      <c r="Y10" s="14">
        <v>1</v>
      </c>
      <c r="Z10" s="14" t="s">
        <v>21</v>
      </c>
      <c r="AA10" s="14">
        <v>36</v>
      </c>
    </row>
    <row r="11" spans="1:28" s="4" customFormat="1" ht="13.5" customHeight="1" x14ac:dyDescent="0.25">
      <c r="A11" s="10">
        <v>7</v>
      </c>
      <c r="B11" s="14">
        <f t="shared" si="0"/>
        <v>731</v>
      </c>
      <c r="C11" s="14">
        <f t="shared" si="1"/>
        <v>294</v>
      </c>
      <c r="D11" s="14">
        <v>68</v>
      </c>
      <c r="E11" s="14">
        <v>13</v>
      </c>
      <c r="F11" s="14">
        <v>64</v>
      </c>
      <c r="G11" s="14">
        <v>12</v>
      </c>
      <c r="H11" s="14">
        <v>10</v>
      </c>
      <c r="I11" s="14">
        <v>13</v>
      </c>
      <c r="J11" s="14">
        <v>7</v>
      </c>
      <c r="K11" s="14">
        <v>7</v>
      </c>
      <c r="L11" s="14">
        <v>24</v>
      </c>
      <c r="M11" s="14">
        <v>6</v>
      </c>
      <c r="N11" s="14"/>
      <c r="O11" s="14">
        <v>1</v>
      </c>
      <c r="P11" s="14">
        <v>13</v>
      </c>
      <c r="Q11" s="14" t="s">
        <v>185</v>
      </c>
      <c r="R11" s="14">
        <v>1</v>
      </c>
      <c r="S11" s="14">
        <v>1</v>
      </c>
      <c r="T11" s="14">
        <v>7</v>
      </c>
      <c r="U11" s="14">
        <v>4</v>
      </c>
      <c r="V11" s="14">
        <v>15</v>
      </c>
      <c r="W11" s="14">
        <v>4</v>
      </c>
      <c r="X11" s="14">
        <v>1</v>
      </c>
      <c r="Y11" s="14">
        <v>1</v>
      </c>
      <c r="Z11" s="14">
        <v>1</v>
      </c>
      <c r="AA11" s="14">
        <v>21</v>
      </c>
    </row>
    <row r="12" spans="1:28" s="4" customFormat="1" ht="13.5" customHeight="1" x14ac:dyDescent="0.25">
      <c r="A12" s="10">
        <v>12</v>
      </c>
      <c r="B12" s="14">
        <f t="shared" si="0"/>
        <v>638</v>
      </c>
      <c r="C12" s="14">
        <f t="shared" si="1"/>
        <v>299</v>
      </c>
      <c r="D12" s="14">
        <v>56</v>
      </c>
      <c r="E12" s="14">
        <v>8</v>
      </c>
      <c r="F12" s="14">
        <v>74</v>
      </c>
      <c r="G12" s="14">
        <v>8</v>
      </c>
      <c r="H12" s="14">
        <v>16</v>
      </c>
      <c r="I12" s="14">
        <v>8</v>
      </c>
      <c r="J12" s="14">
        <v>11</v>
      </c>
      <c r="K12" s="14">
        <v>4</v>
      </c>
      <c r="L12" s="14">
        <v>12</v>
      </c>
      <c r="M12" s="14">
        <v>10</v>
      </c>
      <c r="N12" s="14"/>
      <c r="O12" s="14">
        <v>2</v>
      </c>
      <c r="P12" s="14" t="s">
        <v>21</v>
      </c>
      <c r="Q12" s="14" t="s">
        <v>185</v>
      </c>
      <c r="R12" s="14">
        <v>7</v>
      </c>
      <c r="S12" s="14" t="s">
        <v>21</v>
      </c>
      <c r="T12" s="14">
        <v>2</v>
      </c>
      <c r="U12" s="14">
        <v>7</v>
      </c>
      <c r="V12" s="14">
        <v>21</v>
      </c>
      <c r="W12" s="14">
        <v>9</v>
      </c>
      <c r="X12" s="14">
        <v>2</v>
      </c>
      <c r="Y12" s="14">
        <v>2</v>
      </c>
      <c r="Z12" s="14">
        <v>4</v>
      </c>
      <c r="AA12" s="14">
        <v>36</v>
      </c>
    </row>
    <row r="13" spans="1:28" s="4" customFormat="1" ht="13.5" customHeight="1" x14ac:dyDescent="0.25">
      <c r="A13" s="10">
        <v>15</v>
      </c>
      <c r="B13" s="14">
        <f t="shared" si="0"/>
        <v>580</v>
      </c>
      <c r="C13" s="14">
        <f t="shared" si="1"/>
        <v>278</v>
      </c>
      <c r="D13" s="14">
        <v>40</v>
      </c>
      <c r="E13" s="14">
        <v>14</v>
      </c>
      <c r="F13" s="14">
        <v>87</v>
      </c>
      <c r="G13" s="14">
        <v>8</v>
      </c>
      <c r="H13" s="14">
        <v>10</v>
      </c>
      <c r="I13" s="14">
        <v>14</v>
      </c>
      <c r="J13" s="14">
        <v>1</v>
      </c>
      <c r="K13" s="14">
        <v>5</v>
      </c>
      <c r="L13" s="14">
        <v>15</v>
      </c>
      <c r="M13" s="14">
        <v>6</v>
      </c>
      <c r="N13" s="14"/>
      <c r="O13" s="14">
        <v>5</v>
      </c>
      <c r="P13" s="14">
        <v>4</v>
      </c>
      <c r="Q13" s="14" t="s">
        <v>185</v>
      </c>
      <c r="R13" s="14">
        <v>10</v>
      </c>
      <c r="S13" s="14">
        <v>5</v>
      </c>
      <c r="T13" s="14">
        <v>1</v>
      </c>
      <c r="U13" s="14">
        <v>14</v>
      </c>
      <c r="V13" s="14">
        <v>10</v>
      </c>
      <c r="W13" s="14" t="s">
        <v>185</v>
      </c>
      <c r="X13" s="14" t="s">
        <v>21</v>
      </c>
      <c r="Y13" s="14">
        <v>1</v>
      </c>
      <c r="Z13" s="14">
        <v>2</v>
      </c>
      <c r="AA13" s="14">
        <v>26</v>
      </c>
    </row>
    <row r="14" spans="1:28" s="4" customFormat="1" ht="13.5" customHeight="1" x14ac:dyDescent="0.25">
      <c r="A14" s="10">
        <v>20</v>
      </c>
      <c r="B14" s="14">
        <f t="shared" si="0"/>
        <v>472</v>
      </c>
      <c r="C14" s="14">
        <f t="shared" si="1"/>
        <v>246</v>
      </c>
      <c r="D14" s="14">
        <v>47</v>
      </c>
      <c r="E14" s="14">
        <v>6</v>
      </c>
      <c r="F14" s="14">
        <v>81</v>
      </c>
      <c r="G14" s="14">
        <v>10</v>
      </c>
      <c r="H14" s="14">
        <v>17</v>
      </c>
      <c r="I14" s="14">
        <v>10</v>
      </c>
      <c r="J14" s="14">
        <v>2</v>
      </c>
      <c r="K14" s="14">
        <v>9</v>
      </c>
      <c r="L14" s="14">
        <v>18</v>
      </c>
      <c r="M14" s="14">
        <v>2</v>
      </c>
      <c r="N14" s="14"/>
      <c r="O14" s="14" t="s">
        <v>185</v>
      </c>
      <c r="P14" s="14">
        <v>4</v>
      </c>
      <c r="Q14" s="14" t="s">
        <v>21</v>
      </c>
      <c r="R14" s="14">
        <v>13</v>
      </c>
      <c r="S14" s="14">
        <v>2</v>
      </c>
      <c r="T14" s="14" t="s">
        <v>185</v>
      </c>
      <c r="U14" s="14" t="s">
        <v>185</v>
      </c>
      <c r="V14" s="14">
        <v>10</v>
      </c>
      <c r="W14" s="14" t="s">
        <v>185</v>
      </c>
      <c r="X14" s="14">
        <v>1</v>
      </c>
      <c r="Y14" s="14" t="s">
        <v>21</v>
      </c>
      <c r="Z14" s="14" t="s">
        <v>21</v>
      </c>
      <c r="AA14" s="14">
        <v>14</v>
      </c>
    </row>
    <row r="15" spans="1:28" s="4" customFormat="1" ht="13.5" customHeight="1" x14ac:dyDescent="0.25">
      <c r="A15" s="10">
        <v>21</v>
      </c>
      <c r="B15" s="14">
        <f t="shared" si="0"/>
        <v>457</v>
      </c>
      <c r="C15" s="14">
        <f t="shared" si="1"/>
        <v>235</v>
      </c>
      <c r="D15" s="14">
        <v>45</v>
      </c>
      <c r="E15" s="14">
        <v>6</v>
      </c>
      <c r="F15" s="14">
        <v>75</v>
      </c>
      <c r="G15" s="14">
        <v>9</v>
      </c>
      <c r="H15" s="14">
        <v>17</v>
      </c>
      <c r="I15" s="14">
        <v>12</v>
      </c>
      <c r="J15" s="14" t="s">
        <v>21</v>
      </c>
      <c r="K15" s="14">
        <v>9</v>
      </c>
      <c r="L15" s="14">
        <v>15</v>
      </c>
      <c r="M15" s="14">
        <v>2</v>
      </c>
      <c r="N15" s="14"/>
      <c r="O15" s="14" t="s">
        <v>21</v>
      </c>
      <c r="P15" s="14">
        <v>4</v>
      </c>
      <c r="Q15" s="14" t="s">
        <v>21</v>
      </c>
      <c r="R15" s="14">
        <v>13</v>
      </c>
      <c r="S15" s="14">
        <v>2</v>
      </c>
      <c r="T15" s="14" t="s">
        <v>21</v>
      </c>
      <c r="U15" s="14" t="s">
        <v>21</v>
      </c>
      <c r="V15" s="14">
        <v>10</v>
      </c>
      <c r="W15" s="14" t="s">
        <v>21</v>
      </c>
      <c r="X15" s="14">
        <v>1</v>
      </c>
      <c r="Y15" s="14" t="s">
        <v>21</v>
      </c>
      <c r="Z15" s="14" t="s">
        <v>21</v>
      </c>
      <c r="AA15" s="14">
        <v>15</v>
      </c>
      <c r="AB15" s="25" t="s">
        <v>186</v>
      </c>
    </row>
    <row r="16" spans="1:28" s="4" customFormat="1" ht="13.5" customHeight="1" x14ac:dyDescent="0.25">
      <c r="A16" s="10">
        <v>22</v>
      </c>
      <c r="B16" s="14">
        <f t="shared" si="0"/>
        <v>541</v>
      </c>
      <c r="C16" s="14">
        <f t="shared" si="1"/>
        <v>276</v>
      </c>
      <c r="D16" s="14">
        <v>61</v>
      </c>
      <c r="E16" s="14">
        <v>3</v>
      </c>
      <c r="F16" s="14">
        <v>83</v>
      </c>
      <c r="G16" s="14">
        <v>15</v>
      </c>
      <c r="H16" s="14">
        <v>12</v>
      </c>
      <c r="I16" s="14">
        <v>25</v>
      </c>
      <c r="J16" s="14">
        <v>1</v>
      </c>
      <c r="K16" s="14">
        <v>4</v>
      </c>
      <c r="L16" s="14">
        <v>14</v>
      </c>
      <c r="M16" s="14">
        <v>5</v>
      </c>
      <c r="N16" s="14"/>
      <c r="O16" s="14" t="s">
        <v>21</v>
      </c>
      <c r="P16" s="14">
        <v>4</v>
      </c>
      <c r="Q16" s="14" t="s">
        <v>21</v>
      </c>
      <c r="R16" s="14">
        <v>9</v>
      </c>
      <c r="S16" s="14">
        <v>5</v>
      </c>
      <c r="T16" s="14" t="s">
        <v>21</v>
      </c>
      <c r="U16" s="14" t="s">
        <v>21</v>
      </c>
      <c r="V16" s="14">
        <v>10</v>
      </c>
      <c r="W16" s="14" t="s">
        <v>21</v>
      </c>
      <c r="X16" s="14">
        <v>5</v>
      </c>
      <c r="Y16" s="14" t="s">
        <v>21</v>
      </c>
      <c r="Z16" s="14">
        <v>1</v>
      </c>
      <c r="AA16" s="14">
        <v>19</v>
      </c>
    </row>
    <row r="17" spans="1:27" s="4" customFormat="1" ht="13.5" customHeight="1" x14ac:dyDescent="0.25">
      <c r="A17" s="10">
        <v>23</v>
      </c>
      <c r="B17" s="14">
        <f t="shared" si="0"/>
        <v>494</v>
      </c>
      <c r="C17" s="14">
        <f t="shared" si="1"/>
        <v>263</v>
      </c>
      <c r="D17" s="14">
        <v>46</v>
      </c>
      <c r="E17" s="14">
        <v>8</v>
      </c>
      <c r="F17" s="14">
        <v>112</v>
      </c>
      <c r="G17" s="14">
        <v>12</v>
      </c>
      <c r="H17" s="14">
        <v>3</v>
      </c>
      <c r="I17" s="14">
        <v>10</v>
      </c>
      <c r="J17" s="14">
        <v>2</v>
      </c>
      <c r="K17" s="14">
        <v>1</v>
      </c>
      <c r="L17" s="14">
        <v>12</v>
      </c>
      <c r="M17" s="14">
        <v>2</v>
      </c>
      <c r="N17" s="14"/>
      <c r="O17" s="14" t="s">
        <v>21</v>
      </c>
      <c r="P17" s="14">
        <v>2</v>
      </c>
      <c r="Q17" s="14" t="s">
        <v>21</v>
      </c>
      <c r="R17" s="14">
        <v>5</v>
      </c>
      <c r="S17" s="14">
        <v>1</v>
      </c>
      <c r="T17" s="14" t="s">
        <v>21</v>
      </c>
      <c r="U17" s="14" t="s">
        <v>21</v>
      </c>
      <c r="V17" s="14">
        <v>40</v>
      </c>
      <c r="W17" s="14" t="s">
        <v>21</v>
      </c>
      <c r="X17" s="14" t="s">
        <v>21</v>
      </c>
      <c r="Y17" s="14" t="s">
        <v>21</v>
      </c>
      <c r="Z17" s="14" t="s">
        <v>21</v>
      </c>
      <c r="AA17" s="14">
        <v>7</v>
      </c>
    </row>
    <row r="18" spans="1:27" s="4" customFormat="1" ht="13.5" customHeight="1" x14ac:dyDescent="0.25">
      <c r="A18" s="10">
        <v>24</v>
      </c>
      <c r="B18" s="14">
        <f t="shared" si="0"/>
        <v>505</v>
      </c>
      <c r="C18" s="14">
        <f t="shared" si="1"/>
        <v>205</v>
      </c>
      <c r="D18" s="14">
        <v>19</v>
      </c>
      <c r="E18" s="14">
        <v>2</v>
      </c>
      <c r="F18" s="14">
        <v>57</v>
      </c>
      <c r="G18" s="14">
        <v>16</v>
      </c>
      <c r="H18" s="14">
        <v>8</v>
      </c>
      <c r="I18" s="14">
        <v>7</v>
      </c>
      <c r="J18" s="14" t="s">
        <v>21</v>
      </c>
      <c r="K18" s="14">
        <v>9</v>
      </c>
      <c r="L18" s="14">
        <v>27</v>
      </c>
      <c r="M18" s="14">
        <v>2</v>
      </c>
      <c r="N18" s="14"/>
      <c r="O18" s="14" t="s">
        <v>21</v>
      </c>
      <c r="P18" s="14" t="s">
        <v>21</v>
      </c>
      <c r="Q18" s="14" t="s">
        <v>21</v>
      </c>
      <c r="R18" s="14">
        <v>16</v>
      </c>
      <c r="S18" s="14">
        <v>2</v>
      </c>
      <c r="T18" s="14" t="s">
        <v>21</v>
      </c>
      <c r="U18" s="14" t="s">
        <v>21</v>
      </c>
      <c r="V18" s="14">
        <v>23</v>
      </c>
      <c r="W18" s="14" t="s">
        <v>21</v>
      </c>
      <c r="X18" s="14">
        <v>1</v>
      </c>
      <c r="Y18" s="14">
        <v>7</v>
      </c>
      <c r="Z18" s="14" t="s">
        <v>21</v>
      </c>
      <c r="AA18" s="14">
        <v>9</v>
      </c>
    </row>
    <row r="19" spans="1:27" s="4" customFormat="1" ht="13.5" customHeight="1" x14ac:dyDescent="0.25">
      <c r="A19" s="10">
        <v>25</v>
      </c>
      <c r="B19" s="14">
        <f t="shared" si="0"/>
        <v>522</v>
      </c>
      <c r="C19" s="14">
        <f t="shared" si="1"/>
        <v>240</v>
      </c>
      <c r="D19" s="14">
        <v>31</v>
      </c>
      <c r="E19" s="14">
        <v>7</v>
      </c>
      <c r="F19" s="14">
        <v>100</v>
      </c>
      <c r="G19" s="14">
        <v>8</v>
      </c>
      <c r="H19" s="14">
        <v>10</v>
      </c>
      <c r="I19" s="14">
        <v>9</v>
      </c>
      <c r="J19" s="14">
        <v>1</v>
      </c>
      <c r="K19" s="14">
        <v>6</v>
      </c>
      <c r="L19" s="14">
        <v>26</v>
      </c>
      <c r="M19" s="14">
        <v>5</v>
      </c>
      <c r="N19" s="14"/>
      <c r="O19" s="14" t="s">
        <v>21</v>
      </c>
      <c r="P19" s="14">
        <v>2</v>
      </c>
      <c r="Q19" s="14" t="s">
        <v>21</v>
      </c>
      <c r="R19" s="14">
        <v>6</v>
      </c>
      <c r="S19" s="14" t="s">
        <v>21</v>
      </c>
      <c r="T19" s="14" t="s">
        <v>21</v>
      </c>
      <c r="U19" s="14" t="s">
        <v>21</v>
      </c>
      <c r="V19" s="14">
        <v>23</v>
      </c>
      <c r="W19" s="14" t="s">
        <v>21</v>
      </c>
      <c r="X19" s="14">
        <v>1</v>
      </c>
      <c r="Y19" s="14" t="s">
        <v>21</v>
      </c>
      <c r="Z19" s="14" t="s">
        <v>21</v>
      </c>
      <c r="AA19" s="14">
        <v>5</v>
      </c>
    </row>
    <row r="20" spans="1:27" s="4" customFormat="1" ht="13.5" customHeight="1" x14ac:dyDescent="0.25">
      <c r="A20" s="10">
        <v>26</v>
      </c>
      <c r="B20" s="14">
        <f t="shared" si="0"/>
        <v>574</v>
      </c>
      <c r="C20" s="14">
        <f t="shared" si="1"/>
        <v>263</v>
      </c>
      <c r="D20" s="14">
        <v>38</v>
      </c>
      <c r="E20" s="14">
        <v>6</v>
      </c>
      <c r="F20" s="14">
        <v>115</v>
      </c>
      <c r="G20" s="14">
        <v>14</v>
      </c>
      <c r="H20" s="14">
        <v>5</v>
      </c>
      <c r="I20" s="14">
        <v>7</v>
      </c>
      <c r="J20" s="14">
        <v>1</v>
      </c>
      <c r="K20" s="14">
        <v>3</v>
      </c>
      <c r="L20" s="14">
        <v>21</v>
      </c>
      <c r="M20" s="14">
        <v>5</v>
      </c>
      <c r="N20" s="14"/>
      <c r="O20" s="14" t="s">
        <v>21</v>
      </c>
      <c r="P20" s="14" t="s">
        <v>21</v>
      </c>
      <c r="Q20" s="14">
        <v>5</v>
      </c>
      <c r="R20" s="14">
        <v>4</v>
      </c>
      <c r="S20" s="14">
        <v>1</v>
      </c>
      <c r="T20" s="14" t="s">
        <v>21</v>
      </c>
      <c r="U20" s="14" t="s">
        <v>21</v>
      </c>
      <c r="V20" s="14">
        <v>21</v>
      </c>
      <c r="W20" s="14" t="s">
        <v>21</v>
      </c>
      <c r="X20" s="14">
        <v>1</v>
      </c>
      <c r="Y20" s="14">
        <v>6</v>
      </c>
      <c r="Z20" s="14">
        <v>1</v>
      </c>
      <c r="AA20" s="14">
        <v>9</v>
      </c>
    </row>
    <row r="21" spans="1:27" s="4" customFormat="1" ht="13.5" customHeight="1" x14ac:dyDescent="0.25">
      <c r="A21" s="10">
        <v>27</v>
      </c>
      <c r="B21" s="14">
        <f t="shared" si="0"/>
        <v>515</v>
      </c>
      <c r="C21" s="14">
        <f t="shared" si="1"/>
        <v>263</v>
      </c>
      <c r="D21" s="14">
        <v>28</v>
      </c>
      <c r="E21" s="14">
        <v>7</v>
      </c>
      <c r="F21" s="14">
        <v>94</v>
      </c>
      <c r="G21" s="14">
        <v>15</v>
      </c>
      <c r="H21" s="14">
        <v>11</v>
      </c>
      <c r="I21" s="14">
        <v>16</v>
      </c>
      <c r="J21" s="14">
        <v>5</v>
      </c>
      <c r="K21" s="14">
        <v>4</v>
      </c>
      <c r="L21" s="14">
        <v>25</v>
      </c>
      <c r="M21" s="14">
        <v>14</v>
      </c>
      <c r="N21" s="14"/>
      <c r="O21" s="14" t="s">
        <v>21</v>
      </c>
      <c r="P21" s="14">
        <v>1</v>
      </c>
      <c r="Q21" s="14">
        <v>4</v>
      </c>
      <c r="R21" s="14">
        <v>3</v>
      </c>
      <c r="S21" s="14" t="s">
        <v>21</v>
      </c>
      <c r="T21" s="14" t="s">
        <v>21</v>
      </c>
      <c r="U21" s="14" t="s">
        <v>21</v>
      </c>
      <c r="V21" s="14">
        <v>28</v>
      </c>
      <c r="W21" s="14" t="s">
        <v>21</v>
      </c>
      <c r="X21" s="14">
        <v>1</v>
      </c>
      <c r="Y21" s="14">
        <v>1</v>
      </c>
      <c r="Z21" s="14">
        <v>1</v>
      </c>
      <c r="AA21" s="14">
        <v>5</v>
      </c>
    </row>
    <row r="22" spans="1:27" s="4" customFormat="1" ht="13.5" customHeight="1" x14ac:dyDescent="0.25">
      <c r="A22" s="10">
        <v>28</v>
      </c>
      <c r="B22" s="14">
        <f t="shared" si="0"/>
        <v>510</v>
      </c>
      <c r="C22" s="14">
        <f t="shared" si="1"/>
        <v>255</v>
      </c>
      <c r="D22" s="14">
        <v>36</v>
      </c>
      <c r="E22" s="14">
        <v>4</v>
      </c>
      <c r="F22" s="14">
        <v>102</v>
      </c>
      <c r="G22" s="14">
        <v>8</v>
      </c>
      <c r="H22" s="14">
        <v>9</v>
      </c>
      <c r="I22" s="14">
        <v>7</v>
      </c>
      <c r="J22" s="14">
        <v>1</v>
      </c>
      <c r="K22" s="14">
        <v>4</v>
      </c>
      <c r="L22" s="14">
        <v>26</v>
      </c>
      <c r="M22" s="14">
        <v>9</v>
      </c>
      <c r="N22" s="14"/>
      <c r="O22" s="14" t="s">
        <v>21</v>
      </c>
      <c r="P22" s="14" t="s">
        <v>21</v>
      </c>
      <c r="Q22" s="14">
        <v>1</v>
      </c>
      <c r="R22" s="14">
        <v>5</v>
      </c>
      <c r="S22" s="14">
        <v>4</v>
      </c>
      <c r="T22" s="14" t="s">
        <v>21</v>
      </c>
      <c r="U22" s="14" t="s">
        <v>21</v>
      </c>
      <c r="V22" s="14">
        <v>26</v>
      </c>
      <c r="W22" s="14" t="s">
        <v>21</v>
      </c>
      <c r="X22" s="14">
        <v>1</v>
      </c>
      <c r="Y22" s="14" t="s">
        <v>21</v>
      </c>
      <c r="Z22" s="14">
        <v>2</v>
      </c>
      <c r="AA22" s="14">
        <v>10</v>
      </c>
    </row>
    <row r="23" spans="1:27" s="4" customFormat="1" ht="6.75" customHeight="1" x14ac:dyDescent="0.25">
      <c r="A23" s="11"/>
      <c r="B23" s="1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4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1.2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3.5" customHeight="1" x14ac:dyDescent="0.25">
      <c r="A25" s="143" t="s">
        <v>16</v>
      </c>
      <c r="B25" s="141" t="s">
        <v>15</v>
      </c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2"/>
      <c r="N25" s="12"/>
      <c r="O25" s="143" t="s">
        <v>19</v>
      </c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2"/>
    </row>
    <row r="26" spans="1:27" s="3" customFormat="1" ht="21" customHeight="1" x14ac:dyDescent="0.25">
      <c r="A26" s="144"/>
      <c r="B26" s="16" t="s">
        <v>33</v>
      </c>
      <c r="C26" s="16" t="s">
        <v>53</v>
      </c>
      <c r="D26" s="16" t="s">
        <v>5</v>
      </c>
      <c r="E26" s="16" t="s">
        <v>55</v>
      </c>
      <c r="F26" s="16" t="s">
        <v>56</v>
      </c>
      <c r="G26" s="16" t="s">
        <v>44</v>
      </c>
      <c r="H26" s="16" t="s">
        <v>57</v>
      </c>
      <c r="I26" s="16" t="s">
        <v>58</v>
      </c>
      <c r="J26" s="16" t="s">
        <v>60</v>
      </c>
      <c r="K26" s="16" t="s">
        <v>18</v>
      </c>
      <c r="L26" s="16" t="s">
        <v>12</v>
      </c>
      <c r="M26" s="19" t="s">
        <v>61</v>
      </c>
      <c r="N26" s="9"/>
      <c r="O26" s="8" t="s">
        <v>63</v>
      </c>
      <c r="P26" s="17" t="s">
        <v>4</v>
      </c>
      <c r="Q26" s="16" t="s">
        <v>9</v>
      </c>
      <c r="R26" s="16" t="s">
        <v>37</v>
      </c>
      <c r="S26" s="16" t="s">
        <v>59</v>
      </c>
      <c r="T26" s="16" t="s">
        <v>1</v>
      </c>
      <c r="U26" s="16" t="s">
        <v>3</v>
      </c>
      <c r="V26" s="16" t="s">
        <v>64</v>
      </c>
      <c r="W26" s="16" t="s">
        <v>27</v>
      </c>
      <c r="X26" s="16" t="s">
        <v>67</v>
      </c>
      <c r="Y26" s="16" t="s">
        <v>68</v>
      </c>
      <c r="Z26" s="16" t="s">
        <v>11</v>
      </c>
      <c r="AA26" s="23" t="s">
        <v>36</v>
      </c>
    </row>
    <row r="27" spans="1:27" s="3" customFormat="1" ht="6.75" customHeight="1" x14ac:dyDescent="0.25">
      <c r="A27" s="9"/>
      <c r="B27" s="13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8"/>
      <c r="Q27" s="9"/>
      <c r="R27" s="9"/>
      <c r="S27" s="9"/>
      <c r="T27" s="9"/>
      <c r="U27" s="9"/>
      <c r="V27" s="9"/>
      <c r="W27" s="9"/>
      <c r="X27" s="9"/>
      <c r="Y27" s="9"/>
      <c r="Z27" s="9"/>
      <c r="AA27" s="24"/>
    </row>
    <row r="28" spans="1:27" s="4" customFormat="1" ht="13.5" customHeight="1" x14ac:dyDescent="0.25">
      <c r="A28" s="10" t="s">
        <v>52</v>
      </c>
      <c r="B28" s="14">
        <f t="shared" ref="B28:B40" si="2">SUM(C28:AA28)</f>
        <v>430</v>
      </c>
      <c r="C28" s="14">
        <v>2</v>
      </c>
      <c r="D28" s="14">
        <v>17</v>
      </c>
      <c r="E28" s="14">
        <v>106</v>
      </c>
      <c r="F28" s="14">
        <v>1</v>
      </c>
      <c r="G28" s="14">
        <v>4</v>
      </c>
      <c r="H28" s="14">
        <v>5</v>
      </c>
      <c r="I28" s="14">
        <v>4</v>
      </c>
      <c r="J28" s="14">
        <v>3</v>
      </c>
      <c r="K28" s="14">
        <v>6</v>
      </c>
      <c r="L28" s="14">
        <v>47</v>
      </c>
      <c r="M28" s="14">
        <v>31</v>
      </c>
      <c r="N28" s="14"/>
      <c r="O28" s="14">
        <v>82</v>
      </c>
      <c r="P28" s="14">
        <v>78</v>
      </c>
      <c r="Q28" s="14" t="s">
        <v>21</v>
      </c>
      <c r="R28" s="14">
        <v>8</v>
      </c>
      <c r="S28" s="14">
        <v>4</v>
      </c>
      <c r="T28" s="14">
        <v>5</v>
      </c>
      <c r="U28" s="14" t="s">
        <v>21</v>
      </c>
      <c r="V28" s="14" t="s">
        <v>21</v>
      </c>
      <c r="W28" s="14">
        <v>1</v>
      </c>
      <c r="X28" s="14" t="s">
        <v>21</v>
      </c>
      <c r="Y28" s="14">
        <v>15</v>
      </c>
      <c r="Z28" s="14">
        <v>10</v>
      </c>
      <c r="AA28" s="14">
        <v>1</v>
      </c>
    </row>
    <row r="29" spans="1:27" s="4" customFormat="1" ht="13.5" customHeight="1" x14ac:dyDescent="0.25">
      <c r="A29" s="10">
        <v>7</v>
      </c>
      <c r="B29" s="14">
        <f t="shared" si="2"/>
        <v>437</v>
      </c>
      <c r="C29" s="14">
        <v>18</v>
      </c>
      <c r="D29" s="14">
        <v>8</v>
      </c>
      <c r="E29" s="14">
        <v>99</v>
      </c>
      <c r="F29" s="14">
        <v>2</v>
      </c>
      <c r="G29" s="14">
        <v>5</v>
      </c>
      <c r="H29" s="14">
        <v>8</v>
      </c>
      <c r="I29" s="14">
        <v>10</v>
      </c>
      <c r="J29" s="14">
        <v>2</v>
      </c>
      <c r="K29" s="14">
        <v>2</v>
      </c>
      <c r="L29" s="14">
        <v>42</v>
      </c>
      <c r="M29" s="14">
        <v>49</v>
      </c>
      <c r="N29" s="14"/>
      <c r="O29" s="14">
        <v>103</v>
      </c>
      <c r="P29" s="14">
        <v>52</v>
      </c>
      <c r="Q29" s="14" t="s">
        <v>21</v>
      </c>
      <c r="R29" s="14">
        <v>4</v>
      </c>
      <c r="S29" s="14">
        <v>5</v>
      </c>
      <c r="T29" s="14" t="s">
        <v>21</v>
      </c>
      <c r="U29" s="14">
        <v>5</v>
      </c>
      <c r="V29" s="14" t="s">
        <v>21</v>
      </c>
      <c r="W29" s="14" t="s">
        <v>21</v>
      </c>
      <c r="X29" s="14" t="s">
        <v>21</v>
      </c>
      <c r="Y29" s="14">
        <v>15</v>
      </c>
      <c r="Z29" s="14">
        <v>4</v>
      </c>
      <c r="AA29" s="14">
        <v>4</v>
      </c>
    </row>
    <row r="30" spans="1:27" s="4" customFormat="1" ht="13.5" customHeight="1" x14ac:dyDescent="0.25">
      <c r="A30" s="10">
        <v>12</v>
      </c>
      <c r="B30" s="14">
        <f t="shared" si="2"/>
        <v>339</v>
      </c>
      <c r="C30" s="14">
        <v>12</v>
      </c>
      <c r="D30" s="14">
        <v>7</v>
      </c>
      <c r="E30" s="14">
        <v>112</v>
      </c>
      <c r="F30" s="14">
        <v>4</v>
      </c>
      <c r="G30" s="14">
        <v>3</v>
      </c>
      <c r="H30" s="14">
        <v>11</v>
      </c>
      <c r="I30" s="14">
        <v>4</v>
      </c>
      <c r="J30" s="14">
        <v>5</v>
      </c>
      <c r="K30" s="14">
        <v>9</v>
      </c>
      <c r="L30" s="14">
        <v>31</v>
      </c>
      <c r="M30" s="14">
        <v>21</v>
      </c>
      <c r="N30" s="14"/>
      <c r="O30" s="14">
        <v>62</v>
      </c>
      <c r="P30" s="14">
        <v>35</v>
      </c>
      <c r="Q30" s="14" t="s">
        <v>21</v>
      </c>
      <c r="R30" s="14">
        <v>2</v>
      </c>
      <c r="S30" s="14">
        <v>2</v>
      </c>
      <c r="T30" s="14" t="s">
        <v>21</v>
      </c>
      <c r="U30" s="14" t="s">
        <v>21</v>
      </c>
      <c r="V30" s="14" t="s">
        <v>21</v>
      </c>
      <c r="W30" s="14">
        <v>4</v>
      </c>
      <c r="X30" s="14" t="s">
        <v>21</v>
      </c>
      <c r="Y30" s="14">
        <v>8</v>
      </c>
      <c r="Z30" s="14">
        <v>5</v>
      </c>
      <c r="AA30" s="14">
        <v>2</v>
      </c>
    </row>
    <row r="31" spans="1:27" s="4" customFormat="1" ht="13.5" customHeight="1" x14ac:dyDescent="0.25">
      <c r="A31" s="10">
        <v>15</v>
      </c>
      <c r="B31" s="14">
        <f t="shared" si="2"/>
        <v>302</v>
      </c>
      <c r="C31" s="14">
        <v>7</v>
      </c>
      <c r="D31" s="14">
        <v>5</v>
      </c>
      <c r="E31" s="14">
        <v>109</v>
      </c>
      <c r="F31" s="14">
        <v>6</v>
      </c>
      <c r="G31" s="14">
        <v>6</v>
      </c>
      <c r="H31" s="14">
        <v>6</v>
      </c>
      <c r="I31" s="14">
        <v>9</v>
      </c>
      <c r="J31" s="14">
        <v>7</v>
      </c>
      <c r="K31" s="14">
        <v>6</v>
      </c>
      <c r="L31" s="14">
        <v>21</v>
      </c>
      <c r="M31" s="14">
        <v>23</v>
      </c>
      <c r="N31" s="14"/>
      <c r="O31" s="14">
        <v>43</v>
      </c>
      <c r="P31" s="14">
        <v>29</v>
      </c>
      <c r="Q31" s="14">
        <v>1</v>
      </c>
      <c r="R31" s="14">
        <v>2</v>
      </c>
      <c r="S31" s="14">
        <v>6</v>
      </c>
      <c r="T31" s="14" t="s">
        <v>21</v>
      </c>
      <c r="U31" s="14">
        <v>1</v>
      </c>
      <c r="V31" s="14">
        <v>2</v>
      </c>
      <c r="W31" s="14" t="s">
        <v>21</v>
      </c>
      <c r="X31" s="14">
        <v>1</v>
      </c>
      <c r="Y31" s="14">
        <v>7</v>
      </c>
      <c r="Z31" s="14">
        <v>4</v>
      </c>
      <c r="AA31" s="14">
        <v>1</v>
      </c>
    </row>
    <row r="32" spans="1:27" s="4" customFormat="1" ht="13.5" customHeight="1" x14ac:dyDescent="0.25">
      <c r="A32" s="10">
        <v>20</v>
      </c>
      <c r="B32" s="14">
        <f t="shared" si="2"/>
        <v>226</v>
      </c>
      <c r="C32" s="14">
        <v>10</v>
      </c>
      <c r="D32" s="14">
        <v>4</v>
      </c>
      <c r="E32" s="14">
        <v>75</v>
      </c>
      <c r="F32" s="14">
        <v>1</v>
      </c>
      <c r="G32" s="14">
        <v>7</v>
      </c>
      <c r="H32" s="14">
        <v>5</v>
      </c>
      <c r="I32" s="14">
        <v>5</v>
      </c>
      <c r="J32" s="14">
        <v>2</v>
      </c>
      <c r="K32" s="14">
        <v>1</v>
      </c>
      <c r="L32" s="14">
        <v>22</v>
      </c>
      <c r="M32" s="14">
        <v>9</v>
      </c>
      <c r="N32" s="14"/>
      <c r="O32" s="14">
        <v>40</v>
      </c>
      <c r="P32" s="14">
        <v>16</v>
      </c>
      <c r="Q32" s="14" t="s">
        <v>21</v>
      </c>
      <c r="R32" s="14">
        <v>2</v>
      </c>
      <c r="S32" s="14">
        <v>2</v>
      </c>
      <c r="T32" s="14" t="s">
        <v>21</v>
      </c>
      <c r="U32" s="14">
        <v>1</v>
      </c>
      <c r="V32" s="14">
        <v>2</v>
      </c>
      <c r="W32" s="14">
        <v>2</v>
      </c>
      <c r="X32" s="14">
        <v>2</v>
      </c>
      <c r="Y32" s="14">
        <v>7</v>
      </c>
      <c r="Z32" s="14">
        <v>7</v>
      </c>
      <c r="AA32" s="14">
        <v>4</v>
      </c>
    </row>
    <row r="33" spans="1:27" s="4" customFormat="1" ht="13.5" customHeight="1" x14ac:dyDescent="0.25">
      <c r="A33" s="10">
        <v>21</v>
      </c>
      <c r="B33" s="14">
        <f t="shared" si="2"/>
        <v>222</v>
      </c>
      <c r="C33" s="14">
        <v>10</v>
      </c>
      <c r="D33" s="14">
        <v>4</v>
      </c>
      <c r="E33" s="14">
        <v>75</v>
      </c>
      <c r="F33" s="14">
        <v>1</v>
      </c>
      <c r="G33" s="14">
        <v>7</v>
      </c>
      <c r="H33" s="14">
        <v>5</v>
      </c>
      <c r="I33" s="14">
        <v>5</v>
      </c>
      <c r="J33" s="14">
        <v>2</v>
      </c>
      <c r="K33" s="14">
        <v>1</v>
      </c>
      <c r="L33" s="14">
        <v>22</v>
      </c>
      <c r="M33" s="14">
        <v>9</v>
      </c>
      <c r="N33" s="14"/>
      <c r="O33" s="14">
        <v>40</v>
      </c>
      <c r="P33" s="14">
        <v>16</v>
      </c>
      <c r="Q33" s="14" t="s">
        <v>21</v>
      </c>
      <c r="R33" s="14">
        <v>2</v>
      </c>
      <c r="S33" s="14">
        <v>2</v>
      </c>
      <c r="T33" s="14" t="s">
        <v>21</v>
      </c>
      <c r="U33" s="14" t="s">
        <v>21</v>
      </c>
      <c r="V33" s="14">
        <v>1</v>
      </c>
      <c r="W33" s="14">
        <v>3</v>
      </c>
      <c r="X33" s="14">
        <v>3</v>
      </c>
      <c r="Y33" s="14">
        <v>7</v>
      </c>
      <c r="Z33" s="14">
        <v>6</v>
      </c>
      <c r="AA33" s="14">
        <v>1</v>
      </c>
    </row>
    <row r="34" spans="1:27" s="4" customFormat="1" ht="13.5" customHeight="1" x14ac:dyDescent="0.25">
      <c r="A34" s="10">
        <v>22</v>
      </c>
      <c r="B34" s="14">
        <f t="shared" si="2"/>
        <v>265</v>
      </c>
      <c r="C34" s="14">
        <v>16</v>
      </c>
      <c r="D34" s="14">
        <v>6</v>
      </c>
      <c r="E34" s="14">
        <v>78</v>
      </c>
      <c r="F34" s="14">
        <v>3</v>
      </c>
      <c r="G34" s="14">
        <v>3</v>
      </c>
      <c r="H34" s="14">
        <v>2</v>
      </c>
      <c r="I34" s="14">
        <v>7</v>
      </c>
      <c r="J34" s="14">
        <v>10</v>
      </c>
      <c r="K34" s="14" t="s">
        <v>21</v>
      </c>
      <c r="L34" s="14">
        <v>25</v>
      </c>
      <c r="M34" s="14">
        <v>17</v>
      </c>
      <c r="N34" s="14"/>
      <c r="O34" s="14">
        <v>46</v>
      </c>
      <c r="P34" s="14">
        <v>27</v>
      </c>
      <c r="Q34" s="14" t="s">
        <v>21</v>
      </c>
      <c r="R34" s="14">
        <v>4</v>
      </c>
      <c r="S34" s="14">
        <v>2</v>
      </c>
      <c r="T34" s="14">
        <v>1</v>
      </c>
      <c r="U34" s="14" t="s">
        <v>21</v>
      </c>
      <c r="V34" s="14">
        <v>1</v>
      </c>
      <c r="W34" s="14">
        <v>3</v>
      </c>
      <c r="X34" s="14" t="s">
        <v>21</v>
      </c>
      <c r="Y34" s="14">
        <v>13</v>
      </c>
      <c r="Z34" s="14">
        <v>1</v>
      </c>
      <c r="AA34" s="14" t="s">
        <v>21</v>
      </c>
    </row>
    <row r="35" spans="1:27" s="4" customFormat="1" ht="13.5" customHeight="1" x14ac:dyDescent="0.25">
      <c r="A35" s="10">
        <v>23</v>
      </c>
      <c r="B35" s="14">
        <f t="shared" si="2"/>
        <v>231</v>
      </c>
      <c r="C35" s="14">
        <v>2</v>
      </c>
      <c r="D35" s="14">
        <v>6</v>
      </c>
      <c r="E35" s="14">
        <v>78</v>
      </c>
      <c r="F35" s="14">
        <v>2</v>
      </c>
      <c r="G35" s="14">
        <v>7</v>
      </c>
      <c r="H35" s="14">
        <v>6</v>
      </c>
      <c r="I35" s="14">
        <v>3</v>
      </c>
      <c r="J35" s="14">
        <v>7</v>
      </c>
      <c r="K35" s="14">
        <v>3</v>
      </c>
      <c r="L35" s="14">
        <v>13</v>
      </c>
      <c r="M35" s="14">
        <v>20</v>
      </c>
      <c r="N35" s="14"/>
      <c r="O35" s="14">
        <v>34</v>
      </c>
      <c r="P35" s="14">
        <v>32</v>
      </c>
      <c r="Q35" s="14">
        <v>2</v>
      </c>
      <c r="R35" s="14">
        <v>1</v>
      </c>
      <c r="S35" s="14">
        <v>2</v>
      </c>
      <c r="T35" s="14" t="s">
        <v>21</v>
      </c>
      <c r="U35" s="14" t="s">
        <v>21</v>
      </c>
      <c r="V35" s="14" t="s">
        <v>21</v>
      </c>
      <c r="W35" s="14">
        <v>3</v>
      </c>
      <c r="X35" s="14">
        <v>1</v>
      </c>
      <c r="Y35" s="14">
        <v>5</v>
      </c>
      <c r="Z35" s="14">
        <v>4</v>
      </c>
      <c r="AA35" s="14" t="s">
        <v>21</v>
      </c>
    </row>
    <row r="36" spans="1:27" s="4" customFormat="1" ht="13.5" customHeight="1" x14ac:dyDescent="0.25">
      <c r="A36" s="10">
        <v>24</v>
      </c>
      <c r="B36" s="14">
        <f t="shared" si="2"/>
        <v>300</v>
      </c>
      <c r="C36" s="14">
        <v>14</v>
      </c>
      <c r="D36" s="14">
        <v>7</v>
      </c>
      <c r="E36" s="14">
        <v>70</v>
      </c>
      <c r="F36" s="14">
        <v>7</v>
      </c>
      <c r="G36" s="14">
        <v>3</v>
      </c>
      <c r="H36" s="14">
        <v>5</v>
      </c>
      <c r="I36" s="14">
        <v>2</v>
      </c>
      <c r="J36" s="14">
        <v>7</v>
      </c>
      <c r="K36" s="14">
        <v>2</v>
      </c>
      <c r="L36" s="14">
        <v>32</v>
      </c>
      <c r="M36" s="14">
        <v>27</v>
      </c>
      <c r="N36" s="14"/>
      <c r="O36" s="14">
        <v>51</v>
      </c>
      <c r="P36" s="14">
        <v>38</v>
      </c>
      <c r="Q36" s="14" t="s">
        <v>21</v>
      </c>
      <c r="R36" s="14">
        <v>2</v>
      </c>
      <c r="S36" s="14">
        <v>5</v>
      </c>
      <c r="T36" s="14">
        <v>3</v>
      </c>
      <c r="U36" s="14">
        <v>1</v>
      </c>
      <c r="V36" s="14">
        <v>1</v>
      </c>
      <c r="W36" s="14" t="s">
        <v>21</v>
      </c>
      <c r="X36" s="14">
        <v>2</v>
      </c>
      <c r="Y36" s="14">
        <v>16</v>
      </c>
      <c r="Z36" s="14">
        <v>4</v>
      </c>
      <c r="AA36" s="14">
        <v>1</v>
      </c>
    </row>
    <row r="37" spans="1:27" s="4" customFormat="1" ht="13.5" customHeight="1" x14ac:dyDescent="0.25">
      <c r="A37" s="10">
        <v>25</v>
      </c>
      <c r="B37" s="14">
        <f t="shared" si="2"/>
        <v>282</v>
      </c>
      <c r="C37" s="14">
        <v>6</v>
      </c>
      <c r="D37" s="14">
        <v>6</v>
      </c>
      <c r="E37" s="14">
        <v>63</v>
      </c>
      <c r="F37" s="14">
        <v>1</v>
      </c>
      <c r="G37" s="14">
        <v>7</v>
      </c>
      <c r="H37" s="14">
        <v>5</v>
      </c>
      <c r="I37" s="14">
        <v>4</v>
      </c>
      <c r="J37" s="14">
        <v>4</v>
      </c>
      <c r="K37" s="14">
        <v>7</v>
      </c>
      <c r="L37" s="14">
        <v>26</v>
      </c>
      <c r="M37" s="14">
        <v>15</v>
      </c>
      <c r="N37" s="14"/>
      <c r="O37" s="14">
        <v>43</v>
      </c>
      <c r="P37" s="14">
        <v>39</v>
      </c>
      <c r="Q37" s="14">
        <v>2</v>
      </c>
      <c r="R37" s="14">
        <v>4</v>
      </c>
      <c r="S37" s="14">
        <v>4</v>
      </c>
      <c r="T37" s="14">
        <v>2</v>
      </c>
      <c r="U37" s="14" t="s">
        <v>21</v>
      </c>
      <c r="V37" s="14">
        <v>3</v>
      </c>
      <c r="W37" s="14">
        <v>6</v>
      </c>
      <c r="X37" s="14">
        <v>3</v>
      </c>
      <c r="Y37" s="14">
        <v>20</v>
      </c>
      <c r="Z37" s="14">
        <v>9</v>
      </c>
      <c r="AA37" s="14">
        <v>3</v>
      </c>
    </row>
    <row r="38" spans="1:27" s="4" customFormat="1" ht="13.5" customHeight="1" x14ac:dyDescent="0.25">
      <c r="A38" s="10">
        <v>26</v>
      </c>
      <c r="B38" s="14">
        <f t="shared" si="2"/>
        <v>311</v>
      </c>
      <c r="C38" s="14">
        <v>18</v>
      </c>
      <c r="D38" s="14">
        <v>4</v>
      </c>
      <c r="E38" s="14">
        <v>69</v>
      </c>
      <c r="F38" s="14">
        <v>7</v>
      </c>
      <c r="G38" s="14">
        <v>3</v>
      </c>
      <c r="H38" s="14">
        <v>12</v>
      </c>
      <c r="I38" s="14">
        <v>4</v>
      </c>
      <c r="J38" s="14">
        <v>2</v>
      </c>
      <c r="K38" s="14">
        <v>3</v>
      </c>
      <c r="L38" s="14">
        <v>29</v>
      </c>
      <c r="M38" s="14">
        <v>30</v>
      </c>
      <c r="N38" s="14"/>
      <c r="O38" s="14">
        <v>48</v>
      </c>
      <c r="P38" s="14">
        <v>23</v>
      </c>
      <c r="Q38" s="14" t="s">
        <v>21</v>
      </c>
      <c r="R38" s="14">
        <v>7</v>
      </c>
      <c r="S38" s="14">
        <v>4</v>
      </c>
      <c r="T38" s="14">
        <v>1</v>
      </c>
      <c r="U38" s="14" t="s">
        <v>21</v>
      </c>
      <c r="V38" s="14">
        <v>3</v>
      </c>
      <c r="W38" s="14">
        <v>3</v>
      </c>
      <c r="X38" s="14">
        <v>6</v>
      </c>
      <c r="Y38" s="14">
        <v>26</v>
      </c>
      <c r="Z38" s="14">
        <v>6</v>
      </c>
      <c r="AA38" s="14">
        <v>3</v>
      </c>
    </row>
    <row r="39" spans="1:27" s="4" customFormat="1" ht="13.5" customHeight="1" x14ac:dyDescent="0.25">
      <c r="A39" s="10">
        <v>27</v>
      </c>
      <c r="B39" s="14">
        <f t="shared" si="2"/>
        <v>252</v>
      </c>
      <c r="C39" s="14">
        <v>14</v>
      </c>
      <c r="D39" s="14">
        <v>3</v>
      </c>
      <c r="E39" s="14">
        <v>52</v>
      </c>
      <c r="F39" s="14">
        <v>6</v>
      </c>
      <c r="G39" s="14">
        <v>2</v>
      </c>
      <c r="H39" s="14">
        <v>8</v>
      </c>
      <c r="I39" s="14">
        <v>2</v>
      </c>
      <c r="J39" s="14">
        <v>4</v>
      </c>
      <c r="K39" s="14">
        <v>4</v>
      </c>
      <c r="L39" s="14">
        <v>18</v>
      </c>
      <c r="M39" s="14">
        <v>16</v>
      </c>
      <c r="N39" s="14"/>
      <c r="O39" s="14">
        <v>47</v>
      </c>
      <c r="P39" s="14">
        <v>31</v>
      </c>
      <c r="Q39" s="14">
        <v>2</v>
      </c>
      <c r="R39" s="14">
        <v>2</v>
      </c>
      <c r="S39" s="14">
        <v>4</v>
      </c>
      <c r="T39" s="14">
        <v>1</v>
      </c>
      <c r="U39" s="14">
        <v>1</v>
      </c>
      <c r="V39" s="14" t="s">
        <v>21</v>
      </c>
      <c r="W39" s="14">
        <v>5</v>
      </c>
      <c r="X39" s="14">
        <v>7</v>
      </c>
      <c r="Y39" s="14">
        <v>15</v>
      </c>
      <c r="Z39" s="14">
        <v>7</v>
      </c>
      <c r="AA39" s="14">
        <v>1</v>
      </c>
    </row>
    <row r="40" spans="1:27" s="4" customFormat="1" ht="13.5" customHeight="1" x14ac:dyDescent="0.25">
      <c r="A40" s="10">
        <v>28</v>
      </c>
      <c r="B40" s="14">
        <f t="shared" si="2"/>
        <v>255</v>
      </c>
      <c r="C40" s="14">
        <v>18</v>
      </c>
      <c r="D40" s="14">
        <v>7</v>
      </c>
      <c r="E40" s="14">
        <v>81</v>
      </c>
      <c r="F40" s="14">
        <v>1</v>
      </c>
      <c r="G40" s="14">
        <v>9</v>
      </c>
      <c r="H40" s="14">
        <v>9</v>
      </c>
      <c r="I40" s="14" t="s">
        <v>21</v>
      </c>
      <c r="J40" s="14">
        <v>4</v>
      </c>
      <c r="K40" s="14">
        <v>5</v>
      </c>
      <c r="L40" s="14">
        <v>11</v>
      </c>
      <c r="M40" s="14">
        <v>8</v>
      </c>
      <c r="N40" s="14"/>
      <c r="O40" s="14">
        <v>36</v>
      </c>
      <c r="P40" s="14">
        <v>18</v>
      </c>
      <c r="Q40" s="14" t="s">
        <v>21</v>
      </c>
      <c r="R40" s="14">
        <v>3</v>
      </c>
      <c r="S40" s="14">
        <v>8</v>
      </c>
      <c r="T40" s="14">
        <v>3</v>
      </c>
      <c r="U40" s="14" t="s">
        <v>21</v>
      </c>
      <c r="V40" s="14">
        <v>1</v>
      </c>
      <c r="W40" s="14">
        <v>1</v>
      </c>
      <c r="X40" s="14">
        <v>1</v>
      </c>
      <c r="Y40" s="14">
        <v>19</v>
      </c>
      <c r="Z40" s="14">
        <v>6</v>
      </c>
      <c r="AA40" s="14">
        <v>6</v>
      </c>
    </row>
    <row r="41" spans="1:27" s="4" customFormat="1" ht="6.75" customHeight="1" x14ac:dyDescent="0.25">
      <c r="A41" s="11"/>
      <c r="B41" s="15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4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2" customHeigh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2.75" x14ac:dyDescent="0.25">
      <c r="A43" s="7" t="s">
        <v>69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2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6" customHeight="1" x14ac:dyDescent="0.25">
      <c r="A44" s="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2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3.5" customHeight="1" x14ac:dyDescent="0.25">
      <c r="A45" s="143" t="s">
        <v>16</v>
      </c>
      <c r="B45" s="145" t="s">
        <v>0</v>
      </c>
      <c r="C45" s="141" t="s">
        <v>15</v>
      </c>
      <c r="D45" s="141"/>
      <c r="E45" s="141"/>
      <c r="F45" s="141"/>
      <c r="G45" s="141"/>
      <c r="H45" s="141"/>
      <c r="I45" s="141"/>
      <c r="J45" s="141"/>
      <c r="K45" s="141"/>
      <c r="L45" s="141"/>
      <c r="M45" s="142"/>
      <c r="N45" s="12"/>
      <c r="O45" s="143" t="s">
        <v>20</v>
      </c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2"/>
    </row>
    <row r="46" spans="1:27" ht="21" customHeight="1" x14ac:dyDescent="0.25">
      <c r="A46" s="144"/>
      <c r="B46" s="146"/>
      <c r="C46" s="16" t="s">
        <v>10</v>
      </c>
      <c r="D46" s="16" t="s">
        <v>25</v>
      </c>
      <c r="E46" s="16" t="s">
        <v>26</v>
      </c>
      <c r="F46" s="17" t="s">
        <v>23</v>
      </c>
      <c r="G46" s="16" t="s">
        <v>7</v>
      </c>
      <c r="H46" s="16" t="s">
        <v>31</v>
      </c>
      <c r="I46" s="16" t="s">
        <v>34</v>
      </c>
      <c r="J46" s="16" t="s">
        <v>32</v>
      </c>
      <c r="K46" s="16" t="s">
        <v>35</v>
      </c>
      <c r="L46" s="16" t="s">
        <v>30</v>
      </c>
      <c r="M46" s="19" t="s">
        <v>38</v>
      </c>
      <c r="N46" s="9"/>
      <c r="O46" s="8" t="s">
        <v>39</v>
      </c>
      <c r="P46" s="16" t="s">
        <v>40</v>
      </c>
      <c r="Q46" s="17" t="s">
        <v>28</v>
      </c>
      <c r="R46" s="16" t="s">
        <v>42</v>
      </c>
      <c r="S46" s="17" t="s">
        <v>43</v>
      </c>
      <c r="T46" s="16" t="s">
        <v>45</v>
      </c>
      <c r="U46" s="16" t="s">
        <v>46</v>
      </c>
      <c r="V46" s="16" t="s">
        <v>47</v>
      </c>
      <c r="W46" s="16" t="s">
        <v>48</v>
      </c>
      <c r="X46" s="16" t="s">
        <v>41</v>
      </c>
      <c r="Y46" s="16" t="s">
        <v>49</v>
      </c>
      <c r="Z46" s="16" t="s">
        <v>50</v>
      </c>
      <c r="AA46" s="23" t="s">
        <v>51</v>
      </c>
    </row>
    <row r="47" spans="1:27" ht="7.5" customHeight="1" x14ac:dyDescent="0.25">
      <c r="A47" s="9"/>
      <c r="B47" s="13"/>
      <c r="C47" s="9"/>
      <c r="D47" s="9"/>
      <c r="E47" s="9"/>
      <c r="F47" s="18"/>
      <c r="G47" s="9"/>
      <c r="H47" s="9"/>
      <c r="I47" s="9"/>
      <c r="J47" s="9"/>
      <c r="K47" s="9"/>
      <c r="L47" s="9"/>
      <c r="M47" s="9"/>
      <c r="N47" s="9"/>
      <c r="O47" s="9"/>
      <c r="P47" s="9"/>
      <c r="Q47" s="18"/>
      <c r="R47" s="9"/>
      <c r="S47" s="18"/>
      <c r="T47" s="9"/>
      <c r="U47" s="9"/>
      <c r="V47" s="9"/>
      <c r="W47" s="9"/>
      <c r="X47" s="9"/>
      <c r="Y47" s="9"/>
      <c r="Z47" s="9"/>
      <c r="AA47" s="24"/>
    </row>
    <row r="48" spans="1:27" s="4" customFormat="1" ht="13.5" customHeight="1" x14ac:dyDescent="0.25">
      <c r="A48" s="10" t="s">
        <v>52</v>
      </c>
      <c r="B48" s="14">
        <f t="shared" ref="B48:B60" si="3">C48+B66</f>
        <v>909</v>
      </c>
      <c r="C48" s="14">
        <f t="shared" ref="C48:C60" si="4">SUM(D48:AA48)</f>
        <v>295</v>
      </c>
      <c r="D48" s="14">
        <v>63</v>
      </c>
      <c r="E48" s="14">
        <v>12</v>
      </c>
      <c r="F48" s="14">
        <v>60</v>
      </c>
      <c r="G48" s="14">
        <v>10</v>
      </c>
      <c r="H48" s="14">
        <v>10</v>
      </c>
      <c r="I48" s="14">
        <v>9</v>
      </c>
      <c r="J48" s="14">
        <v>2</v>
      </c>
      <c r="K48" s="14">
        <v>6</v>
      </c>
      <c r="L48" s="14">
        <v>26</v>
      </c>
      <c r="M48" s="14">
        <v>7</v>
      </c>
      <c r="N48" s="14"/>
      <c r="O48" s="14">
        <v>3</v>
      </c>
      <c r="P48" s="14">
        <v>2</v>
      </c>
      <c r="Q48" s="14" t="s">
        <v>185</v>
      </c>
      <c r="R48" s="14">
        <v>15</v>
      </c>
      <c r="S48" s="14">
        <v>2</v>
      </c>
      <c r="T48" s="14">
        <v>4</v>
      </c>
      <c r="U48" s="14">
        <v>1</v>
      </c>
      <c r="V48" s="14">
        <v>13</v>
      </c>
      <c r="W48" s="14">
        <v>3</v>
      </c>
      <c r="X48" s="14">
        <v>1</v>
      </c>
      <c r="Y48" s="14">
        <v>4</v>
      </c>
      <c r="Z48" s="14">
        <v>6</v>
      </c>
      <c r="AA48" s="14">
        <v>36</v>
      </c>
    </row>
    <row r="49" spans="1:28" s="4" customFormat="1" ht="13.5" customHeight="1" x14ac:dyDescent="0.25">
      <c r="A49" s="10">
        <v>7</v>
      </c>
      <c r="B49" s="14">
        <f t="shared" si="3"/>
        <v>858</v>
      </c>
      <c r="C49" s="14">
        <f t="shared" si="4"/>
        <v>339</v>
      </c>
      <c r="D49" s="14">
        <v>77</v>
      </c>
      <c r="E49" s="14">
        <v>7</v>
      </c>
      <c r="F49" s="14">
        <v>94</v>
      </c>
      <c r="G49" s="14">
        <v>20</v>
      </c>
      <c r="H49" s="14">
        <v>14</v>
      </c>
      <c r="I49" s="14">
        <v>23</v>
      </c>
      <c r="J49" s="14" t="s">
        <v>21</v>
      </c>
      <c r="K49" s="14">
        <v>9</v>
      </c>
      <c r="L49" s="14">
        <v>26</v>
      </c>
      <c r="M49" s="14">
        <v>5</v>
      </c>
      <c r="N49" s="14"/>
      <c r="O49" s="14">
        <v>3</v>
      </c>
      <c r="P49" s="14" t="s">
        <v>21</v>
      </c>
      <c r="Q49" s="14" t="s">
        <v>185</v>
      </c>
      <c r="R49" s="14">
        <v>5</v>
      </c>
      <c r="S49" s="14">
        <v>1</v>
      </c>
      <c r="T49" s="14">
        <v>1</v>
      </c>
      <c r="U49" s="14" t="s">
        <v>21</v>
      </c>
      <c r="V49" s="14">
        <v>6</v>
      </c>
      <c r="W49" s="14">
        <v>5</v>
      </c>
      <c r="X49" s="14" t="s">
        <v>21</v>
      </c>
      <c r="Y49" s="14">
        <v>2</v>
      </c>
      <c r="Z49" s="14">
        <v>1</v>
      </c>
      <c r="AA49" s="14">
        <v>40</v>
      </c>
    </row>
    <row r="50" spans="1:28" s="4" customFormat="1" ht="13.5" customHeight="1" x14ac:dyDescent="0.25">
      <c r="A50" s="10">
        <v>12</v>
      </c>
      <c r="B50" s="14">
        <f t="shared" si="3"/>
        <v>674</v>
      </c>
      <c r="C50" s="14">
        <f t="shared" si="4"/>
        <v>301</v>
      </c>
      <c r="D50" s="14">
        <v>50</v>
      </c>
      <c r="E50" s="14">
        <v>8</v>
      </c>
      <c r="F50" s="14">
        <v>80</v>
      </c>
      <c r="G50" s="14">
        <v>11</v>
      </c>
      <c r="H50" s="14">
        <v>6</v>
      </c>
      <c r="I50" s="14">
        <v>12</v>
      </c>
      <c r="J50" s="14">
        <v>9</v>
      </c>
      <c r="K50" s="14">
        <v>2</v>
      </c>
      <c r="L50" s="14">
        <v>24</v>
      </c>
      <c r="M50" s="14">
        <v>18</v>
      </c>
      <c r="N50" s="14"/>
      <c r="O50" s="14">
        <v>12</v>
      </c>
      <c r="P50" s="14">
        <v>5</v>
      </c>
      <c r="Q50" s="14" t="s">
        <v>185</v>
      </c>
      <c r="R50" s="14">
        <v>7</v>
      </c>
      <c r="S50" s="14">
        <v>5</v>
      </c>
      <c r="T50" s="14">
        <v>1</v>
      </c>
      <c r="U50" s="14">
        <v>2</v>
      </c>
      <c r="V50" s="14">
        <v>11</v>
      </c>
      <c r="W50" s="14">
        <v>6</v>
      </c>
      <c r="X50" s="14">
        <v>6</v>
      </c>
      <c r="Y50" s="14" t="s">
        <v>21</v>
      </c>
      <c r="Z50" s="14">
        <v>1</v>
      </c>
      <c r="AA50" s="14">
        <v>25</v>
      </c>
    </row>
    <row r="51" spans="1:28" s="4" customFormat="1" ht="13.5" customHeight="1" x14ac:dyDescent="0.25">
      <c r="A51" s="10">
        <v>15</v>
      </c>
      <c r="B51" s="14">
        <f t="shared" si="3"/>
        <v>745</v>
      </c>
      <c r="C51" s="14">
        <f t="shared" si="4"/>
        <v>308</v>
      </c>
      <c r="D51" s="14">
        <v>45</v>
      </c>
      <c r="E51" s="14">
        <v>7</v>
      </c>
      <c r="F51" s="14">
        <v>91</v>
      </c>
      <c r="G51" s="14">
        <v>4</v>
      </c>
      <c r="H51" s="14">
        <v>8</v>
      </c>
      <c r="I51" s="14">
        <v>27</v>
      </c>
      <c r="J51" s="14">
        <v>4</v>
      </c>
      <c r="K51" s="14">
        <v>4</v>
      </c>
      <c r="L51" s="14">
        <v>22</v>
      </c>
      <c r="M51" s="14">
        <v>14</v>
      </c>
      <c r="N51" s="14"/>
      <c r="O51" s="14">
        <v>4</v>
      </c>
      <c r="P51" s="14">
        <v>3</v>
      </c>
      <c r="Q51" s="14" t="s">
        <v>185</v>
      </c>
      <c r="R51" s="14">
        <v>16</v>
      </c>
      <c r="S51" s="14">
        <v>5</v>
      </c>
      <c r="T51" s="14">
        <v>4</v>
      </c>
      <c r="U51" s="14">
        <v>2</v>
      </c>
      <c r="V51" s="14">
        <v>8</v>
      </c>
      <c r="W51" s="14" t="s">
        <v>185</v>
      </c>
      <c r="X51" s="14">
        <v>6</v>
      </c>
      <c r="Y51" s="14" t="s">
        <v>21</v>
      </c>
      <c r="Z51" s="14" t="s">
        <v>21</v>
      </c>
      <c r="AA51" s="14">
        <v>34</v>
      </c>
    </row>
    <row r="52" spans="1:28" s="4" customFormat="1" ht="13.5" customHeight="1" x14ac:dyDescent="0.25">
      <c r="A52" s="10">
        <v>20</v>
      </c>
      <c r="B52" s="14">
        <f t="shared" si="3"/>
        <v>590</v>
      </c>
      <c r="C52" s="14">
        <f t="shared" si="4"/>
        <v>254</v>
      </c>
      <c r="D52" s="14">
        <v>50</v>
      </c>
      <c r="E52" s="14">
        <v>7</v>
      </c>
      <c r="F52" s="14">
        <v>81</v>
      </c>
      <c r="G52" s="14">
        <v>15</v>
      </c>
      <c r="H52" s="14">
        <v>10</v>
      </c>
      <c r="I52" s="14">
        <v>19</v>
      </c>
      <c r="J52" s="14">
        <v>4</v>
      </c>
      <c r="K52" s="14">
        <v>3</v>
      </c>
      <c r="L52" s="14">
        <v>27</v>
      </c>
      <c r="M52" s="14">
        <v>5</v>
      </c>
      <c r="N52" s="14"/>
      <c r="O52" s="14" t="s">
        <v>185</v>
      </c>
      <c r="P52" s="14">
        <v>4</v>
      </c>
      <c r="Q52" s="14" t="s">
        <v>21</v>
      </c>
      <c r="R52" s="14">
        <v>8</v>
      </c>
      <c r="S52" s="14">
        <v>2</v>
      </c>
      <c r="T52" s="14" t="s">
        <v>185</v>
      </c>
      <c r="U52" s="14" t="s">
        <v>185</v>
      </c>
      <c r="V52" s="14">
        <v>5</v>
      </c>
      <c r="W52" s="14" t="s">
        <v>185</v>
      </c>
      <c r="X52" s="14">
        <v>1</v>
      </c>
      <c r="Y52" s="14">
        <v>1</v>
      </c>
      <c r="Z52" s="14" t="s">
        <v>21</v>
      </c>
      <c r="AA52" s="14">
        <v>12</v>
      </c>
    </row>
    <row r="53" spans="1:28" s="4" customFormat="1" ht="13.5" customHeight="1" x14ac:dyDescent="0.25">
      <c r="A53" s="10">
        <v>21</v>
      </c>
      <c r="B53" s="14">
        <f t="shared" si="3"/>
        <v>567</v>
      </c>
      <c r="C53" s="14">
        <f t="shared" si="4"/>
        <v>232</v>
      </c>
      <c r="D53" s="14">
        <v>39</v>
      </c>
      <c r="E53" s="14">
        <v>7</v>
      </c>
      <c r="F53" s="14">
        <v>78</v>
      </c>
      <c r="G53" s="14">
        <v>15</v>
      </c>
      <c r="H53" s="14">
        <v>10</v>
      </c>
      <c r="I53" s="14">
        <v>15</v>
      </c>
      <c r="J53" s="14">
        <v>4</v>
      </c>
      <c r="K53" s="14">
        <v>3</v>
      </c>
      <c r="L53" s="14">
        <v>25</v>
      </c>
      <c r="M53" s="14">
        <v>6</v>
      </c>
      <c r="N53" s="14"/>
      <c r="O53" s="14" t="s">
        <v>21</v>
      </c>
      <c r="P53" s="14">
        <v>4</v>
      </c>
      <c r="Q53" s="14" t="s">
        <v>21</v>
      </c>
      <c r="R53" s="14">
        <v>7</v>
      </c>
      <c r="S53" s="14">
        <v>2</v>
      </c>
      <c r="T53" s="14" t="s">
        <v>21</v>
      </c>
      <c r="U53" s="14" t="s">
        <v>21</v>
      </c>
      <c r="V53" s="14">
        <v>5</v>
      </c>
      <c r="W53" s="14" t="s">
        <v>21</v>
      </c>
      <c r="X53" s="14">
        <v>1</v>
      </c>
      <c r="Y53" s="14" t="s">
        <v>21</v>
      </c>
      <c r="Z53" s="14" t="s">
        <v>21</v>
      </c>
      <c r="AA53" s="14">
        <v>11</v>
      </c>
      <c r="AB53" s="25" t="s">
        <v>186</v>
      </c>
    </row>
    <row r="54" spans="1:28" s="4" customFormat="1" ht="13.5" customHeight="1" x14ac:dyDescent="0.25">
      <c r="A54" s="10">
        <v>22</v>
      </c>
      <c r="B54" s="14">
        <f t="shared" si="3"/>
        <v>492</v>
      </c>
      <c r="C54" s="14">
        <f t="shared" si="4"/>
        <v>211</v>
      </c>
      <c r="D54" s="14">
        <v>38</v>
      </c>
      <c r="E54" s="14">
        <v>10</v>
      </c>
      <c r="F54" s="14">
        <v>68</v>
      </c>
      <c r="G54" s="14">
        <v>13</v>
      </c>
      <c r="H54" s="14">
        <v>8</v>
      </c>
      <c r="I54" s="14">
        <v>6</v>
      </c>
      <c r="J54" s="14" t="s">
        <v>21</v>
      </c>
      <c r="K54" s="14">
        <v>2</v>
      </c>
      <c r="L54" s="14">
        <v>17</v>
      </c>
      <c r="M54" s="14">
        <v>11</v>
      </c>
      <c r="N54" s="14"/>
      <c r="O54" s="14" t="s">
        <v>21</v>
      </c>
      <c r="P54" s="14">
        <v>1</v>
      </c>
      <c r="Q54" s="14" t="s">
        <v>21</v>
      </c>
      <c r="R54" s="14">
        <v>13</v>
      </c>
      <c r="S54" s="14">
        <v>2</v>
      </c>
      <c r="T54" s="14" t="s">
        <v>21</v>
      </c>
      <c r="U54" s="14" t="s">
        <v>21</v>
      </c>
      <c r="V54" s="14">
        <v>9</v>
      </c>
      <c r="W54" s="14" t="s">
        <v>21</v>
      </c>
      <c r="X54" s="14" t="s">
        <v>21</v>
      </c>
      <c r="Y54" s="14">
        <v>1</v>
      </c>
      <c r="Z54" s="14" t="s">
        <v>21</v>
      </c>
      <c r="AA54" s="14">
        <v>12</v>
      </c>
    </row>
    <row r="55" spans="1:28" s="4" customFormat="1" ht="13.5" customHeight="1" x14ac:dyDescent="0.25">
      <c r="A55" s="10">
        <v>23</v>
      </c>
      <c r="B55" s="14">
        <f t="shared" si="3"/>
        <v>1625</v>
      </c>
      <c r="C55" s="14">
        <f t="shared" si="4"/>
        <v>1002</v>
      </c>
      <c r="D55" s="14">
        <v>185</v>
      </c>
      <c r="E55" s="14">
        <v>1</v>
      </c>
      <c r="F55" s="14">
        <v>324</v>
      </c>
      <c r="G55" s="14">
        <v>67</v>
      </c>
      <c r="H55" s="14">
        <v>25</v>
      </c>
      <c r="I55" s="14">
        <v>51</v>
      </c>
      <c r="J55" s="14">
        <v>2</v>
      </c>
      <c r="K55" s="14">
        <v>16</v>
      </c>
      <c r="L55" s="14">
        <v>126</v>
      </c>
      <c r="M55" s="14">
        <v>12</v>
      </c>
      <c r="N55" s="14"/>
      <c r="O55" s="14" t="s">
        <v>21</v>
      </c>
      <c r="P55" s="14">
        <v>2</v>
      </c>
      <c r="Q55" s="14" t="s">
        <v>21</v>
      </c>
      <c r="R55" s="14">
        <v>16</v>
      </c>
      <c r="S55" s="14">
        <v>1</v>
      </c>
      <c r="T55" s="14" t="s">
        <v>21</v>
      </c>
      <c r="U55" s="14" t="s">
        <v>21</v>
      </c>
      <c r="V55" s="14">
        <v>139</v>
      </c>
      <c r="W55" s="14" t="s">
        <v>21</v>
      </c>
      <c r="X55" s="14" t="s">
        <v>21</v>
      </c>
      <c r="Y55" s="14">
        <v>9</v>
      </c>
      <c r="Z55" s="14" t="s">
        <v>21</v>
      </c>
      <c r="AA55" s="14">
        <v>26</v>
      </c>
    </row>
    <row r="56" spans="1:28" s="4" customFormat="1" ht="13.5" customHeight="1" x14ac:dyDescent="0.25">
      <c r="A56" s="10">
        <v>24</v>
      </c>
      <c r="B56" s="14">
        <f t="shared" si="3"/>
        <v>769</v>
      </c>
      <c r="C56" s="14">
        <f t="shared" si="4"/>
        <v>472</v>
      </c>
      <c r="D56" s="14">
        <v>76</v>
      </c>
      <c r="E56" s="14">
        <v>10</v>
      </c>
      <c r="F56" s="14">
        <v>157</v>
      </c>
      <c r="G56" s="14">
        <v>39</v>
      </c>
      <c r="H56" s="14">
        <v>16</v>
      </c>
      <c r="I56" s="14">
        <v>21</v>
      </c>
      <c r="J56" s="14">
        <v>1</v>
      </c>
      <c r="K56" s="14">
        <v>20</v>
      </c>
      <c r="L56" s="14">
        <v>50</v>
      </c>
      <c r="M56" s="14">
        <v>9</v>
      </c>
      <c r="N56" s="14"/>
      <c r="O56" s="14" t="s">
        <v>21</v>
      </c>
      <c r="P56" s="14" t="s">
        <v>21</v>
      </c>
      <c r="Q56" s="14" t="s">
        <v>21</v>
      </c>
      <c r="R56" s="14">
        <v>19</v>
      </c>
      <c r="S56" s="14">
        <v>3</v>
      </c>
      <c r="T56" s="14" t="s">
        <v>21</v>
      </c>
      <c r="U56" s="14" t="s">
        <v>21</v>
      </c>
      <c r="V56" s="14">
        <v>30</v>
      </c>
      <c r="W56" s="14" t="s">
        <v>21</v>
      </c>
      <c r="X56" s="14" t="s">
        <v>21</v>
      </c>
      <c r="Y56" s="14" t="s">
        <v>21</v>
      </c>
      <c r="Z56" s="14">
        <v>1</v>
      </c>
      <c r="AA56" s="14">
        <v>20</v>
      </c>
    </row>
    <row r="57" spans="1:28" s="4" customFormat="1" ht="13.5" customHeight="1" x14ac:dyDescent="0.25">
      <c r="A57" s="10">
        <v>25</v>
      </c>
      <c r="B57" s="14">
        <f t="shared" si="3"/>
        <v>551</v>
      </c>
      <c r="C57" s="14">
        <f t="shared" si="4"/>
        <v>319</v>
      </c>
      <c r="D57" s="14">
        <v>46</v>
      </c>
      <c r="E57" s="14">
        <v>2</v>
      </c>
      <c r="F57" s="14">
        <v>114</v>
      </c>
      <c r="G57" s="14">
        <v>23</v>
      </c>
      <c r="H57" s="14">
        <v>10</v>
      </c>
      <c r="I57" s="14">
        <v>18</v>
      </c>
      <c r="J57" s="14">
        <v>1</v>
      </c>
      <c r="K57" s="14">
        <v>5</v>
      </c>
      <c r="L57" s="14">
        <v>43</v>
      </c>
      <c r="M57" s="14">
        <v>6</v>
      </c>
      <c r="N57" s="14"/>
      <c r="O57" s="14" t="s">
        <v>21</v>
      </c>
      <c r="P57" s="14">
        <v>3</v>
      </c>
      <c r="Q57" s="14">
        <v>4</v>
      </c>
      <c r="R57" s="14">
        <v>10</v>
      </c>
      <c r="S57" s="14" t="s">
        <v>21</v>
      </c>
      <c r="T57" s="14" t="s">
        <v>21</v>
      </c>
      <c r="U57" s="14" t="s">
        <v>21</v>
      </c>
      <c r="V57" s="14">
        <v>15</v>
      </c>
      <c r="W57" s="14" t="s">
        <v>21</v>
      </c>
      <c r="X57" s="14">
        <v>1</v>
      </c>
      <c r="Y57" s="14">
        <v>3</v>
      </c>
      <c r="Z57" s="14" t="s">
        <v>21</v>
      </c>
      <c r="AA57" s="14">
        <v>15</v>
      </c>
    </row>
    <row r="58" spans="1:28" s="4" customFormat="1" ht="13.5" customHeight="1" x14ac:dyDescent="0.25">
      <c r="A58" s="10">
        <v>26</v>
      </c>
      <c r="B58" s="14">
        <f t="shared" si="3"/>
        <v>565</v>
      </c>
      <c r="C58" s="14">
        <f t="shared" si="4"/>
        <v>294</v>
      </c>
      <c r="D58" s="14">
        <v>58</v>
      </c>
      <c r="E58" s="14">
        <v>3</v>
      </c>
      <c r="F58" s="14">
        <v>104</v>
      </c>
      <c r="G58" s="14">
        <v>20</v>
      </c>
      <c r="H58" s="14">
        <v>10</v>
      </c>
      <c r="I58" s="14">
        <v>19</v>
      </c>
      <c r="J58" s="14" t="s">
        <v>21</v>
      </c>
      <c r="K58" s="14">
        <v>6</v>
      </c>
      <c r="L58" s="14">
        <v>27</v>
      </c>
      <c r="M58" s="14">
        <v>7</v>
      </c>
      <c r="N58" s="14"/>
      <c r="O58" s="14" t="s">
        <v>21</v>
      </c>
      <c r="P58" s="14">
        <v>2</v>
      </c>
      <c r="Q58" s="14" t="s">
        <v>21</v>
      </c>
      <c r="R58" s="14">
        <v>5</v>
      </c>
      <c r="S58" s="14">
        <v>4</v>
      </c>
      <c r="T58" s="14" t="s">
        <v>21</v>
      </c>
      <c r="U58" s="14" t="s">
        <v>21</v>
      </c>
      <c r="V58" s="14">
        <v>17</v>
      </c>
      <c r="W58" s="14" t="s">
        <v>21</v>
      </c>
      <c r="X58" s="14">
        <v>2</v>
      </c>
      <c r="Y58" s="14">
        <v>6</v>
      </c>
      <c r="Z58" s="14" t="s">
        <v>21</v>
      </c>
      <c r="AA58" s="14">
        <v>4</v>
      </c>
    </row>
    <row r="59" spans="1:28" s="4" customFormat="1" ht="13.5" customHeight="1" x14ac:dyDescent="0.25">
      <c r="A59" s="10">
        <v>27</v>
      </c>
      <c r="B59" s="14">
        <f t="shared" si="3"/>
        <v>575</v>
      </c>
      <c r="C59" s="14">
        <f t="shared" si="4"/>
        <v>287</v>
      </c>
      <c r="D59" s="14">
        <v>48</v>
      </c>
      <c r="E59" s="14">
        <v>2</v>
      </c>
      <c r="F59" s="14">
        <v>92</v>
      </c>
      <c r="G59" s="14">
        <v>20</v>
      </c>
      <c r="H59" s="14">
        <v>8</v>
      </c>
      <c r="I59" s="14">
        <v>24</v>
      </c>
      <c r="J59" s="14">
        <v>2</v>
      </c>
      <c r="K59" s="14">
        <v>4</v>
      </c>
      <c r="L59" s="14">
        <v>25</v>
      </c>
      <c r="M59" s="14">
        <v>3</v>
      </c>
      <c r="N59" s="14"/>
      <c r="O59" s="14" t="s">
        <v>21</v>
      </c>
      <c r="P59" s="14">
        <v>1</v>
      </c>
      <c r="Q59" s="14">
        <v>1</v>
      </c>
      <c r="R59" s="14">
        <v>7</v>
      </c>
      <c r="S59" s="14" t="s">
        <v>21</v>
      </c>
      <c r="T59" s="14" t="s">
        <v>21</v>
      </c>
      <c r="U59" s="14" t="s">
        <v>21</v>
      </c>
      <c r="V59" s="14">
        <v>20</v>
      </c>
      <c r="W59" s="14" t="s">
        <v>21</v>
      </c>
      <c r="X59" s="14" t="s">
        <v>21</v>
      </c>
      <c r="Y59" s="14">
        <v>7</v>
      </c>
      <c r="Z59" s="14" t="s">
        <v>21</v>
      </c>
      <c r="AA59" s="14">
        <v>23</v>
      </c>
    </row>
    <row r="60" spans="1:28" s="4" customFormat="1" ht="13.5" customHeight="1" x14ac:dyDescent="0.25">
      <c r="A60" s="10">
        <v>28</v>
      </c>
      <c r="B60" s="14">
        <f t="shared" si="3"/>
        <v>626</v>
      </c>
      <c r="C60" s="14">
        <f t="shared" si="4"/>
        <v>275</v>
      </c>
      <c r="D60" s="14">
        <v>64</v>
      </c>
      <c r="E60" s="14">
        <v>5</v>
      </c>
      <c r="F60" s="14">
        <v>82</v>
      </c>
      <c r="G60" s="14">
        <v>16</v>
      </c>
      <c r="H60" s="14">
        <v>10</v>
      </c>
      <c r="I60" s="14">
        <v>18</v>
      </c>
      <c r="J60" s="14">
        <v>1</v>
      </c>
      <c r="K60" s="14">
        <v>1</v>
      </c>
      <c r="L60" s="14">
        <v>30</v>
      </c>
      <c r="M60" s="14">
        <v>5</v>
      </c>
      <c r="N60" s="14"/>
      <c r="O60" s="14" t="s">
        <v>21</v>
      </c>
      <c r="P60" s="14" t="s">
        <v>21</v>
      </c>
      <c r="Q60" s="14" t="s">
        <v>21</v>
      </c>
      <c r="R60" s="14">
        <v>8</v>
      </c>
      <c r="S60" s="14">
        <v>3</v>
      </c>
      <c r="T60" s="14" t="s">
        <v>21</v>
      </c>
      <c r="U60" s="14" t="s">
        <v>21</v>
      </c>
      <c r="V60" s="14">
        <v>23</v>
      </c>
      <c r="W60" s="14" t="s">
        <v>21</v>
      </c>
      <c r="X60" s="14">
        <v>2</v>
      </c>
      <c r="Y60" s="14">
        <v>1</v>
      </c>
      <c r="Z60" s="14" t="s">
        <v>21</v>
      </c>
      <c r="AA60" s="14">
        <v>6</v>
      </c>
    </row>
    <row r="61" spans="1:28" s="4" customFormat="1" ht="6.75" customHeight="1" x14ac:dyDescent="0.25">
      <c r="A61" s="11"/>
      <c r="B61" s="15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4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8" ht="9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2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8" ht="13.5" customHeight="1" x14ac:dyDescent="0.25">
      <c r="A63" s="143" t="s">
        <v>16</v>
      </c>
      <c r="B63" s="141" t="s">
        <v>15</v>
      </c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2"/>
      <c r="N63" s="12"/>
      <c r="O63" s="143" t="s">
        <v>19</v>
      </c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2"/>
    </row>
    <row r="64" spans="1:28" s="3" customFormat="1" ht="21" customHeight="1" x14ac:dyDescent="0.25">
      <c r="A64" s="144"/>
      <c r="B64" s="16" t="s">
        <v>33</v>
      </c>
      <c r="C64" s="16" t="s">
        <v>53</v>
      </c>
      <c r="D64" s="16" t="s">
        <v>5</v>
      </c>
      <c r="E64" s="16" t="s">
        <v>55</v>
      </c>
      <c r="F64" s="16" t="s">
        <v>56</v>
      </c>
      <c r="G64" s="16" t="s">
        <v>44</v>
      </c>
      <c r="H64" s="16" t="s">
        <v>57</v>
      </c>
      <c r="I64" s="16" t="s">
        <v>58</v>
      </c>
      <c r="J64" s="16" t="s">
        <v>60</v>
      </c>
      <c r="K64" s="16" t="s">
        <v>18</v>
      </c>
      <c r="L64" s="16" t="s">
        <v>12</v>
      </c>
      <c r="M64" s="19" t="s">
        <v>61</v>
      </c>
      <c r="N64" s="9"/>
      <c r="O64" s="8" t="s">
        <v>63</v>
      </c>
      <c r="P64" s="17" t="s">
        <v>4</v>
      </c>
      <c r="Q64" s="16" t="s">
        <v>9</v>
      </c>
      <c r="R64" s="16" t="s">
        <v>37</v>
      </c>
      <c r="S64" s="16" t="s">
        <v>59</v>
      </c>
      <c r="T64" s="16" t="s">
        <v>1</v>
      </c>
      <c r="U64" s="16" t="s">
        <v>3</v>
      </c>
      <c r="V64" s="16" t="s">
        <v>64</v>
      </c>
      <c r="W64" s="16" t="s">
        <v>27</v>
      </c>
      <c r="X64" s="16" t="s">
        <v>67</v>
      </c>
      <c r="Y64" s="16" t="s">
        <v>68</v>
      </c>
      <c r="Z64" s="16" t="s">
        <v>11</v>
      </c>
      <c r="AA64" s="23" t="s">
        <v>70</v>
      </c>
    </row>
    <row r="65" spans="1:27" s="3" customFormat="1" ht="7.5" customHeight="1" x14ac:dyDescent="0.25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18"/>
      <c r="Q65" s="9"/>
      <c r="R65" s="9"/>
      <c r="S65" s="9"/>
      <c r="T65" s="9"/>
      <c r="U65" s="9"/>
      <c r="V65" s="9"/>
      <c r="W65" s="9"/>
      <c r="X65" s="9"/>
      <c r="Y65" s="9"/>
      <c r="Z65" s="9"/>
      <c r="AA65" s="24"/>
    </row>
    <row r="66" spans="1:27" s="4" customFormat="1" ht="13.5" customHeight="1" x14ac:dyDescent="0.25">
      <c r="A66" s="10" t="s">
        <v>52</v>
      </c>
      <c r="B66" s="14">
        <f t="shared" ref="B66:B78" si="5">SUM(C66:AA66)</f>
        <v>614</v>
      </c>
      <c r="C66" s="14">
        <v>16</v>
      </c>
      <c r="D66" s="14">
        <v>3</v>
      </c>
      <c r="E66" s="14">
        <v>161</v>
      </c>
      <c r="F66" s="14">
        <v>5</v>
      </c>
      <c r="G66" s="14">
        <v>6</v>
      </c>
      <c r="H66" s="14">
        <v>4</v>
      </c>
      <c r="I66" s="14">
        <v>9</v>
      </c>
      <c r="J66" s="14">
        <v>4</v>
      </c>
      <c r="K66" s="14">
        <v>3</v>
      </c>
      <c r="L66" s="14">
        <v>83</v>
      </c>
      <c r="M66" s="14">
        <v>36</v>
      </c>
      <c r="N66" s="14"/>
      <c r="O66" s="14">
        <v>147</v>
      </c>
      <c r="P66" s="14">
        <v>72</v>
      </c>
      <c r="Q66" s="14">
        <v>1</v>
      </c>
      <c r="R66" s="14">
        <v>11</v>
      </c>
      <c r="S66" s="14">
        <v>3</v>
      </c>
      <c r="T66" s="14">
        <v>1</v>
      </c>
      <c r="U66" s="14" t="s">
        <v>21</v>
      </c>
      <c r="V66" s="14">
        <v>1</v>
      </c>
      <c r="W66" s="14">
        <v>5</v>
      </c>
      <c r="X66" s="14">
        <v>7</v>
      </c>
      <c r="Y66" s="14">
        <v>23</v>
      </c>
      <c r="Z66" s="14">
        <v>7</v>
      </c>
      <c r="AA66" s="14">
        <v>6</v>
      </c>
    </row>
    <row r="67" spans="1:27" s="4" customFormat="1" ht="13.5" customHeight="1" x14ac:dyDescent="0.25">
      <c r="A67" s="10">
        <v>7</v>
      </c>
      <c r="B67" s="14">
        <f t="shared" si="5"/>
        <v>519</v>
      </c>
      <c r="C67" s="14">
        <v>15</v>
      </c>
      <c r="D67" s="14">
        <v>9</v>
      </c>
      <c r="E67" s="14">
        <v>155</v>
      </c>
      <c r="F67" s="14">
        <v>5</v>
      </c>
      <c r="G67" s="14">
        <v>7</v>
      </c>
      <c r="H67" s="14">
        <v>24</v>
      </c>
      <c r="I67" s="14">
        <v>9</v>
      </c>
      <c r="J67" s="14">
        <v>6</v>
      </c>
      <c r="K67" s="14">
        <v>5</v>
      </c>
      <c r="L67" s="14">
        <v>40</v>
      </c>
      <c r="M67" s="14">
        <v>28</v>
      </c>
      <c r="N67" s="14"/>
      <c r="O67" s="14">
        <v>131</v>
      </c>
      <c r="P67" s="14">
        <v>37</v>
      </c>
      <c r="Q67" s="14" t="s">
        <v>21</v>
      </c>
      <c r="R67" s="14">
        <v>4</v>
      </c>
      <c r="S67" s="14">
        <v>8</v>
      </c>
      <c r="T67" s="14" t="s">
        <v>21</v>
      </c>
      <c r="U67" s="14">
        <v>1</v>
      </c>
      <c r="V67" s="14">
        <v>2</v>
      </c>
      <c r="W67" s="14">
        <v>4</v>
      </c>
      <c r="X67" s="14">
        <v>5</v>
      </c>
      <c r="Y67" s="14">
        <v>15</v>
      </c>
      <c r="Z67" s="14">
        <v>8</v>
      </c>
      <c r="AA67" s="14">
        <v>1</v>
      </c>
    </row>
    <row r="68" spans="1:27" s="4" customFormat="1" ht="13.5" customHeight="1" x14ac:dyDescent="0.25">
      <c r="A68" s="10">
        <v>12</v>
      </c>
      <c r="B68" s="14">
        <f t="shared" si="5"/>
        <v>373</v>
      </c>
      <c r="C68" s="14">
        <v>8</v>
      </c>
      <c r="D68" s="14">
        <v>5</v>
      </c>
      <c r="E68" s="14">
        <v>121</v>
      </c>
      <c r="F68" s="14">
        <v>3</v>
      </c>
      <c r="G68" s="14">
        <v>2</v>
      </c>
      <c r="H68" s="14">
        <v>6</v>
      </c>
      <c r="I68" s="14">
        <v>8</v>
      </c>
      <c r="J68" s="14">
        <v>4</v>
      </c>
      <c r="K68" s="14">
        <v>1</v>
      </c>
      <c r="L68" s="14">
        <v>48</v>
      </c>
      <c r="M68" s="14">
        <v>21</v>
      </c>
      <c r="N68" s="14"/>
      <c r="O68" s="14">
        <v>84</v>
      </c>
      <c r="P68" s="14">
        <v>29</v>
      </c>
      <c r="Q68" s="14" t="s">
        <v>21</v>
      </c>
      <c r="R68" s="14">
        <v>7</v>
      </c>
      <c r="S68" s="14">
        <v>7</v>
      </c>
      <c r="T68" s="14" t="s">
        <v>21</v>
      </c>
      <c r="U68" s="14" t="s">
        <v>21</v>
      </c>
      <c r="V68" s="14" t="s">
        <v>21</v>
      </c>
      <c r="W68" s="14" t="s">
        <v>21</v>
      </c>
      <c r="X68" s="14">
        <v>1</v>
      </c>
      <c r="Y68" s="14">
        <v>12</v>
      </c>
      <c r="Z68" s="14">
        <v>5</v>
      </c>
      <c r="AA68" s="14">
        <v>1</v>
      </c>
    </row>
    <row r="69" spans="1:27" s="4" customFormat="1" ht="13.5" customHeight="1" x14ac:dyDescent="0.25">
      <c r="A69" s="10">
        <v>15</v>
      </c>
      <c r="B69" s="14">
        <f t="shared" si="5"/>
        <v>437</v>
      </c>
      <c r="C69" s="14">
        <v>5</v>
      </c>
      <c r="D69" s="14">
        <v>9</v>
      </c>
      <c r="E69" s="14">
        <v>130</v>
      </c>
      <c r="F69" s="14">
        <v>4</v>
      </c>
      <c r="G69" s="14">
        <v>7</v>
      </c>
      <c r="H69" s="14">
        <v>8</v>
      </c>
      <c r="I69" s="14">
        <v>7</v>
      </c>
      <c r="J69" s="14">
        <v>8</v>
      </c>
      <c r="K69" s="14">
        <v>2</v>
      </c>
      <c r="L69" s="14">
        <v>45</v>
      </c>
      <c r="M69" s="14">
        <v>30</v>
      </c>
      <c r="N69" s="14"/>
      <c r="O69" s="14">
        <v>91</v>
      </c>
      <c r="P69" s="14">
        <v>40</v>
      </c>
      <c r="Q69" s="14">
        <v>2</v>
      </c>
      <c r="R69" s="14">
        <v>4</v>
      </c>
      <c r="S69" s="14">
        <v>4</v>
      </c>
      <c r="T69" s="14" t="s">
        <v>21</v>
      </c>
      <c r="U69" s="14" t="s">
        <v>21</v>
      </c>
      <c r="V69" s="14">
        <v>3</v>
      </c>
      <c r="W69" s="14">
        <v>2</v>
      </c>
      <c r="X69" s="14">
        <v>1</v>
      </c>
      <c r="Y69" s="14">
        <v>15</v>
      </c>
      <c r="Z69" s="14">
        <v>5</v>
      </c>
      <c r="AA69" s="14">
        <v>15</v>
      </c>
    </row>
    <row r="70" spans="1:27" s="4" customFormat="1" ht="13.5" customHeight="1" x14ac:dyDescent="0.25">
      <c r="A70" s="10">
        <v>20</v>
      </c>
      <c r="B70" s="14">
        <f t="shared" si="5"/>
        <v>336</v>
      </c>
      <c r="C70" s="14">
        <v>8</v>
      </c>
      <c r="D70" s="14">
        <v>8</v>
      </c>
      <c r="E70" s="14">
        <v>95</v>
      </c>
      <c r="F70" s="14">
        <v>4</v>
      </c>
      <c r="G70" s="14">
        <v>6</v>
      </c>
      <c r="H70" s="14">
        <v>10</v>
      </c>
      <c r="I70" s="14">
        <v>3</v>
      </c>
      <c r="J70" s="14">
        <v>7</v>
      </c>
      <c r="K70" s="14">
        <v>6</v>
      </c>
      <c r="L70" s="14">
        <v>37</v>
      </c>
      <c r="M70" s="14">
        <v>20</v>
      </c>
      <c r="N70" s="14"/>
      <c r="O70" s="14">
        <v>61</v>
      </c>
      <c r="P70" s="14">
        <v>36</v>
      </c>
      <c r="Q70" s="14" t="s">
        <v>21</v>
      </c>
      <c r="R70" s="14">
        <v>8</v>
      </c>
      <c r="S70" s="14">
        <v>5</v>
      </c>
      <c r="T70" s="14">
        <v>1</v>
      </c>
      <c r="U70" s="14" t="s">
        <v>21</v>
      </c>
      <c r="V70" s="14">
        <v>3</v>
      </c>
      <c r="W70" s="14">
        <v>1</v>
      </c>
      <c r="X70" s="14">
        <v>6</v>
      </c>
      <c r="Y70" s="14">
        <v>7</v>
      </c>
      <c r="Z70" s="14">
        <v>3</v>
      </c>
      <c r="AA70" s="14">
        <v>1</v>
      </c>
    </row>
    <row r="71" spans="1:27" s="4" customFormat="1" ht="13.5" customHeight="1" x14ac:dyDescent="0.25">
      <c r="A71" s="10">
        <v>21</v>
      </c>
      <c r="B71" s="14">
        <f t="shared" si="5"/>
        <v>335</v>
      </c>
      <c r="C71" s="14">
        <v>8</v>
      </c>
      <c r="D71" s="14">
        <v>8</v>
      </c>
      <c r="E71" s="14">
        <v>95</v>
      </c>
      <c r="F71" s="14">
        <v>4</v>
      </c>
      <c r="G71" s="14">
        <v>6</v>
      </c>
      <c r="H71" s="14">
        <v>10</v>
      </c>
      <c r="I71" s="14">
        <v>3</v>
      </c>
      <c r="J71" s="14">
        <v>7</v>
      </c>
      <c r="K71" s="14">
        <v>6</v>
      </c>
      <c r="L71" s="14">
        <v>37</v>
      </c>
      <c r="M71" s="14">
        <v>20</v>
      </c>
      <c r="N71" s="14"/>
      <c r="O71" s="14">
        <v>61</v>
      </c>
      <c r="P71" s="14">
        <v>36</v>
      </c>
      <c r="Q71" s="14" t="s">
        <v>21</v>
      </c>
      <c r="R71" s="14">
        <v>8</v>
      </c>
      <c r="S71" s="14">
        <v>5</v>
      </c>
      <c r="T71" s="14">
        <v>1</v>
      </c>
      <c r="U71" s="14" t="s">
        <v>21</v>
      </c>
      <c r="V71" s="14">
        <v>3</v>
      </c>
      <c r="W71" s="14">
        <v>1</v>
      </c>
      <c r="X71" s="14">
        <v>6</v>
      </c>
      <c r="Y71" s="14">
        <v>7</v>
      </c>
      <c r="Z71" s="14">
        <v>3</v>
      </c>
      <c r="AA71" s="14" t="s">
        <v>21</v>
      </c>
    </row>
    <row r="72" spans="1:27" s="4" customFormat="1" ht="13.5" customHeight="1" x14ac:dyDescent="0.25">
      <c r="A72" s="10">
        <v>22</v>
      </c>
      <c r="B72" s="14">
        <f t="shared" si="5"/>
        <v>281</v>
      </c>
      <c r="C72" s="14">
        <v>11</v>
      </c>
      <c r="D72" s="14">
        <v>6</v>
      </c>
      <c r="E72" s="14">
        <v>91</v>
      </c>
      <c r="F72" s="14">
        <v>13</v>
      </c>
      <c r="G72" s="14">
        <v>6</v>
      </c>
      <c r="H72" s="14">
        <v>10</v>
      </c>
      <c r="I72" s="14">
        <v>8</v>
      </c>
      <c r="J72" s="14">
        <v>5</v>
      </c>
      <c r="K72" s="14">
        <v>2</v>
      </c>
      <c r="L72" s="14">
        <v>24</v>
      </c>
      <c r="M72" s="14">
        <v>13</v>
      </c>
      <c r="N72" s="14"/>
      <c r="O72" s="14">
        <v>50</v>
      </c>
      <c r="P72" s="14">
        <v>24</v>
      </c>
      <c r="Q72" s="14" t="s">
        <v>21</v>
      </c>
      <c r="R72" s="14">
        <v>1</v>
      </c>
      <c r="S72" s="14" t="s">
        <v>21</v>
      </c>
      <c r="T72" s="14" t="s">
        <v>21</v>
      </c>
      <c r="U72" s="14" t="s">
        <v>21</v>
      </c>
      <c r="V72" s="14">
        <v>1</v>
      </c>
      <c r="W72" s="14">
        <v>1</v>
      </c>
      <c r="X72" s="14">
        <v>1</v>
      </c>
      <c r="Y72" s="14">
        <v>14</v>
      </c>
      <c r="Z72" s="14" t="s">
        <v>21</v>
      </c>
      <c r="AA72" s="14" t="s">
        <v>21</v>
      </c>
    </row>
    <row r="73" spans="1:27" s="4" customFormat="1" ht="13.5" customHeight="1" x14ac:dyDescent="0.25">
      <c r="A73" s="10">
        <v>23</v>
      </c>
      <c r="B73" s="14">
        <f t="shared" si="5"/>
        <v>623</v>
      </c>
      <c r="C73" s="14">
        <v>23</v>
      </c>
      <c r="D73" s="14">
        <v>19</v>
      </c>
      <c r="E73" s="14">
        <v>176</v>
      </c>
      <c r="F73" s="14">
        <v>17</v>
      </c>
      <c r="G73" s="14">
        <v>12</v>
      </c>
      <c r="H73" s="14">
        <v>4</v>
      </c>
      <c r="I73" s="14">
        <v>9</v>
      </c>
      <c r="J73" s="14">
        <v>22</v>
      </c>
      <c r="K73" s="14">
        <v>9</v>
      </c>
      <c r="L73" s="14">
        <v>70</v>
      </c>
      <c r="M73" s="14">
        <v>57</v>
      </c>
      <c r="N73" s="14"/>
      <c r="O73" s="14">
        <v>69</v>
      </c>
      <c r="P73" s="14">
        <v>71</v>
      </c>
      <c r="Q73" s="14" t="s">
        <v>21</v>
      </c>
      <c r="R73" s="14">
        <v>14</v>
      </c>
      <c r="S73" s="14">
        <v>10</v>
      </c>
      <c r="T73" s="14">
        <v>3</v>
      </c>
      <c r="U73" s="14" t="s">
        <v>21</v>
      </c>
      <c r="V73" s="14">
        <v>2</v>
      </c>
      <c r="W73" s="14">
        <v>3</v>
      </c>
      <c r="X73" s="14">
        <v>8</v>
      </c>
      <c r="Y73" s="14">
        <v>24</v>
      </c>
      <c r="Z73" s="14">
        <v>1</v>
      </c>
      <c r="AA73" s="14" t="s">
        <v>21</v>
      </c>
    </row>
    <row r="74" spans="1:27" s="4" customFormat="1" ht="13.5" customHeight="1" x14ac:dyDescent="0.25">
      <c r="A74" s="10">
        <v>24</v>
      </c>
      <c r="B74" s="14">
        <f t="shared" si="5"/>
        <v>297</v>
      </c>
      <c r="C74" s="14">
        <v>10</v>
      </c>
      <c r="D74" s="14">
        <v>8</v>
      </c>
      <c r="E74" s="14">
        <v>86</v>
      </c>
      <c r="F74" s="14">
        <v>4</v>
      </c>
      <c r="G74" s="14">
        <v>1</v>
      </c>
      <c r="H74" s="14">
        <v>8</v>
      </c>
      <c r="I74" s="14">
        <v>3</v>
      </c>
      <c r="J74" s="14">
        <v>5</v>
      </c>
      <c r="K74" s="14">
        <v>7</v>
      </c>
      <c r="L74" s="14">
        <v>23</v>
      </c>
      <c r="M74" s="14">
        <v>22</v>
      </c>
      <c r="N74" s="14"/>
      <c r="O74" s="14">
        <v>45</v>
      </c>
      <c r="P74" s="14">
        <v>44</v>
      </c>
      <c r="Q74" s="14">
        <v>1</v>
      </c>
      <c r="R74" s="14">
        <v>3</v>
      </c>
      <c r="S74" s="14">
        <v>4</v>
      </c>
      <c r="T74" s="14">
        <v>1</v>
      </c>
      <c r="U74" s="14" t="s">
        <v>21</v>
      </c>
      <c r="V74" s="14">
        <v>1</v>
      </c>
      <c r="W74" s="14">
        <v>2</v>
      </c>
      <c r="X74" s="14">
        <v>1</v>
      </c>
      <c r="Y74" s="14">
        <v>15</v>
      </c>
      <c r="Z74" s="14">
        <v>2</v>
      </c>
      <c r="AA74" s="14">
        <v>1</v>
      </c>
    </row>
    <row r="75" spans="1:27" s="4" customFormat="1" ht="13.5" customHeight="1" x14ac:dyDescent="0.25">
      <c r="A75" s="10">
        <v>25</v>
      </c>
      <c r="B75" s="14">
        <f t="shared" si="5"/>
        <v>232</v>
      </c>
      <c r="C75" s="14">
        <v>4</v>
      </c>
      <c r="D75" s="14">
        <v>5</v>
      </c>
      <c r="E75" s="14">
        <v>70</v>
      </c>
      <c r="F75" s="14">
        <v>2</v>
      </c>
      <c r="G75" s="14">
        <v>6</v>
      </c>
      <c r="H75" s="14">
        <v>3</v>
      </c>
      <c r="I75" s="14">
        <v>2</v>
      </c>
      <c r="J75" s="14">
        <v>6</v>
      </c>
      <c r="K75" s="14">
        <v>6</v>
      </c>
      <c r="L75" s="14">
        <v>17</v>
      </c>
      <c r="M75" s="14">
        <v>15</v>
      </c>
      <c r="N75" s="14"/>
      <c r="O75" s="14">
        <v>31</v>
      </c>
      <c r="P75" s="14">
        <v>26</v>
      </c>
      <c r="Q75" s="14">
        <v>1</v>
      </c>
      <c r="R75" s="14" t="s">
        <v>21</v>
      </c>
      <c r="S75" s="14">
        <v>7</v>
      </c>
      <c r="T75" s="14">
        <v>2</v>
      </c>
      <c r="U75" s="14" t="s">
        <v>21</v>
      </c>
      <c r="V75" s="14" t="s">
        <v>21</v>
      </c>
      <c r="W75" s="14">
        <v>2</v>
      </c>
      <c r="X75" s="14">
        <v>1</v>
      </c>
      <c r="Y75" s="14">
        <v>14</v>
      </c>
      <c r="Z75" s="14">
        <v>7</v>
      </c>
      <c r="AA75" s="14">
        <v>5</v>
      </c>
    </row>
    <row r="76" spans="1:27" s="4" customFormat="1" ht="13.5" customHeight="1" x14ac:dyDescent="0.25">
      <c r="A76" s="10">
        <v>26</v>
      </c>
      <c r="B76" s="14">
        <f t="shared" si="5"/>
        <v>271</v>
      </c>
      <c r="C76" s="14">
        <v>9</v>
      </c>
      <c r="D76" s="14">
        <v>14</v>
      </c>
      <c r="E76" s="14">
        <v>90</v>
      </c>
      <c r="F76" s="14">
        <v>2</v>
      </c>
      <c r="G76" s="14">
        <v>3</v>
      </c>
      <c r="H76" s="14">
        <v>6</v>
      </c>
      <c r="I76" s="14">
        <v>3</v>
      </c>
      <c r="J76" s="14">
        <v>2</v>
      </c>
      <c r="K76" s="14">
        <v>4</v>
      </c>
      <c r="L76" s="14">
        <v>27</v>
      </c>
      <c r="M76" s="14">
        <v>21</v>
      </c>
      <c r="N76" s="14"/>
      <c r="O76" s="14">
        <v>38</v>
      </c>
      <c r="P76" s="14">
        <v>21</v>
      </c>
      <c r="Q76" s="14">
        <v>3</v>
      </c>
      <c r="R76" s="14">
        <v>1</v>
      </c>
      <c r="S76" s="14">
        <v>2</v>
      </c>
      <c r="T76" s="14">
        <v>1</v>
      </c>
      <c r="U76" s="14" t="s">
        <v>21</v>
      </c>
      <c r="V76" s="14">
        <v>2</v>
      </c>
      <c r="W76" s="14">
        <v>2</v>
      </c>
      <c r="X76" s="14" t="s">
        <v>21</v>
      </c>
      <c r="Y76" s="14">
        <v>11</v>
      </c>
      <c r="Z76" s="14">
        <v>5</v>
      </c>
      <c r="AA76" s="14">
        <v>4</v>
      </c>
    </row>
    <row r="77" spans="1:27" s="4" customFormat="1" ht="13.5" customHeight="1" x14ac:dyDescent="0.25">
      <c r="A77" s="10">
        <v>27</v>
      </c>
      <c r="B77" s="14">
        <f t="shared" si="5"/>
        <v>288</v>
      </c>
      <c r="C77" s="14">
        <v>10</v>
      </c>
      <c r="D77" s="14">
        <v>13</v>
      </c>
      <c r="E77" s="14">
        <v>92</v>
      </c>
      <c r="F77" s="14">
        <v>2</v>
      </c>
      <c r="G77" s="14">
        <v>3</v>
      </c>
      <c r="H77" s="14">
        <v>7</v>
      </c>
      <c r="I77" s="14">
        <v>3</v>
      </c>
      <c r="J77" s="14">
        <v>5</v>
      </c>
      <c r="K77" s="14">
        <v>2</v>
      </c>
      <c r="L77" s="14">
        <v>17</v>
      </c>
      <c r="M77" s="14">
        <v>22</v>
      </c>
      <c r="N77" s="14"/>
      <c r="O77" s="14">
        <v>38</v>
      </c>
      <c r="P77" s="14">
        <v>15</v>
      </c>
      <c r="Q77" s="14" t="s">
        <v>21</v>
      </c>
      <c r="R77" s="14">
        <v>2</v>
      </c>
      <c r="S77" s="14">
        <v>5</v>
      </c>
      <c r="T77" s="14">
        <v>3</v>
      </c>
      <c r="U77" s="14" t="s">
        <v>21</v>
      </c>
      <c r="V77" s="14">
        <v>6</v>
      </c>
      <c r="W77" s="14">
        <v>8</v>
      </c>
      <c r="X77" s="14">
        <v>4</v>
      </c>
      <c r="Y77" s="14">
        <v>15</v>
      </c>
      <c r="Z77" s="14">
        <v>6</v>
      </c>
      <c r="AA77" s="14">
        <v>10</v>
      </c>
    </row>
    <row r="78" spans="1:27" s="4" customFormat="1" ht="13.5" customHeight="1" x14ac:dyDescent="0.25">
      <c r="A78" s="10">
        <v>28</v>
      </c>
      <c r="B78" s="14">
        <f t="shared" si="5"/>
        <v>351</v>
      </c>
      <c r="C78" s="14">
        <v>15</v>
      </c>
      <c r="D78" s="14">
        <v>7</v>
      </c>
      <c r="E78" s="14">
        <v>122</v>
      </c>
      <c r="F78" s="14">
        <v>7</v>
      </c>
      <c r="G78" s="14">
        <v>1</v>
      </c>
      <c r="H78" s="14">
        <v>3</v>
      </c>
      <c r="I78" s="14">
        <v>2</v>
      </c>
      <c r="J78" s="14" t="s">
        <v>21</v>
      </c>
      <c r="K78" s="14">
        <v>1</v>
      </c>
      <c r="L78" s="14">
        <v>27</v>
      </c>
      <c r="M78" s="14">
        <v>21</v>
      </c>
      <c r="N78" s="14"/>
      <c r="O78" s="14">
        <v>45</v>
      </c>
      <c r="P78" s="14">
        <v>27</v>
      </c>
      <c r="Q78" s="14">
        <v>2</v>
      </c>
      <c r="R78" s="14">
        <v>4</v>
      </c>
      <c r="S78" s="14">
        <v>9</v>
      </c>
      <c r="T78" s="14">
        <v>6</v>
      </c>
      <c r="U78" s="14">
        <v>2</v>
      </c>
      <c r="V78" s="14">
        <v>1</v>
      </c>
      <c r="W78" s="14">
        <v>2</v>
      </c>
      <c r="X78" s="14">
        <v>1</v>
      </c>
      <c r="Y78" s="14">
        <v>33</v>
      </c>
      <c r="Z78" s="14">
        <v>9</v>
      </c>
      <c r="AA78" s="14">
        <v>4</v>
      </c>
    </row>
    <row r="79" spans="1:27" s="4" customFormat="1" ht="6.75" customHeight="1" x14ac:dyDescent="0.25">
      <c r="A79" s="11"/>
      <c r="B79" s="15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4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6.75" customHeight="1" x14ac:dyDescent="0.25">
      <c r="A80" s="7"/>
      <c r="N80" s="20"/>
    </row>
    <row r="81" spans="1:14" ht="13.5" customHeight="1" x14ac:dyDescent="0.25">
      <c r="A81" s="1" t="s">
        <v>165</v>
      </c>
      <c r="N81" s="20"/>
    </row>
    <row r="82" spans="1:14" ht="13.5" customHeight="1" x14ac:dyDescent="0.25">
      <c r="N82" s="20"/>
    </row>
    <row r="83" spans="1:14" ht="13.5" customHeight="1" x14ac:dyDescent="0.25"/>
    <row r="84" spans="1:14" ht="13.5" customHeight="1" x14ac:dyDescent="0.25"/>
    <row r="85" spans="1:14" ht="13.5" customHeight="1" x14ac:dyDescent="0.25"/>
  </sheetData>
  <mergeCells count="14">
    <mergeCell ref="B63:M63"/>
    <mergeCell ref="O63:AA63"/>
    <mergeCell ref="A7:A8"/>
    <mergeCell ref="B7:B8"/>
    <mergeCell ref="A25:A26"/>
    <mergeCell ref="A45:A46"/>
    <mergeCell ref="B45:B46"/>
    <mergeCell ref="A63:A64"/>
    <mergeCell ref="C7:M7"/>
    <mergeCell ref="O7:AA7"/>
    <mergeCell ref="B25:M25"/>
    <mergeCell ref="O25:AA25"/>
    <mergeCell ref="C45:M45"/>
    <mergeCell ref="O45:AA45"/>
  </mergeCells>
  <phoneticPr fontId="3"/>
  <pageMargins left="0.74803149606299213" right="0.74803149606299213" top="0.98425196850393692" bottom="0.98425196850393692" header="0.51181102362204722" footer="0.51181102362204722"/>
  <pageSetup paperSize="9" scale="74" orientation="portrait" horizontalDpi="65533" r:id="rId1"/>
  <headerFooter alignWithMargins="0"/>
  <colBreaks count="1" manualBreakCount="1">
    <brk id="13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view="pageBreakPreview" zoomScaleSheetLayoutView="100" workbookViewId="0">
      <selection activeCell="I9" sqref="I9"/>
    </sheetView>
  </sheetViews>
  <sheetFormatPr defaultColWidth="9" defaultRowHeight="12.75" x14ac:dyDescent="0.25"/>
  <cols>
    <col min="1" max="3" width="2.1328125" style="2" customWidth="1"/>
    <col min="4" max="4" width="21.86328125" style="2" bestFit="1" customWidth="1"/>
    <col min="5" max="5" width="9.73046875" style="2" customWidth="1"/>
    <col min="6" max="6" width="9" style="2" customWidth="1"/>
    <col min="7" max="7" width="6.1328125" style="2" customWidth="1"/>
    <col min="8" max="11" width="7.73046875" style="2" customWidth="1"/>
    <col min="12" max="12" width="6.86328125" style="2" customWidth="1"/>
    <col min="13" max="13" width="9" style="2" customWidth="1"/>
    <col min="14" max="16384" width="9" style="2"/>
  </cols>
  <sheetData>
    <row r="1" spans="1:15" ht="14.25" x14ac:dyDescent="0.25">
      <c r="A1" s="27" t="s">
        <v>83</v>
      </c>
      <c r="B1" s="21"/>
      <c r="C1" s="21"/>
      <c r="D1" s="21"/>
    </row>
    <row r="3" spans="1:15" ht="14.25" x14ac:dyDescent="0.25">
      <c r="A3" s="6" t="s">
        <v>84</v>
      </c>
    </row>
    <row r="4" spans="1:15" ht="6.75" customHeight="1" x14ac:dyDescent="0.25">
      <c r="E4" s="42"/>
      <c r="F4" s="42"/>
      <c r="G4" s="42"/>
      <c r="H4" s="42"/>
      <c r="I4" s="42"/>
      <c r="J4" s="42"/>
      <c r="K4" s="42"/>
      <c r="L4" s="45"/>
    </row>
    <row r="5" spans="1:15" ht="12" customHeight="1" x14ac:dyDescent="0.25">
      <c r="A5" s="7"/>
      <c r="B5" s="7"/>
      <c r="C5" s="7"/>
      <c r="D5" s="7"/>
      <c r="E5" s="7"/>
      <c r="F5" s="7"/>
      <c r="G5" s="7"/>
      <c r="H5" s="7"/>
      <c r="I5" s="14"/>
      <c r="J5" s="14"/>
      <c r="K5" s="14"/>
      <c r="L5" s="14" t="s">
        <v>190</v>
      </c>
    </row>
    <row r="6" spans="1:15" ht="6.75" customHeight="1" x14ac:dyDescent="0.25">
      <c r="A6" s="28"/>
      <c r="B6" s="28"/>
      <c r="C6" s="28"/>
      <c r="D6" s="28"/>
      <c r="E6" s="7"/>
      <c r="F6" s="7"/>
      <c r="G6" s="7"/>
      <c r="H6" s="7"/>
      <c r="I6" s="7"/>
      <c r="J6" s="14"/>
      <c r="K6" s="14"/>
      <c r="L6" s="14"/>
    </row>
    <row r="7" spans="1:15" s="26" customFormat="1" ht="15" customHeight="1" x14ac:dyDescent="0.25">
      <c r="A7" s="161" t="s">
        <v>85</v>
      </c>
      <c r="B7" s="161"/>
      <c r="C7" s="161"/>
      <c r="D7" s="162"/>
      <c r="E7" s="165" t="s">
        <v>72</v>
      </c>
      <c r="F7" s="167" t="s">
        <v>86</v>
      </c>
      <c r="G7" s="169" t="s">
        <v>87</v>
      </c>
      <c r="H7" s="141" t="s">
        <v>88</v>
      </c>
      <c r="I7" s="141"/>
      <c r="J7" s="141"/>
      <c r="K7" s="141"/>
      <c r="L7" s="178" t="s">
        <v>68</v>
      </c>
      <c r="M7" s="3"/>
      <c r="N7" s="3"/>
      <c r="O7" s="3"/>
    </row>
    <row r="8" spans="1:15" s="26" customFormat="1" ht="15.75" customHeight="1" x14ac:dyDescent="0.25">
      <c r="A8" s="163"/>
      <c r="B8" s="163"/>
      <c r="C8" s="163"/>
      <c r="D8" s="164"/>
      <c r="E8" s="166"/>
      <c r="F8" s="168"/>
      <c r="G8" s="170"/>
      <c r="H8" s="52" t="s">
        <v>0</v>
      </c>
      <c r="I8" s="61" t="s">
        <v>199</v>
      </c>
      <c r="J8" s="61" t="s">
        <v>198</v>
      </c>
      <c r="K8" s="61" t="s">
        <v>91</v>
      </c>
      <c r="L8" s="179"/>
      <c r="M8" s="3"/>
      <c r="N8" s="3"/>
      <c r="O8" s="3"/>
    </row>
    <row r="9" spans="1:15" s="26" customFormat="1" ht="8.25" customHeight="1" x14ac:dyDescent="0.25">
      <c r="A9" s="29"/>
      <c r="B9" s="29"/>
      <c r="C9" s="29"/>
      <c r="D9" s="39"/>
      <c r="E9" s="9"/>
      <c r="F9" s="9"/>
      <c r="G9" s="9"/>
      <c r="H9" s="9"/>
      <c r="I9" s="62"/>
      <c r="J9" s="9"/>
      <c r="K9" s="62"/>
      <c r="L9" s="9"/>
      <c r="M9" s="3"/>
      <c r="N9" s="3"/>
      <c r="O9" s="3"/>
    </row>
    <row r="10" spans="1:15" ht="13.5" customHeight="1" x14ac:dyDescent="0.25">
      <c r="A10" s="147" t="s">
        <v>14</v>
      </c>
      <c r="B10" s="147"/>
      <c r="C10" s="147"/>
      <c r="D10" s="148"/>
      <c r="E10" s="43"/>
      <c r="F10" s="43"/>
      <c r="G10" s="43"/>
      <c r="H10" s="43"/>
      <c r="I10" s="43"/>
      <c r="J10" s="43"/>
      <c r="K10" s="43"/>
      <c r="L10" s="43"/>
      <c r="M10" s="1"/>
      <c r="N10" s="1"/>
      <c r="O10" s="1"/>
    </row>
    <row r="11" spans="1:15" ht="13.5" customHeight="1" x14ac:dyDescent="0.25">
      <c r="A11" s="31"/>
      <c r="B11" s="149" t="s">
        <v>93</v>
      </c>
      <c r="C11" s="149"/>
      <c r="D11" s="150"/>
      <c r="E11" s="43">
        <f>F11+G11+L11+H11</f>
        <v>6883</v>
      </c>
      <c r="F11" s="43">
        <f>F12+F17</f>
        <v>5534</v>
      </c>
      <c r="G11" s="43">
        <f>G12+G17</f>
        <v>131</v>
      </c>
      <c r="H11" s="43">
        <f>H12+H17</f>
        <v>1216</v>
      </c>
      <c r="I11" s="43">
        <f>I12+I17</f>
        <v>360</v>
      </c>
      <c r="J11" s="43">
        <f>SUM(J12,J17)</f>
        <v>353</v>
      </c>
      <c r="K11" s="43">
        <f>K12</f>
        <v>503</v>
      </c>
      <c r="L11" s="43">
        <f>SUM(L12,L17)</f>
        <v>2</v>
      </c>
      <c r="M11" s="1"/>
      <c r="N11" s="1"/>
      <c r="O11" s="1"/>
    </row>
    <row r="12" spans="1:15" ht="13.5" customHeight="1" x14ac:dyDescent="0.25">
      <c r="A12" s="31"/>
      <c r="B12" s="31"/>
      <c r="C12" s="147" t="s">
        <v>74</v>
      </c>
      <c r="D12" s="148"/>
      <c r="E12" s="43">
        <f>F12+G12+L12+H12</f>
        <v>6828</v>
      </c>
      <c r="F12" s="43">
        <f t="shared" ref="F12:L12" si="0">SUM(F13:F16)</f>
        <v>5485</v>
      </c>
      <c r="G12" s="43">
        <f t="shared" si="0"/>
        <v>129</v>
      </c>
      <c r="H12" s="43">
        <f t="shared" si="0"/>
        <v>1212</v>
      </c>
      <c r="I12" s="43">
        <f t="shared" si="0"/>
        <v>356</v>
      </c>
      <c r="J12" s="43">
        <f t="shared" si="0"/>
        <v>353</v>
      </c>
      <c r="K12" s="43">
        <f t="shared" si="0"/>
        <v>503</v>
      </c>
      <c r="L12" s="56">
        <f t="shared" si="0"/>
        <v>2</v>
      </c>
      <c r="M12" s="1"/>
      <c r="N12" s="1"/>
      <c r="O12" s="1"/>
    </row>
    <row r="13" spans="1:15" ht="13.5" customHeight="1" x14ac:dyDescent="0.25">
      <c r="A13" s="31"/>
      <c r="B13" s="31"/>
      <c r="C13" s="31"/>
      <c r="D13" s="40" t="s">
        <v>94</v>
      </c>
      <c r="E13" s="43">
        <f>SUM(F13,G13,H13,L13)</f>
        <v>5347</v>
      </c>
      <c r="F13" s="43">
        <v>5334</v>
      </c>
      <c r="G13" s="56">
        <v>6</v>
      </c>
      <c r="H13" s="56">
        <f>SUM(I13:K13)</f>
        <v>7</v>
      </c>
      <c r="I13" s="56">
        <v>7</v>
      </c>
      <c r="J13" s="64" t="s">
        <v>21</v>
      </c>
      <c r="K13" s="64" t="s">
        <v>21</v>
      </c>
      <c r="L13" s="64" t="s">
        <v>21</v>
      </c>
      <c r="M13" s="1"/>
      <c r="N13" s="1"/>
      <c r="O13" s="1"/>
    </row>
    <row r="14" spans="1:15" ht="13.5" customHeight="1" x14ac:dyDescent="0.25">
      <c r="A14" s="31"/>
      <c r="B14" s="31"/>
      <c r="C14" s="31"/>
      <c r="D14" s="40" t="s">
        <v>95</v>
      </c>
      <c r="E14" s="43">
        <f>F14+G14+H14</f>
        <v>886</v>
      </c>
      <c r="F14" s="43">
        <v>44</v>
      </c>
      <c r="G14" s="56">
        <v>72</v>
      </c>
      <c r="H14" s="56">
        <f>SUM(I14:K14)</f>
        <v>770</v>
      </c>
      <c r="I14" s="56">
        <v>6</v>
      </c>
      <c r="J14" s="56">
        <v>261</v>
      </c>
      <c r="K14" s="56">
        <v>503</v>
      </c>
      <c r="L14" s="64" t="s">
        <v>21</v>
      </c>
      <c r="M14" s="1"/>
      <c r="N14" s="1"/>
      <c r="O14" s="1"/>
    </row>
    <row r="15" spans="1:15" ht="13.5" customHeight="1" x14ac:dyDescent="0.25">
      <c r="A15" s="31"/>
      <c r="B15" s="31"/>
      <c r="C15" s="31"/>
      <c r="D15" s="40" t="s">
        <v>96</v>
      </c>
      <c r="E15" s="43">
        <f>F15+G15+H15+L15</f>
        <v>391</v>
      </c>
      <c r="F15" s="43">
        <v>88</v>
      </c>
      <c r="G15" s="56">
        <v>1</v>
      </c>
      <c r="H15" s="56">
        <f>SUM(I15:K15)</f>
        <v>300</v>
      </c>
      <c r="I15" s="56">
        <v>236</v>
      </c>
      <c r="J15" s="56">
        <v>64</v>
      </c>
      <c r="K15" s="64" t="s">
        <v>21</v>
      </c>
      <c r="L15" s="56">
        <v>2</v>
      </c>
      <c r="M15" s="1"/>
      <c r="N15" s="1"/>
      <c r="O15" s="1"/>
    </row>
    <row r="16" spans="1:15" ht="13.5" customHeight="1" x14ac:dyDescent="0.25">
      <c r="A16" s="31"/>
      <c r="B16" s="31"/>
      <c r="C16" s="31"/>
      <c r="D16" s="40" t="s">
        <v>97</v>
      </c>
      <c r="E16" s="43">
        <f>SUM(F16,G16,H16,L16)</f>
        <v>204</v>
      </c>
      <c r="F16" s="43">
        <v>19</v>
      </c>
      <c r="G16" s="56">
        <v>50</v>
      </c>
      <c r="H16" s="56">
        <f>SUM(I16:K16)</f>
        <v>135</v>
      </c>
      <c r="I16" s="56">
        <v>107</v>
      </c>
      <c r="J16" s="56">
        <v>28</v>
      </c>
      <c r="K16" s="64" t="s">
        <v>21</v>
      </c>
      <c r="L16" s="64" t="s">
        <v>21</v>
      </c>
      <c r="M16" s="1"/>
      <c r="N16" s="1"/>
      <c r="O16" s="1"/>
    </row>
    <row r="17" spans="1:15" ht="13.5" customHeight="1" x14ac:dyDescent="0.25">
      <c r="A17" s="31"/>
      <c r="B17" s="31"/>
      <c r="C17" s="147" t="s">
        <v>98</v>
      </c>
      <c r="D17" s="148"/>
      <c r="E17" s="43">
        <f>SUM(F17,G17,H17,L17)</f>
        <v>55</v>
      </c>
      <c r="F17" s="43">
        <v>49</v>
      </c>
      <c r="G17" s="56">
        <v>2</v>
      </c>
      <c r="H17" s="56">
        <f>SUM(I17:K17)</f>
        <v>4</v>
      </c>
      <c r="I17" s="56">
        <v>4</v>
      </c>
      <c r="J17" s="64" t="s">
        <v>21</v>
      </c>
      <c r="K17" s="64" t="s">
        <v>21</v>
      </c>
      <c r="L17" s="64" t="s">
        <v>21</v>
      </c>
      <c r="M17" s="1"/>
      <c r="N17" s="1"/>
      <c r="O17" s="1"/>
    </row>
    <row r="18" spans="1:15" ht="13.5" customHeight="1" x14ac:dyDescent="0.25">
      <c r="A18" s="147" t="s">
        <v>80</v>
      </c>
      <c r="B18" s="147"/>
      <c r="C18" s="147"/>
      <c r="D18" s="148"/>
      <c r="E18" s="43"/>
      <c r="F18" s="43"/>
      <c r="G18" s="56"/>
      <c r="H18" s="56"/>
      <c r="I18" s="56"/>
      <c r="J18" s="56"/>
      <c r="K18" s="56"/>
      <c r="L18" s="56"/>
      <c r="M18" s="1"/>
      <c r="N18" s="1"/>
      <c r="O18" s="1"/>
    </row>
    <row r="19" spans="1:15" ht="13.5" customHeight="1" x14ac:dyDescent="0.25">
      <c r="A19" s="31"/>
      <c r="B19" s="149" t="s">
        <v>93</v>
      </c>
      <c r="C19" s="149"/>
      <c r="D19" s="150"/>
      <c r="E19" s="43">
        <f>F19+G19+L19+H19</f>
        <v>17408</v>
      </c>
      <c r="F19" s="43">
        <f>F20+F25</f>
        <v>15215</v>
      </c>
      <c r="G19" s="43">
        <f>G20+G25</f>
        <v>204</v>
      </c>
      <c r="H19" s="56">
        <f>SUM(I19:K19)</f>
        <v>1987</v>
      </c>
      <c r="I19" s="43">
        <f>I20+I25</f>
        <v>525</v>
      </c>
      <c r="J19" s="43">
        <f>SUM(J20,J25)</f>
        <v>603</v>
      </c>
      <c r="K19" s="43">
        <f>K20</f>
        <v>859</v>
      </c>
      <c r="L19" s="56">
        <f>SUM(L20,L25)</f>
        <v>2</v>
      </c>
      <c r="M19" s="1"/>
      <c r="N19" s="1"/>
      <c r="O19" s="1"/>
    </row>
    <row r="20" spans="1:15" ht="13.5" customHeight="1" x14ac:dyDescent="0.25">
      <c r="A20" s="31"/>
      <c r="B20" s="31"/>
      <c r="C20" s="147" t="s">
        <v>74</v>
      </c>
      <c r="D20" s="148"/>
      <c r="E20" s="43">
        <f>F20+G20+L20+H20</f>
        <v>17311</v>
      </c>
      <c r="F20" s="43">
        <f t="shared" ref="F20:L20" si="1">SUM(F21:F24)</f>
        <v>15130</v>
      </c>
      <c r="G20" s="43">
        <f t="shared" si="1"/>
        <v>199</v>
      </c>
      <c r="H20" s="43">
        <f t="shared" si="1"/>
        <v>1980</v>
      </c>
      <c r="I20" s="43">
        <f t="shared" si="1"/>
        <v>518</v>
      </c>
      <c r="J20" s="43">
        <f t="shared" si="1"/>
        <v>603</v>
      </c>
      <c r="K20" s="43">
        <f t="shared" si="1"/>
        <v>859</v>
      </c>
      <c r="L20" s="56">
        <f t="shared" si="1"/>
        <v>2</v>
      </c>
      <c r="M20" s="1"/>
      <c r="N20" s="1"/>
      <c r="O20" s="1"/>
    </row>
    <row r="21" spans="1:15" ht="13.5" customHeight="1" x14ac:dyDescent="0.25">
      <c r="A21" s="31"/>
      <c r="B21" s="31"/>
      <c r="C21" s="31"/>
      <c r="D21" s="40" t="s">
        <v>94</v>
      </c>
      <c r="E21" s="43">
        <f>SUM(F21,G21,L21,H21)</f>
        <v>14840</v>
      </c>
      <c r="F21" s="43">
        <v>14814</v>
      </c>
      <c r="G21" s="56">
        <v>7</v>
      </c>
      <c r="H21" s="56">
        <f>SUM(I21:K21)</f>
        <v>19</v>
      </c>
      <c r="I21" s="56">
        <v>19</v>
      </c>
      <c r="J21" s="64" t="s">
        <v>21</v>
      </c>
      <c r="K21" s="64" t="s">
        <v>21</v>
      </c>
      <c r="L21" s="64" t="s">
        <v>21</v>
      </c>
      <c r="M21" s="1"/>
      <c r="N21" s="1"/>
      <c r="O21" s="1"/>
    </row>
    <row r="22" spans="1:15" ht="13.5" customHeight="1" x14ac:dyDescent="0.25">
      <c r="A22" s="31"/>
      <c r="B22" s="31"/>
      <c r="C22" s="31"/>
      <c r="D22" s="40" t="s">
        <v>95</v>
      </c>
      <c r="E22" s="43">
        <f>F22+G22+H22</f>
        <v>1558</v>
      </c>
      <c r="F22" s="43">
        <v>83</v>
      </c>
      <c r="G22" s="56">
        <v>134</v>
      </c>
      <c r="H22" s="56">
        <f>SUM(I22:K22)</f>
        <v>1341</v>
      </c>
      <c r="I22" s="56">
        <v>9</v>
      </c>
      <c r="J22" s="56">
        <v>473</v>
      </c>
      <c r="K22" s="56">
        <v>859</v>
      </c>
      <c r="L22" s="64" t="s">
        <v>21</v>
      </c>
      <c r="M22" s="1"/>
      <c r="N22" s="1"/>
      <c r="O22" s="1"/>
    </row>
    <row r="23" spans="1:15" ht="13.5" customHeight="1" x14ac:dyDescent="0.25">
      <c r="A23" s="31"/>
      <c r="B23" s="31"/>
      <c r="C23" s="31"/>
      <c r="D23" s="40" t="s">
        <v>96</v>
      </c>
      <c r="E23" s="43">
        <f>F23+G23+L23+H23</f>
        <v>655</v>
      </c>
      <c r="F23" s="43">
        <v>202</v>
      </c>
      <c r="G23" s="56">
        <v>1</v>
      </c>
      <c r="H23" s="56">
        <f>SUM(I23:K23)</f>
        <v>450</v>
      </c>
      <c r="I23" s="56">
        <v>348</v>
      </c>
      <c r="J23" s="56">
        <v>102</v>
      </c>
      <c r="K23" s="64" t="s">
        <v>21</v>
      </c>
      <c r="L23" s="56">
        <v>2</v>
      </c>
      <c r="M23" s="1"/>
      <c r="N23" s="1"/>
      <c r="O23" s="1"/>
    </row>
    <row r="24" spans="1:15" ht="13.5" customHeight="1" x14ac:dyDescent="0.25">
      <c r="A24" s="31"/>
      <c r="B24" s="31"/>
      <c r="C24" s="31"/>
      <c r="D24" s="40" t="s">
        <v>97</v>
      </c>
      <c r="E24" s="43">
        <f>SUM(F24,G24,L24,H24)</f>
        <v>258</v>
      </c>
      <c r="F24" s="43">
        <v>31</v>
      </c>
      <c r="G24" s="56">
        <v>57</v>
      </c>
      <c r="H24" s="56">
        <f>SUM(I24:K24)</f>
        <v>170</v>
      </c>
      <c r="I24" s="56">
        <v>142</v>
      </c>
      <c r="J24" s="56">
        <v>28</v>
      </c>
      <c r="K24" s="64" t="s">
        <v>21</v>
      </c>
      <c r="L24" s="64" t="s">
        <v>21</v>
      </c>
      <c r="M24" s="1"/>
      <c r="N24" s="1"/>
      <c r="O24" s="1"/>
    </row>
    <row r="25" spans="1:15" ht="13.5" customHeight="1" x14ac:dyDescent="0.25">
      <c r="A25" s="31"/>
      <c r="B25" s="31"/>
      <c r="C25" s="147" t="s">
        <v>98</v>
      </c>
      <c r="D25" s="148"/>
      <c r="E25" s="43">
        <f>SUM(F25,L25,G25,H25)</f>
        <v>97</v>
      </c>
      <c r="F25" s="43">
        <v>85</v>
      </c>
      <c r="G25" s="56">
        <v>5</v>
      </c>
      <c r="H25" s="56">
        <f>SUM(I25:K25)</f>
        <v>7</v>
      </c>
      <c r="I25" s="56">
        <v>7</v>
      </c>
      <c r="J25" s="64" t="s">
        <v>21</v>
      </c>
      <c r="K25" s="64" t="s">
        <v>21</v>
      </c>
      <c r="L25" s="64" t="s">
        <v>21</v>
      </c>
      <c r="M25" s="1"/>
      <c r="N25" s="1"/>
      <c r="O25" s="1"/>
    </row>
    <row r="26" spans="1:15" ht="9" customHeight="1" x14ac:dyDescent="0.25">
      <c r="A26" s="32"/>
      <c r="B26" s="32"/>
      <c r="C26" s="38"/>
      <c r="D26" s="38"/>
      <c r="E26" s="44"/>
      <c r="F26" s="53"/>
      <c r="G26" s="58"/>
      <c r="H26" s="58"/>
      <c r="I26" s="58"/>
      <c r="J26" s="58"/>
      <c r="K26" s="58"/>
      <c r="L26" s="58"/>
      <c r="M26" s="1"/>
      <c r="N26" s="1"/>
      <c r="O26" s="1"/>
    </row>
    <row r="27" spans="1:15" ht="20.25" customHeight="1" x14ac:dyDescent="0.25">
      <c r="E27" s="45"/>
      <c r="F27" s="45"/>
      <c r="G27" s="45"/>
      <c r="H27" s="45"/>
      <c r="I27" s="45"/>
      <c r="J27" s="45"/>
      <c r="K27" s="45"/>
      <c r="L27" s="45"/>
    </row>
    <row r="28" spans="1:15" ht="14.25" x14ac:dyDescent="0.25">
      <c r="A28" s="6" t="s">
        <v>166</v>
      </c>
      <c r="E28" s="42"/>
      <c r="F28" s="42"/>
      <c r="G28" s="42"/>
      <c r="H28" s="42"/>
      <c r="I28" s="42"/>
      <c r="J28" s="42"/>
      <c r="K28" s="42"/>
      <c r="L28" s="45"/>
    </row>
    <row r="29" spans="1:15" ht="6.75" customHeight="1" x14ac:dyDescent="0.25">
      <c r="E29" s="42"/>
      <c r="F29" s="42"/>
      <c r="G29" s="42"/>
      <c r="H29" s="42"/>
      <c r="I29" s="42"/>
      <c r="J29" s="42"/>
      <c r="K29" s="42"/>
      <c r="L29" s="45"/>
    </row>
    <row r="30" spans="1:15" ht="13.5" customHeight="1" x14ac:dyDescent="0.25">
      <c r="A30" s="33"/>
      <c r="B30" s="33"/>
      <c r="C30" s="33"/>
      <c r="D30" s="33"/>
      <c r="E30" s="46"/>
      <c r="F30" s="54"/>
      <c r="G30" s="46"/>
      <c r="H30" s="46"/>
      <c r="I30" s="34"/>
      <c r="J30" s="34"/>
      <c r="K30" s="34"/>
      <c r="L30" s="14" t="s">
        <v>190</v>
      </c>
      <c r="M30" s="66"/>
    </row>
    <row r="31" spans="1:15" ht="5.25" customHeight="1" x14ac:dyDescent="0.25">
      <c r="A31" s="33"/>
      <c r="B31" s="33"/>
      <c r="C31" s="33"/>
      <c r="D31" s="33"/>
      <c r="E31" s="47"/>
      <c r="F31" s="55"/>
      <c r="G31" s="47"/>
      <c r="H31" s="47"/>
      <c r="I31" s="47"/>
      <c r="J31" s="14"/>
      <c r="K31" s="14"/>
      <c r="L31" s="14"/>
      <c r="M31" s="66"/>
    </row>
    <row r="32" spans="1:15" s="26" customFormat="1" ht="13.5" customHeight="1" x14ac:dyDescent="0.25">
      <c r="A32" s="161" t="s">
        <v>99</v>
      </c>
      <c r="B32" s="161"/>
      <c r="C32" s="161"/>
      <c r="D32" s="162"/>
      <c r="E32" s="172" t="s">
        <v>22</v>
      </c>
      <c r="F32" s="173"/>
      <c r="G32" s="174"/>
      <c r="H32" s="172" t="s">
        <v>100</v>
      </c>
      <c r="I32" s="173"/>
      <c r="J32" s="174"/>
      <c r="K32" s="151" t="s">
        <v>101</v>
      </c>
      <c r="L32" s="152"/>
      <c r="M32" s="67"/>
    </row>
    <row r="33" spans="1:13" s="26" customFormat="1" ht="13.5" customHeight="1" x14ac:dyDescent="0.25">
      <c r="A33" s="163"/>
      <c r="B33" s="163"/>
      <c r="C33" s="163"/>
      <c r="D33" s="164"/>
      <c r="E33" s="175"/>
      <c r="F33" s="176"/>
      <c r="G33" s="177"/>
      <c r="H33" s="175"/>
      <c r="I33" s="176"/>
      <c r="J33" s="177"/>
      <c r="K33" s="153" t="s">
        <v>78</v>
      </c>
      <c r="L33" s="154"/>
      <c r="M33" s="67"/>
    </row>
    <row r="34" spans="1:13" s="26" customFormat="1" ht="11.25" customHeight="1" x14ac:dyDescent="0.25">
      <c r="A34" s="29"/>
      <c r="B34" s="29"/>
      <c r="C34" s="29"/>
      <c r="D34" s="41"/>
      <c r="E34" s="48"/>
      <c r="F34" s="48"/>
      <c r="H34" s="48"/>
      <c r="I34" s="48"/>
      <c r="J34" s="48"/>
      <c r="K34" s="48"/>
      <c r="L34" s="48"/>
      <c r="M34" s="67"/>
    </row>
    <row r="35" spans="1:13" ht="13.5" customHeight="1" x14ac:dyDescent="0.25">
      <c r="A35" s="147" t="s">
        <v>77</v>
      </c>
      <c r="B35" s="147"/>
      <c r="C35" s="147"/>
      <c r="D35" s="148"/>
      <c r="E35" s="155">
        <f>E36+E43</f>
        <v>7117</v>
      </c>
      <c r="F35" s="156"/>
      <c r="G35" s="156"/>
      <c r="H35" s="157">
        <f>H36+H43</f>
        <v>17664</v>
      </c>
      <c r="I35" s="157"/>
      <c r="J35" s="157"/>
      <c r="K35" s="158">
        <f t="shared" ref="K35:K43" si="2">H35/E35</f>
        <v>2.4819446395953353</v>
      </c>
      <c r="L35" s="158"/>
      <c r="M35" s="20"/>
    </row>
    <row r="36" spans="1:13" ht="13.5" customHeight="1" x14ac:dyDescent="0.25">
      <c r="A36" s="31"/>
      <c r="B36" s="149" t="s">
        <v>93</v>
      </c>
      <c r="C36" s="149"/>
      <c r="D36" s="150"/>
      <c r="E36" s="155">
        <f>E37+E42</f>
        <v>6883</v>
      </c>
      <c r="F36" s="156"/>
      <c r="G36" s="156"/>
      <c r="H36" s="157">
        <f>H37+H42</f>
        <v>17408</v>
      </c>
      <c r="I36" s="157"/>
      <c r="J36" s="157"/>
      <c r="K36" s="158">
        <f t="shared" si="2"/>
        <v>2.52912973993898</v>
      </c>
      <c r="L36" s="158"/>
      <c r="M36" s="20"/>
    </row>
    <row r="37" spans="1:13" ht="13.5" customHeight="1" x14ac:dyDescent="0.25">
      <c r="A37" s="31"/>
      <c r="B37" s="31"/>
      <c r="C37" s="147" t="s">
        <v>74</v>
      </c>
      <c r="D37" s="148"/>
      <c r="E37" s="155">
        <f>SUM(E38:E41)</f>
        <v>6828</v>
      </c>
      <c r="F37" s="156"/>
      <c r="G37" s="156"/>
      <c r="H37" s="157">
        <f>SUM(H38:H41)</f>
        <v>17311</v>
      </c>
      <c r="I37" s="157"/>
      <c r="J37" s="157"/>
      <c r="K37" s="158">
        <f t="shared" si="2"/>
        <v>2.5352958406561217</v>
      </c>
      <c r="L37" s="158"/>
      <c r="M37" s="20"/>
    </row>
    <row r="38" spans="1:13" ht="13.5" customHeight="1" x14ac:dyDescent="0.25">
      <c r="A38" s="31"/>
      <c r="B38" s="31"/>
      <c r="C38" s="31"/>
      <c r="D38" s="40" t="s">
        <v>94</v>
      </c>
      <c r="E38" s="155">
        <v>5347</v>
      </c>
      <c r="F38" s="156"/>
      <c r="G38" s="156"/>
      <c r="H38" s="157">
        <v>14840</v>
      </c>
      <c r="I38" s="157"/>
      <c r="J38" s="157"/>
      <c r="K38" s="158">
        <f t="shared" si="2"/>
        <v>2.7753880680755563</v>
      </c>
      <c r="L38" s="158"/>
      <c r="M38" s="20"/>
    </row>
    <row r="39" spans="1:13" ht="13.5" customHeight="1" x14ac:dyDescent="0.25">
      <c r="A39" s="31"/>
      <c r="B39" s="31"/>
      <c r="C39" s="31"/>
      <c r="D39" s="40" t="s">
        <v>95</v>
      </c>
      <c r="E39" s="155">
        <v>886</v>
      </c>
      <c r="F39" s="156"/>
      <c r="G39" s="156"/>
      <c r="H39" s="157">
        <v>1558</v>
      </c>
      <c r="I39" s="157"/>
      <c r="J39" s="157"/>
      <c r="K39" s="158">
        <f t="shared" si="2"/>
        <v>1.7584650112866818</v>
      </c>
      <c r="L39" s="158"/>
      <c r="M39" s="20"/>
    </row>
    <row r="40" spans="1:13" ht="13.5" customHeight="1" x14ac:dyDescent="0.25">
      <c r="A40" s="31"/>
      <c r="B40" s="31"/>
      <c r="C40" s="31"/>
      <c r="D40" s="40" t="s">
        <v>96</v>
      </c>
      <c r="E40" s="155">
        <v>391</v>
      </c>
      <c r="F40" s="156"/>
      <c r="G40" s="156"/>
      <c r="H40" s="157">
        <v>655</v>
      </c>
      <c r="I40" s="157"/>
      <c r="J40" s="157"/>
      <c r="K40" s="158">
        <f t="shared" si="2"/>
        <v>1.6751918158567776</v>
      </c>
      <c r="L40" s="158"/>
      <c r="M40" s="20"/>
    </row>
    <row r="41" spans="1:13" ht="13.5" customHeight="1" x14ac:dyDescent="0.25">
      <c r="A41" s="31"/>
      <c r="B41" s="31"/>
      <c r="C41" s="31"/>
      <c r="D41" s="40" t="s">
        <v>97</v>
      </c>
      <c r="E41" s="155">
        <v>204</v>
      </c>
      <c r="F41" s="156"/>
      <c r="G41" s="156"/>
      <c r="H41" s="157">
        <v>258</v>
      </c>
      <c r="I41" s="157"/>
      <c r="J41" s="157"/>
      <c r="K41" s="158">
        <f t="shared" si="2"/>
        <v>1.2647058823529411</v>
      </c>
      <c r="L41" s="158"/>
      <c r="M41" s="20"/>
    </row>
    <row r="42" spans="1:13" ht="13.5" customHeight="1" x14ac:dyDescent="0.25">
      <c r="A42" s="31"/>
      <c r="B42" s="31"/>
      <c r="C42" s="147" t="s">
        <v>98</v>
      </c>
      <c r="D42" s="148"/>
      <c r="E42" s="155">
        <v>55</v>
      </c>
      <c r="F42" s="156"/>
      <c r="G42" s="156"/>
      <c r="H42" s="157">
        <v>97</v>
      </c>
      <c r="I42" s="157"/>
      <c r="J42" s="157"/>
      <c r="K42" s="158">
        <f t="shared" si="2"/>
        <v>1.7636363636363637</v>
      </c>
      <c r="L42" s="158"/>
      <c r="M42" s="20"/>
    </row>
    <row r="43" spans="1:13" ht="13.5" customHeight="1" x14ac:dyDescent="0.25">
      <c r="A43" s="34"/>
      <c r="B43" s="149" t="s">
        <v>102</v>
      </c>
      <c r="C43" s="149"/>
      <c r="D43" s="150"/>
      <c r="E43" s="155">
        <v>234</v>
      </c>
      <c r="F43" s="156"/>
      <c r="G43" s="156"/>
      <c r="H43" s="157">
        <v>256</v>
      </c>
      <c r="I43" s="157"/>
      <c r="J43" s="157"/>
      <c r="K43" s="158">
        <f t="shared" si="2"/>
        <v>1.0940170940170941</v>
      </c>
      <c r="L43" s="158"/>
      <c r="M43" s="20"/>
    </row>
    <row r="44" spans="1:13" ht="7.5" customHeight="1" x14ac:dyDescent="0.25">
      <c r="A44" s="35"/>
      <c r="B44" s="37"/>
      <c r="C44" s="37"/>
      <c r="D44" s="37"/>
      <c r="E44" s="44"/>
      <c r="F44" s="53"/>
      <c r="G44" s="59"/>
      <c r="H44" s="59"/>
      <c r="I44" s="63"/>
      <c r="J44" s="63"/>
      <c r="K44" s="63"/>
      <c r="L44" s="63"/>
      <c r="M44" s="20"/>
    </row>
    <row r="45" spans="1:13" ht="18" customHeight="1" x14ac:dyDescent="0.25">
      <c r="A45" s="7"/>
      <c r="B45" s="7"/>
      <c r="C45" s="7"/>
      <c r="D45" s="5"/>
      <c r="E45" s="49"/>
      <c r="F45" s="49"/>
      <c r="G45" s="49"/>
      <c r="H45" s="49"/>
      <c r="I45" s="49"/>
      <c r="J45" s="49"/>
      <c r="K45" s="43"/>
      <c r="L45" s="43"/>
      <c r="M45" s="20"/>
    </row>
    <row r="46" spans="1:13" ht="14.25" x14ac:dyDescent="0.25">
      <c r="A46" s="6" t="s">
        <v>167</v>
      </c>
      <c r="E46" s="42"/>
      <c r="F46" s="42"/>
      <c r="G46" s="42"/>
      <c r="H46" s="42"/>
      <c r="I46" s="42"/>
      <c r="J46" s="42"/>
      <c r="K46" s="45"/>
      <c r="L46" s="45"/>
      <c r="M46" s="66"/>
    </row>
    <row r="47" spans="1:13" ht="6.75" customHeight="1" x14ac:dyDescent="0.25">
      <c r="E47" s="42"/>
      <c r="F47" s="42"/>
      <c r="G47" s="42"/>
      <c r="H47" s="42"/>
      <c r="I47" s="42"/>
      <c r="J47" s="42"/>
      <c r="K47" s="45"/>
      <c r="L47" s="45"/>
      <c r="M47" s="66"/>
    </row>
    <row r="48" spans="1:13" x14ac:dyDescent="0.25">
      <c r="A48" s="7"/>
      <c r="B48" s="7"/>
      <c r="C48" s="7"/>
      <c r="D48" s="7"/>
      <c r="E48" s="47"/>
      <c r="F48" s="47"/>
      <c r="G48" s="47"/>
      <c r="H48" s="47"/>
      <c r="I48" s="47"/>
      <c r="J48" s="34"/>
      <c r="K48" s="34"/>
      <c r="L48" s="14" t="s">
        <v>190</v>
      </c>
      <c r="M48" s="66"/>
    </row>
    <row r="49" spans="1:13" ht="6.75" customHeight="1" x14ac:dyDescent="0.25">
      <c r="A49" s="7"/>
      <c r="B49" s="7"/>
      <c r="C49" s="7"/>
      <c r="D49" s="7"/>
      <c r="E49" s="47"/>
      <c r="F49" s="47"/>
      <c r="G49" s="47"/>
      <c r="H49" s="47"/>
      <c r="I49" s="47"/>
      <c r="J49" s="14"/>
      <c r="K49" s="14"/>
      <c r="L49" s="14"/>
      <c r="M49" s="66"/>
    </row>
    <row r="50" spans="1:13" s="26" customFormat="1" ht="13.5" customHeight="1" x14ac:dyDescent="0.25">
      <c r="A50" s="161" t="s">
        <v>99</v>
      </c>
      <c r="B50" s="161"/>
      <c r="C50" s="161"/>
      <c r="D50" s="162"/>
      <c r="E50" s="172" t="s">
        <v>103</v>
      </c>
      <c r="F50" s="173"/>
      <c r="G50" s="174"/>
      <c r="H50" s="172" t="s">
        <v>103</v>
      </c>
      <c r="I50" s="173"/>
      <c r="J50" s="174"/>
      <c r="K50" s="151" t="s">
        <v>101</v>
      </c>
      <c r="L50" s="152"/>
      <c r="M50" s="67"/>
    </row>
    <row r="51" spans="1:13" s="26" customFormat="1" ht="13.5" customHeight="1" x14ac:dyDescent="0.25">
      <c r="A51" s="163"/>
      <c r="B51" s="163"/>
      <c r="C51" s="163"/>
      <c r="D51" s="164"/>
      <c r="E51" s="175" t="s">
        <v>105</v>
      </c>
      <c r="F51" s="176"/>
      <c r="G51" s="177"/>
      <c r="H51" s="175" t="s">
        <v>106</v>
      </c>
      <c r="I51" s="176"/>
      <c r="J51" s="177"/>
      <c r="K51" s="153" t="s">
        <v>78</v>
      </c>
      <c r="L51" s="154"/>
      <c r="M51" s="67"/>
    </row>
    <row r="52" spans="1:13" ht="9" customHeight="1" x14ac:dyDescent="0.25">
      <c r="A52" s="29"/>
      <c r="B52" s="29"/>
      <c r="C52" s="29"/>
      <c r="D52" s="41"/>
      <c r="E52" s="50"/>
      <c r="F52" s="50"/>
      <c r="G52" s="48"/>
      <c r="H52" s="48"/>
      <c r="I52" s="48"/>
      <c r="J52" s="48"/>
      <c r="K52" s="48"/>
      <c r="L52" s="48"/>
      <c r="M52" s="20"/>
    </row>
    <row r="53" spans="1:13" ht="13.5" customHeight="1" x14ac:dyDescent="0.25">
      <c r="A53" s="147" t="s">
        <v>0</v>
      </c>
      <c r="B53" s="147"/>
      <c r="C53" s="147"/>
      <c r="D53" s="148"/>
      <c r="E53" s="155">
        <f>E54+E55+E56+E60</f>
        <v>6828</v>
      </c>
      <c r="F53" s="156"/>
      <c r="G53" s="156"/>
      <c r="H53" s="156">
        <f>H54+H55+H56+H60</f>
        <v>17311</v>
      </c>
      <c r="I53" s="156"/>
      <c r="J53" s="156"/>
      <c r="K53" s="158">
        <f t="shared" ref="K53:K60" si="3">H53/E53</f>
        <v>2.5352958406561217</v>
      </c>
      <c r="L53" s="158"/>
      <c r="M53" s="20"/>
    </row>
    <row r="54" spans="1:13" ht="13.5" customHeight="1" x14ac:dyDescent="0.25">
      <c r="A54" s="31"/>
      <c r="B54" s="149" t="s">
        <v>107</v>
      </c>
      <c r="C54" s="149"/>
      <c r="D54" s="150"/>
      <c r="E54" s="155">
        <f>F12</f>
        <v>5485</v>
      </c>
      <c r="F54" s="156"/>
      <c r="G54" s="156"/>
      <c r="H54" s="156">
        <f>F20</f>
        <v>15130</v>
      </c>
      <c r="I54" s="156"/>
      <c r="J54" s="156"/>
      <c r="K54" s="158">
        <f t="shared" si="3"/>
        <v>2.7584320875113946</v>
      </c>
      <c r="L54" s="158"/>
      <c r="M54" s="20"/>
    </row>
    <row r="55" spans="1:13" ht="13.5" customHeight="1" x14ac:dyDescent="0.25">
      <c r="A55" s="31"/>
      <c r="B55" s="149" t="s">
        <v>108</v>
      </c>
      <c r="C55" s="149"/>
      <c r="D55" s="150"/>
      <c r="E55" s="155">
        <f>G12</f>
        <v>129</v>
      </c>
      <c r="F55" s="156"/>
      <c r="G55" s="156"/>
      <c r="H55" s="156">
        <f>G20</f>
        <v>199</v>
      </c>
      <c r="I55" s="156"/>
      <c r="J55" s="156"/>
      <c r="K55" s="158">
        <f t="shared" si="3"/>
        <v>1.5426356589147288</v>
      </c>
      <c r="L55" s="158"/>
      <c r="M55" s="20"/>
    </row>
    <row r="56" spans="1:13" ht="13.5" customHeight="1" x14ac:dyDescent="0.25">
      <c r="A56" s="31"/>
      <c r="B56" s="149" t="s">
        <v>110</v>
      </c>
      <c r="C56" s="149"/>
      <c r="D56" s="150"/>
      <c r="E56" s="155">
        <f>SUM(E57:E59)</f>
        <v>1212</v>
      </c>
      <c r="F56" s="156"/>
      <c r="G56" s="156"/>
      <c r="H56" s="156">
        <f>SUM(H57:H59)</f>
        <v>1980</v>
      </c>
      <c r="I56" s="156"/>
      <c r="J56" s="156"/>
      <c r="K56" s="158">
        <f t="shared" si="3"/>
        <v>1.6336633663366336</v>
      </c>
      <c r="L56" s="158"/>
      <c r="M56" s="20"/>
    </row>
    <row r="57" spans="1:13" ht="13.5" customHeight="1" x14ac:dyDescent="0.25">
      <c r="A57" s="31"/>
      <c r="B57" s="31"/>
      <c r="C57" s="147" t="s">
        <v>197</v>
      </c>
      <c r="D57" s="148"/>
      <c r="E57" s="155">
        <f>I12</f>
        <v>356</v>
      </c>
      <c r="F57" s="156"/>
      <c r="G57" s="156"/>
      <c r="H57" s="156">
        <f>I20</f>
        <v>518</v>
      </c>
      <c r="I57" s="156"/>
      <c r="J57" s="156"/>
      <c r="K57" s="158">
        <f t="shared" si="3"/>
        <v>1.4550561797752808</v>
      </c>
      <c r="L57" s="158"/>
      <c r="M57" s="20"/>
    </row>
    <row r="58" spans="1:13" ht="13.5" customHeight="1" x14ac:dyDescent="0.25">
      <c r="A58" s="31"/>
      <c r="B58" s="31"/>
      <c r="C58" s="147" t="s">
        <v>111</v>
      </c>
      <c r="D58" s="148"/>
      <c r="E58" s="155">
        <f>J12</f>
        <v>353</v>
      </c>
      <c r="F58" s="156"/>
      <c r="G58" s="156"/>
      <c r="H58" s="156">
        <f>J20</f>
        <v>603</v>
      </c>
      <c r="I58" s="156"/>
      <c r="J58" s="156"/>
      <c r="K58" s="158">
        <f t="shared" si="3"/>
        <v>1.708215297450425</v>
      </c>
      <c r="L58" s="158"/>
      <c r="M58" s="20"/>
    </row>
    <row r="59" spans="1:13" ht="13.5" customHeight="1" x14ac:dyDescent="0.25">
      <c r="A59" s="31"/>
      <c r="B59" s="31"/>
      <c r="C59" s="147" t="s">
        <v>112</v>
      </c>
      <c r="D59" s="148"/>
      <c r="E59" s="171">
        <f>K12</f>
        <v>503</v>
      </c>
      <c r="F59" s="159"/>
      <c r="G59" s="159"/>
      <c r="H59" s="159">
        <f>K20</f>
        <v>859</v>
      </c>
      <c r="I59" s="159"/>
      <c r="J59" s="159"/>
      <c r="K59" s="158">
        <f t="shared" si="3"/>
        <v>1.7077534791252484</v>
      </c>
      <c r="L59" s="158"/>
      <c r="M59" s="20"/>
    </row>
    <row r="60" spans="1:13" ht="13.5" customHeight="1" x14ac:dyDescent="0.25">
      <c r="A60" s="31"/>
      <c r="B60" s="147" t="s">
        <v>68</v>
      </c>
      <c r="C60" s="147"/>
      <c r="D60" s="148"/>
      <c r="E60" s="155">
        <f>L12</f>
        <v>2</v>
      </c>
      <c r="F60" s="156"/>
      <c r="G60" s="156"/>
      <c r="H60" s="156">
        <f>L20</f>
        <v>2</v>
      </c>
      <c r="I60" s="156"/>
      <c r="J60" s="156"/>
      <c r="K60" s="158">
        <f t="shared" si="3"/>
        <v>1</v>
      </c>
      <c r="L60" s="158"/>
      <c r="M60" s="20"/>
    </row>
    <row r="61" spans="1:13" ht="6.75" customHeight="1" x14ac:dyDescent="0.25">
      <c r="A61" s="35"/>
      <c r="B61" s="160"/>
      <c r="C61" s="160"/>
      <c r="D61" s="160"/>
      <c r="E61" s="44"/>
      <c r="F61" s="53"/>
      <c r="G61" s="53"/>
      <c r="H61" s="53"/>
      <c r="I61" s="53"/>
      <c r="J61" s="53"/>
      <c r="K61" s="53"/>
      <c r="L61" s="53"/>
      <c r="M61" s="20"/>
    </row>
    <row r="62" spans="1:13" x14ac:dyDescent="0.25">
      <c r="E62" s="51"/>
      <c r="F62" s="51"/>
      <c r="G62" s="51"/>
      <c r="H62" s="51"/>
      <c r="I62" s="51"/>
      <c r="J62" s="51"/>
      <c r="K62" s="51"/>
      <c r="L62" s="65"/>
    </row>
    <row r="63" spans="1:13" x14ac:dyDescent="0.25">
      <c r="E63" s="42"/>
      <c r="F63" s="42"/>
      <c r="G63" s="42"/>
      <c r="H63" s="42"/>
      <c r="I63" s="42"/>
      <c r="J63" s="42"/>
      <c r="K63" s="42"/>
      <c r="L63" s="45"/>
    </row>
    <row r="64" spans="1:13" x14ac:dyDescent="0.25">
      <c r="E64" s="42"/>
      <c r="F64" s="42"/>
      <c r="G64" s="42"/>
      <c r="H64" s="42"/>
      <c r="I64" s="42"/>
      <c r="J64" s="42"/>
      <c r="K64" s="42"/>
      <c r="L64" s="45"/>
    </row>
    <row r="65" spans="5:12" x14ac:dyDescent="0.25">
      <c r="E65" s="42"/>
      <c r="F65" s="42"/>
      <c r="G65" s="42"/>
      <c r="H65" s="42"/>
      <c r="I65" s="42"/>
      <c r="J65" s="42"/>
      <c r="K65" s="42"/>
      <c r="L65" s="45"/>
    </row>
    <row r="66" spans="5:12" x14ac:dyDescent="0.25">
      <c r="E66" s="42"/>
      <c r="F66" s="42"/>
      <c r="G66" s="42"/>
      <c r="H66" s="42"/>
      <c r="I66" s="42"/>
      <c r="J66" s="42"/>
      <c r="K66" s="42"/>
      <c r="L66" s="45"/>
    </row>
  </sheetData>
  <mergeCells count="91">
    <mergeCell ref="L7:L8"/>
    <mergeCell ref="A32:D33"/>
    <mergeCell ref="E32:G33"/>
    <mergeCell ref="H32:J33"/>
    <mergeCell ref="A50:D51"/>
    <mergeCell ref="H50:J50"/>
    <mergeCell ref="K50:L50"/>
    <mergeCell ref="H51:J51"/>
    <mergeCell ref="K51:L51"/>
    <mergeCell ref="E42:G42"/>
    <mergeCell ref="H42:J42"/>
    <mergeCell ref="K42:L42"/>
    <mergeCell ref="B43:D43"/>
    <mergeCell ref="E43:G43"/>
    <mergeCell ref="H43:J43"/>
    <mergeCell ref="K43:L43"/>
    <mergeCell ref="B61:D61"/>
    <mergeCell ref="A7:D8"/>
    <mergeCell ref="E7:E8"/>
    <mergeCell ref="F7:F8"/>
    <mergeCell ref="G7:G8"/>
    <mergeCell ref="C59:D59"/>
    <mergeCell ref="E59:G59"/>
    <mergeCell ref="C57:D57"/>
    <mergeCell ref="E57:G57"/>
    <mergeCell ref="B55:D55"/>
    <mergeCell ref="E55:G55"/>
    <mergeCell ref="A53:D53"/>
    <mergeCell ref="E53:G53"/>
    <mergeCell ref="E50:G50"/>
    <mergeCell ref="E51:G51"/>
    <mergeCell ref="C42:D42"/>
    <mergeCell ref="H59:J59"/>
    <mergeCell ref="K59:L59"/>
    <mergeCell ref="B60:D60"/>
    <mergeCell ref="E60:G60"/>
    <mergeCell ref="H60:J60"/>
    <mergeCell ref="K60:L60"/>
    <mergeCell ref="H57:J57"/>
    <mergeCell ref="K57:L57"/>
    <mergeCell ref="C58:D58"/>
    <mergeCell ref="E58:G58"/>
    <mergeCell ref="H58:J58"/>
    <mergeCell ref="K58:L58"/>
    <mergeCell ref="H55:J55"/>
    <mergeCell ref="K55:L55"/>
    <mergeCell ref="B56:D56"/>
    <mergeCell ref="E56:G56"/>
    <mergeCell ref="H56:J56"/>
    <mergeCell ref="K56:L56"/>
    <mergeCell ref="H53:J53"/>
    <mergeCell ref="K53:L53"/>
    <mergeCell ref="B54:D54"/>
    <mergeCell ref="E54:G54"/>
    <mergeCell ref="H54:J54"/>
    <mergeCell ref="K54:L54"/>
    <mergeCell ref="E40:G40"/>
    <mergeCell ref="H40:J40"/>
    <mergeCell ref="K40:L40"/>
    <mergeCell ref="E41:G41"/>
    <mergeCell ref="H41:J41"/>
    <mergeCell ref="K41:L41"/>
    <mergeCell ref="E38:G38"/>
    <mergeCell ref="H38:J38"/>
    <mergeCell ref="K38:L38"/>
    <mergeCell ref="E39:G39"/>
    <mergeCell ref="H39:J39"/>
    <mergeCell ref="K39:L39"/>
    <mergeCell ref="B36:D36"/>
    <mergeCell ref="E36:G36"/>
    <mergeCell ref="H36:J36"/>
    <mergeCell ref="K36:L36"/>
    <mergeCell ref="C37:D37"/>
    <mergeCell ref="E37:G37"/>
    <mergeCell ref="H37:J37"/>
    <mergeCell ref="K37:L37"/>
    <mergeCell ref="K33:L33"/>
    <mergeCell ref="A35:D35"/>
    <mergeCell ref="E35:G35"/>
    <mergeCell ref="H35:J35"/>
    <mergeCell ref="K35:L35"/>
    <mergeCell ref="A18:D18"/>
    <mergeCell ref="B19:D19"/>
    <mergeCell ref="C20:D20"/>
    <mergeCell ref="C25:D25"/>
    <mergeCell ref="K32:L32"/>
    <mergeCell ref="H7:K7"/>
    <mergeCell ref="A10:D10"/>
    <mergeCell ref="B11:D11"/>
    <mergeCell ref="C12:D12"/>
    <mergeCell ref="C17:D17"/>
  </mergeCells>
  <phoneticPr fontId="3"/>
  <pageMargins left="0.74803149606299213" right="0.74803149606299213" top="0.98425196850393692" bottom="0.98425196850393692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SheetLayoutView="100" workbookViewId="0">
      <selection activeCell="C14" sqref="C14:F14"/>
    </sheetView>
  </sheetViews>
  <sheetFormatPr defaultColWidth="9" defaultRowHeight="12.75" x14ac:dyDescent="0.25"/>
  <cols>
    <col min="1" max="1" width="2.46484375" style="2" customWidth="1"/>
    <col min="2" max="2" width="3.73046875" style="2" customWidth="1"/>
    <col min="3" max="3" width="2.3984375" style="2" customWidth="1"/>
    <col min="4" max="4" width="3.73046875" style="2" customWidth="1"/>
    <col min="5" max="5" width="2.73046875" style="2" customWidth="1"/>
    <col min="6" max="6" width="12.59765625" style="2" customWidth="1"/>
    <col min="7" max="7" width="8.73046875" style="2" customWidth="1"/>
    <col min="8" max="12" width="10" style="2" customWidth="1"/>
    <col min="13" max="13" width="9" style="2" customWidth="1"/>
    <col min="14" max="16384" width="9" style="2"/>
  </cols>
  <sheetData>
    <row r="1" spans="1:14" ht="14.25" x14ac:dyDescent="0.25">
      <c r="K1" s="21"/>
      <c r="L1" s="84" t="s">
        <v>188</v>
      </c>
    </row>
    <row r="3" spans="1:14" ht="14.25" x14ac:dyDescent="0.25">
      <c r="A3" s="6" t="s">
        <v>170</v>
      </c>
      <c r="B3" s="68"/>
      <c r="C3" s="68"/>
      <c r="D3" s="6"/>
      <c r="E3" s="71"/>
    </row>
    <row r="4" spans="1:14" ht="14.25" x14ac:dyDescent="0.25">
      <c r="A4" s="68"/>
      <c r="B4" s="6" t="s">
        <v>169</v>
      </c>
      <c r="C4" s="68"/>
      <c r="D4" s="6"/>
      <c r="E4" s="71"/>
    </row>
    <row r="5" spans="1:14" ht="13.5" customHeight="1" x14ac:dyDescent="0.25">
      <c r="A5" s="7"/>
      <c r="B5" s="69"/>
      <c r="C5" s="7"/>
      <c r="D5" s="70"/>
      <c r="E5" s="70"/>
      <c r="F5" s="7"/>
      <c r="G5" s="7"/>
      <c r="H5" s="7"/>
      <c r="I5" s="14"/>
      <c r="J5" s="14"/>
      <c r="K5" s="14"/>
      <c r="L5" s="14" t="s">
        <v>190</v>
      </c>
    </row>
    <row r="6" spans="1:14" ht="6.75" customHeight="1" x14ac:dyDescent="0.25">
      <c r="A6" s="7"/>
      <c r="B6" s="7"/>
      <c r="C6" s="7"/>
      <c r="D6" s="7"/>
      <c r="E6" s="7"/>
      <c r="F6" s="7"/>
      <c r="G6" s="7"/>
      <c r="H6" s="7"/>
      <c r="I6" s="7"/>
      <c r="J6" s="14"/>
      <c r="K6" s="14"/>
      <c r="L6" s="14"/>
    </row>
    <row r="7" spans="1:14" ht="13.5" customHeight="1" x14ac:dyDescent="0.25">
      <c r="A7" s="161" t="s">
        <v>113</v>
      </c>
      <c r="B7" s="161"/>
      <c r="C7" s="161"/>
      <c r="D7" s="161"/>
      <c r="E7" s="161"/>
      <c r="F7" s="162"/>
      <c r="G7" s="180" t="s">
        <v>171</v>
      </c>
      <c r="H7" s="181"/>
      <c r="I7" s="182" t="s">
        <v>77</v>
      </c>
      <c r="J7" s="183"/>
      <c r="K7" s="180" t="s">
        <v>114</v>
      </c>
      <c r="L7" s="184"/>
      <c r="M7" s="1"/>
      <c r="N7" s="1"/>
    </row>
    <row r="8" spans="1:14" ht="13.5" customHeight="1" x14ac:dyDescent="0.25">
      <c r="A8" s="163"/>
      <c r="B8" s="163"/>
      <c r="C8" s="163"/>
      <c r="D8" s="163"/>
      <c r="E8" s="163"/>
      <c r="F8" s="164"/>
      <c r="G8" s="185" t="s">
        <v>172</v>
      </c>
      <c r="H8" s="186"/>
      <c r="I8" s="187" t="s">
        <v>115</v>
      </c>
      <c r="J8" s="188"/>
      <c r="K8" s="185" t="s">
        <v>81</v>
      </c>
      <c r="L8" s="189"/>
      <c r="M8" s="1"/>
      <c r="N8" s="1"/>
    </row>
    <row r="9" spans="1:14" ht="9" customHeight="1" x14ac:dyDescent="0.25">
      <c r="A9" s="29"/>
      <c r="B9" s="29"/>
      <c r="C9" s="29"/>
      <c r="D9" s="29"/>
      <c r="E9" s="29"/>
      <c r="F9" s="41"/>
      <c r="G9" s="9"/>
      <c r="H9" s="73"/>
      <c r="I9" s="73"/>
      <c r="J9" s="74"/>
      <c r="K9" s="74"/>
      <c r="L9" s="73"/>
      <c r="M9" s="1"/>
      <c r="N9" s="1"/>
    </row>
    <row r="10" spans="1:14" ht="13.5" customHeight="1" x14ac:dyDescent="0.25">
      <c r="A10" s="147" t="s">
        <v>0</v>
      </c>
      <c r="B10" s="147"/>
      <c r="C10" s="147"/>
      <c r="D10" s="147"/>
      <c r="E10" s="147"/>
      <c r="F10" s="148"/>
      <c r="G10" s="155">
        <f>SUM((G11:G13),G17)</f>
        <v>4559</v>
      </c>
      <c r="H10" s="156"/>
      <c r="I10" s="156">
        <f>SUM((I11:I13),I17)</f>
        <v>12290</v>
      </c>
      <c r="J10" s="156"/>
      <c r="K10" s="156">
        <f>SUM((K11:K13),K17)</f>
        <v>6816</v>
      </c>
      <c r="L10" s="156"/>
      <c r="M10" s="1"/>
      <c r="N10" s="1"/>
    </row>
    <row r="11" spans="1:14" ht="13.5" customHeight="1" x14ac:dyDescent="0.25">
      <c r="A11" s="31"/>
      <c r="B11" s="149" t="s">
        <v>107</v>
      </c>
      <c r="C11" s="149"/>
      <c r="D11" s="149"/>
      <c r="E11" s="149"/>
      <c r="F11" s="150"/>
      <c r="G11" s="155">
        <v>4091</v>
      </c>
      <c r="H11" s="156"/>
      <c r="I11" s="156">
        <v>11577</v>
      </c>
      <c r="J11" s="156"/>
      <c r="K11" s="156">
        <v>6250</v>
      </c>
      <c r="L11" s="156"/>
      <c r="M11" s="1"/>
      <c r="N11" s="1"/>
    </row>
    <row r="12" spans="1:14" ht="13.5" customHeight="1" x14ac:dyDescent="0.25">
      <c r="A12" s="31"/>
      <c r="B12" s="149" t="s">
        <v>108</v>
      </c>
      <c r="C12" s="149"/>
      <c r="D12" s="149"/>
      <c r="E12" s="149"/>
      <c r="F12" s="150"/>
      <c r="G12" s="155">
        <v>49</v>
      </c>
      <c r="H12" s="156"/>
      <c r="I12" s="156">
        <v>80</v>
      </c>
      <c r="J12" s="156"/>
      <c r="K12" s="156">
        <v>54</v>
      </c>
      <c r="L12" s="156"/>
      <c r="M12" s="1"/>
      <c r="N12" s="1"/>
    </row>
    <row r="13" spans="1:14" ht="13.5" customHeight="1" x14ac:dyDescent="0.25">
      <c r="A13" s="31"/>
      <c r="B13" s="149" t="s">
        <v>110</v>
      </c>
      <c r="C13" s="149"/>
      <c r="D13" s="149"/>
      <c r="E13" s="149"/>
      <c r="F13" s="150"/>
      <c r="G13" s="155">
        <f>SUM(G14:G16)</f>
        <v>419</v>
      </c>
      <c r="H13" s="156"/>
      <c r="I13" s="156">
        <f>SUM(I14:I16)</f>
        <v>633</v>
      </c>
      <c r="J13" s="156"/>
      <c r="K13" s="156">
        <f>SUM(K14:K16)</f>
        <v>512</v>
      </c>
      <c r="L13" s="156"/>
      <c r="M13" s="1"/>
      <c r="N13" s="1"/>
    </row>
    <row r="14" spans="1:14" ht="13.5" customHeight="1" x14ac:dyDescent="0.25">
      <c r="A14" s="31"/>
      <c r="B14" s="31"/>
      <c r="C14" s="147" t="s">
        <v>197</v>
      </c>
      <c r="D14" s="147"/>
      <c r="E14" s="147"/>
      <c r="F14" s="148"/>
      <c r="G14" s="155">
        <v>17</v>
      </c>
      <c r="H14" s="156"/>
      <c r="I14" s="156">
        <v>25</v>
      </c>
      <c r="J14" s="156"/>
      <c r="K14" s="156">
        <v>21</v>
      </c>
      <c r="L14" s="156"/>
      <c r="M14" s="1"/>
      <c r="N14" s="1"/>
    </row>
    <row r="15" spans="1:14" ht="13.5" customHeight="1" x14ac:dyDescent="0.25">
      <c r="A15" s="31"/>
      <c r="B15" s="31"/>
      <c r="C15" s="147" t="s">
        <v>111</v>
      </c>
      <c r="D15" s="147"/>
      <c r="E15" s="147"/>
      <c r="F15" s="148"/>
      <c r="G15" s="155">
        <v>138</v>
      </c>
      <c r="H15" s="156"/>
      <c r="I15" s="156">
        <v>211</v>
      </c>
      <c r="J15" s="156"/>
      <c r="K15" s="156">
        <v>167</v>
      </c>
      <c r="L15" s="156"/>
      <c r="M15" s="1"/>
      <c r="N15" s="1"/>
    </row>
    <row r="16" spans="1:14" ht="13.5" customHeight="1" x14ac:dyDescent="0.25">
      <c r="A16" s="31"/>
      <c r="B16" s="31"/>
      <c r="C16" s="147" t="s">
        <v>112</v>
      </c>
      <c r="D16" s="147"/>
      <c r="E16" s="147"/>
      <c r="F16" s="148"/>
      <c r="G16" s="171">
        <v>264</v>
      </c>
      <c r="H16" s="159"/>
      <c r="I16" s="159">
        <v>397</v>
      </c>
      <c r="J16" s="159"/>
      <c r="K16" s="159">
        <v>324</v>
      </c>
      <c r="L16" s="159"/>
      <c r="M16" s="1"/>
      <c r="N16" s="1"/>
    </row>
    <row r="17" spans="1:12" ht="13.5" customHeight="1" x14ac:dyDescent="0.25">
      <c r="A17" s="31"/>
      <c r="B17" s="147" t="s">
        <v>68</v>
      </c>
      <c r="C17" s="147"/>
      <c r="D17" s="147"/>
      <c r="E17" s="147"/>
      <c r="F17" s="148"/>
      <c r="G17" s="171" t="s">
        <v>21</v>
      </c>
      <c r="H17" s="159"/>
      <c r="I17" s="159" t="s">
        <v>21</v>
      </c>
      <c r="J17" s="159"/>
      <c r="K17" s="159" t="s">
        <v>21</v>
      </c>
      <c r="L17" s="159"/>
    </row>
    <row r="18" spans="1:12" ht="7.5" customHeight="1" x14ac:dyDescent="0.25">
      <c r="A18" s="32"/>
      <c r="B18" s="32"/>
      <c r="C18" s="38"/>
      <c r="D18" s="38"/>
      <c r="E18" s="38"/>
      <c r="F18" s="38"/>
      <c r="G18" s="44"/>
      <c r="H18" s="53"/>
      <c r="I18" s="53"/>
      <c r="J18" s="75"/>
      <c r="K18" s="81"/>
      <c r="L18" s="81"/>
    </row>
    <row r="19" spans="1:12" ht="13.5" customHeight="1" x14ac:dyDescent="0.25">
      <c r="A19" s="31"/>
      <c r="B19" s="31"/>
      <c r="C19" s="30"/>
      <c r="D19" s="30"/>
      <c r="E19" s="30"/>
      <c r="F19" s="30"/>
      <c r="G19" s="43"/>
      <c r="H19" s="43"/>
      <c r="I19" s="43"/>
      <c r="J19" s="76"/>
      <c r="K19" s="82"/>
      <c r="L19" s="82"/>
    </row>
    <row r="20" spans="1:12" ht="14.25" x14ac:dyDescent="0.25">
      <c r="A20" s="6" t="s">
        <v>154</v>
      </c>
      <c r="B20" s="68"/>
      <c r="C20" s="68"/>
      <c r="D20" s="71"/>
      <c r="E20" s="71"/>
      <c r="G20" s="42"/>
      <c r="H20" s="42"/>
      <c r="I20" s="42"/>
      <c r="J20" s="77"/>
      <c r="K20" s="83"/>
      <c r="L20" s="83"/>
    </row>
    <row r="21" spans="1:12" ht="14.25" x14ac:dyDescent="0.25">
      <c r="A21" s="6"/>
      <c r="B21" s="6" t="s">
        <v>168</v>
      </c>
      <c r="C21" s="68"/>
      <c r="D21" s="71"/>
      <c r="E21" s="71"/>
      <c r="G21" s="42"/>
      <c r="H21" s="42"/>
      <c r="I21" s="42"/>
      <c r="J21" s="77"/>
      <c r="K21" s="83"/>
      <c r="L21" s="83"/>
    </row>
    <row r="22" spans="1:12" ht="13.5" customHeight="1" x14ac:dyDescent="0.25">
      <c r="A22" s="7"/>
      <c r="B22" s="7"/>
      <c r="C22" s="7"/>
      <c r="D22" s="7"/>
      <c r="E22" s="7"/>
      <c r="F22" s="7"/>
      <c r="G22" s="47"/>
      <c r="H22" s="47"/>
      <c r="I22" s="14"/>
      <c r="J22" s="14"/>
      <c r="K22" s="14"/>
      <c r="L22" s="14" t="s">
        <v>190</v>
      </c>
    </row>
    <row r="23" spans="1:12" ht="6" customHeight="1" x14ac:dyDescent="0.25">
      <c r="A23" s="7"/>
      <c r="B23" s="7"/>
      <c r="C23" s="7"/>
      <c r="D23" s="7"/>
      <c r="E23" s="7"/>
      <c r="F23" s="7"/>
      <c r="G23" s="47"/>
      <c r="H23" s="47"/>
      <c r="I23" s="47"/>
      <c r="J23" s="14"/>
      <c r="K23" s="14"/>
      <c r="L23" s="14"/>
    </row>
    <row r="24" spans="1:12" ht="13.5" customHeight="1" x14ac:dyDescent="0.25">
      <c r="A24" s="161" t="s">
        <v>71</v>
      </c>
      <c r="B24" s="161"/>
      <c r="C24" s="161"/>
      <c r="D24" s="161"/>
      <c r="E24" s="161"/>
      <c r="F24" s="162"/>
      <c r="G24" s="180" t="s">
        <v>171</v>
      </c>
      <c r="H24" s="181"/>
      <c r="I24" s="182" t="s">
        <v>77</v>
      </c>
      <c r="J24" s="183"/>
      <c r="K24" s="180" t="s">
        <v>114</v>
      </c>
      <c r="L24" s="184"/>
    </row>
    <row r="25" spans="1:12" ht="13.5" customHeight="1" x14ac:dyDescent="0.25">
      <c r="A25" s="163"/>
      <c r="B25" s="163"/>
      <c r="C25" s="163"/>
      <c r="D25" s="163"/>
      <c r="E25" s="163"/>
      <c r="F25" s="164"/>
      <c r="G25" s="185" t="s">
        <v>172</v>
      </c>
      <c r="H25" s="186"/>
      <c r="I25" s="187" t="s">
        <v>115</v>
      </c>
      <c r="J25" s="188"/>
      <c r="K25" s="185" t="s">
        <v>81</v>
      </c>
      <c r="L25" s="189"/>
    </row>
    <row r="26" spans="1:12" ht="9" customHeight="1" x14ac:dyDescent="0.25">
      <c r="A26" s="29"/>
      <c r="B26" s="29"/>
      <c r="C26" s="29"/>
      <c r="D26" s="29"/>
      <c r="E26" s="29"/>
      <c r="F26" s="41"/>
      <c r="G26" s="64"/>
      <c r="H26" s="64"/>
      <c r="I26" s="64"/>
      <c r="J26" s="78"/>
      <c r="K26" s="50"/>
      <c r="L26" s="85"/>
    </row>
    <row r="27" spans="1:12" ht="13.5" customHeight="1" x14ac:dyDescent="0.25">
      <c r="A27" s="147" t="s">
        <v>77</v>
      </c>
      <c r="B27" s="147"/>
      <c r="C27" s="147"/>
      <c r="D27" s="147"/>
      <c r="E27" s="147"/>
      <c r="F27" s="148"/>
      <c r="G27" s="155">
        <f>G28+G35</f>
        <v>4592</v>
      </c>
      <c r="H27" s="156"/>
      <c r="I27" s="156">
        <f>I28+I35</f>
        <v>12332</v>
      </c>
      <c r="J27" s="156"/>
      <c r="K27" s="156">
        <f>K28+K35</f>
        <v>6850</v>
      </c>
      <c r="L27" s="156"/>
    </row>
    <row r="28" spans="1:12" ht="13.5" customHeight="1" x14ac:dyDescent="0.25">
      <c r="A28" s="31"/>
      <c r="B28" s="149" t="s">
        <v>93</v>
      </c>
      <c r="C28" s="149"/>
      <c r="D28" s="149"/>
      <c r="E28" s="149"/>
      <c r="F28" s="150"/>
      <c r="G28" s="155">
        <f>G29+G34</f>
        <v>4559</v>
      </c>
      <c r="H28" s="156"/>
      <c r="I28" s="156">
        <f>I29+I34</f>
        <v>12290</v>
      </c>
      <c r="J28" s="156"/>
      <c r="K28" s="156">
        <f>K29+K34</f>
        <v>6816</v>
      </c>
      <c r="L28" s="156"/>
    </row>
    <row r="29" spans="1:12" ht="13.5" customHeight="1" x14ac:dyDescent="0.25">
      <c r="A29" s="31"/>
      <c r="B29" s="31"/>
      <c r="C29" s="147" t="s">
        <v>74</v>
      </c>
      <c r="D29" s="147"/>
      <c r="E29" s="147"/>
      <c r="F29" s="148"/>
      <c r="G29" s="155">
        <f>SUM(G30:G33)</f>
        <v>4547</v>
      </c>
      <c r="H29" s="156"/>
      <c r="I29" s="156">
        <f>SUM(I30:I33)</f>
        <v>12269</v>
      </c>
      <c r="J29" s="156"/>
      <c r="K29" s="156">
        <f>SUM(K30:K33)</f>
        <v>6799</v>
      </c>
      <c r="L29" s="156"/>
    </row>
    <row r="30" spans="1:12" ht="13.5" customHeight="1" x14ac:dyDescent="0.25">
      <c r="A30" s="31"/>
      <c r="B30" s="31"/>
      <c r="C30" s="31"/>
      <c r="D30" s="147" t="s">
        <v>94</v>
      </c>
      <c r="E30" s="147"/>
      <c r="F30" s="148"/>
      <c r="G30" s="155">
        <v>4041</v>
      </c>
      <c r="H30" s="156"/>
      <c r="I30" s="156">
        <v>11482</v>
      </c>
      <c r="J30" s="156"/>
      <c r="K30" s="156">
        <v>6181</v>
      </c>
      <c r="L30" s="156"/>
    </row>
    <row r="31" spans="1:12" ht="13.5" customHeight="1" x14ac:dyDescent="0.25">
      <c r="A31" s="31"/>
      <c r="B31" s="31"/>
      <c r="C31" s="31"/>
      <c r="D31" s="190" t="s">
        <v>95</v>
      </c>
      <c r="E31" s="190"/>
      <c r="F31" s="191"/>
      <c r="G31" s="155">
        <v>452</v>
      </c>
      <c r="H31" s="156"/>
      <c r="I31" s="156">
        <v>688</v>
      </c>
      <c r="J31" s="156"/>
      <c r="K31" s="156">
        <v>548</v>
      </c>
      <c r="L31" s="156"/>
    </row>
    <row r="32" spans="1:12" ht="13.5" customHeight="1" x14ac:dyDescent="0.25">
      <c r="A32" s="31"/>
      <c r="B32" s="31"/>
      <c r="C32" s="31"/>
      <c r="D32" s="147" t="s">
        <v>96</v>
      </c>
      <c r="E32" s="147"/>
      <c r="F32" s="148"/>
      <c r="G32" s="155">
        <v>40</v>
      </c>
      <c r="H32" s="156"/>
      <c r="I32" s="156">
        <v>79</v>
      </c>
      <c r="J32" s="156"/>
      <c r="K32" s="156">
        <v>53</v>
      </c>
      <c r="L32" s="156"/>
    </row>
    <row r="33" spans="1:12" ht="13.5" customHeight="1" x14ac:dyDescent="0.25">
      <c r="A33" s="31"/>
      <c r="B33" s="31"/>
      <c r="C33" s="31"/>
      <c r="D33" s="147" t="s">
        <v>97</v>
      </c>
      <c r="E33" s="147"/>
      <c r="F33" s="148"/>
      <c r="G33" s="155">
        <v>14</v>
      </c>
      <c r="H33" s="156"/>
      <c r="I33" s="156">
        <v>20</v>
      </c>
      <c r="J33" s="156"/>
      <c r="K33" s="156">
        <v>17</v>
      </c>
      <c r="L33" s="156"/>
    </row>
    <row r="34" spans="1:12" ht="13.5" customHeight="1" x14ac:dyDescent="0.25">
      <c r="A34" s="31"/>
      <c r="B34" s="31"/>
      <c r="C34" s="147" t="s">
        <v>98</v>
      </c>
      <c r="D34" s="147"/>
      <c r="E34" s="147"/>
      <c r="F34" s="148"/>
      <c r="G34" s="155">
        <v>12</v>
      </c>
      <c r="H34" s="156"/>
      <c r="I34" s="156">
        <v>21</v>
      </c>
      <c r="J34" s="156"/>
      <c r="K34" s="156">
        <v>17</v>
      </c>
      <c r="L34" s="156"/>
    </row>
    <row r="35" spans="1:12" ht="13.5" customHeight="1" x14ac:dyDescent="0.25">
      <c r="A35" s="34"/>
      <c r="B35" s="149" t="s">
        <v>102</v>
      </c>
      <c r="C35" s="149"/>
      <c r="D35" s="149"/>
      <c r="E35" s="149"/>
      <c r="F35" s="150"/>
      <c r="G35" s="171">
        <v>33</v>
      </c>
      <c r="H35" s="159"/>
      <c r="I35" s="159">
        <v>42</v>
      </c>
      <c r="J35" s="159"/>
      <c r="K35" s="159">
        <v>34</v>
      </c>
      <c r="L35" s="159"/>
    </row>
    <row r="36" spans="1:12" ht="8.25" customHeight="1" x14ac:dyDescent="0.25">
      <c r="A36" s="35"/>
      <c r="B36" s="37"/>
      <c r="C36" s="37"/>
      <c r="D36" s="37"/>
      <c r="E36" s="37"/>
      <c r="F36" s="37"/>
      <c r="G36" s="72"/>
      <c r="H36" s="58"/>
      <c r="I36" s="58"/>
      <c r="J36" s="79"/>
      <c r="K36" s="79"/>
      <c r="L36" s="79"/>
    </row>
    <row r="37" spans="1:12" ht="13.5" customHeight="1" x14ac:dyDescent="0.25">
      <c r="A37" s="34"/>
      <c r="B37" s="36"/>
      <c r="C37" s="36"/>
      <c r="D37" s="36"/>
      <c r="E37" s="36"/>
      <c r="F37" s="36"/>
      <c r="G37" s="56"/>
      <c r="H37" s="56"/>
      <c r="I37" s="56"/>
      <c r="J37" s="80"/>
      <c r="K37" s="80"/>
      <c r="L37" s="80"/>
    </row>
    <row r="38" spans="1:12" x14ac:dyDescent="0.25">
      <c r="F38" s="1"/>
      <c r="G38" s="1"/>
      <c r="H38" s="1"/>
      <c r="I38" s="1"/>
      <c r="J38" s="1"/>
      <c r="K38" s="1"/>
      <c r="L38" s="1"/>
    </row>
    <row r="39" spans="1:12" x14ac:dyDescent="0.25">
      <c r="F39" s="1"/>
      <c r="G39" s="1"/>
      <c r="H39" s="1"/>
      <c r="I39" s="1"/>
      <c r="J39" s="1"/>
      <c r="K39" s="1"/>
      <c r="L39" s="1"/>
    </row>
    <row r="40" spans="1:12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</row>
  </sheetData>
  <mergeCells count="82">
    <mergeCell ref="B35:F35"/>
    <mergeCell ref="G35:H35"/>
    <mergeCell ref="I35:J35"/>
    <mergeCell ref="K35:L35"/>
    <mergeCell ref="A7:F8"/>
    <mergeCell ref="A24:F25"/>
    <mergeCell ref="D33:F33"/>
    <mergeCell ref="G33:H33"/>
    <mergeCell ref="I33:J33"/>
    <mergeCell ref="K33:L33"/>
    <mergeCell ref="C34:F34"/>
    <mergeCell ref="G34:H34"/>
    <mergeCell ref="I34:J34"/>
    <mergeCell ref="K34:L34"/>
    <mergeCell ref="D31:F31"/>
    <mergeCell ref="G31:H31"/>
    <mergeCell ref="I31:J31"/>
    <mergeCell ref="K31:L31"/>
    <mergeCell ref="D32:F32"/>
    <mergeCell ref="G32:H32"/>
    <mergeCell ref="I32:J32"/>
    <mergeCell ref="K32:L32"/>
    <mergeCell ref="C29:F29"/>
    <mergeCell ref="G29:H29"/>
    <mergeCell ref="I29:J29"/>
    <mergeCell ref="K29:L29"/>
    <mergeCell ref="D30:F30"/>
    <mergeCell ref="G30:H30"/>
    <mergeCell ref="I30:J30"/>
    <mergeCell ref="K30:L30"/>
    <mergeCell ref="A27:F27"/>
    <mergeCell ref="G27:H27"/>
    <mergeCell ref="I27:J27"/>
    <mergeCell ref="K27:L27"/>
    <mergeCell ref="B28:F28"/>
    <mergeCell ref="G28:H28"/>
    <mergeCell ref="I28:J28"/>
    <mergeCell ref="K28:L28"/>
    <mergeCell ref="G24:H24"/>
    <mergeCell ref="I24:J24"/>
    <mergeCell ref="K24:L24"/>
    <mergeCell ref="G25:H25"/>
    <mergeCell ref="I25:J25"/>
    <mergeCell ref="K25:L25"/>
    <mergeCell ref="C16:F16"/>
    <mergeCell ref="G16:H16"/>
    <mergeCell ref="I16:J16"/>
    <mergeCell ref="K16:L16"/>
    <mergeCell ref="B17:F17"/>
    <mergeCell ref="G17:H17"/>
    <mergeCell ref="I17:J17"/>
    <mergeCell ref="K17:L17"/>
    <mergeCell ref="C14:F14"/>
    <mergeCell ref="G14:H14"/>
    <mergeCell ref="I14:J14"/>
    <mergeCell ref="K14:L14"/>
    <mergeCell ref="C15:F15"/>
    <mergeCell ref="G15:H15"/>
    <mergeCell ref="I15:J15"/>
    <mergeCell ref="K15:L15"/>
    <mergeCell ref="B12:F12"/>
    <mergeCell ref="G12:H12"/>
    <mergeCell ref="I12:J12"/>
    <mergeCell ref="K12:L12"/>
    <mergeCell ref="B13:F13"/>
    <mergeCell ref="G13:H13"/>
    <mergeCell ref="I13:J13"/>
    <mergeCell ref="K13:L13"/>
    <mergeCell ref="A10:F10"/>
    <mergeCell ref="G10:H10"/>
    <mergeCell ref="I10:J10"/>
    <mergeCell ref="K10:L10"/>
    <mergeCell ref="B11:F11"/>
    <mergeCell ref="G11:H11"/>
    <mergeCell ref="I11:J11"/>
    <mergeCell ref="K11:L11"/>
    <mergeCell ref="G7:H7"/>
    <mergeCell ref="I7:J7"/>
    <mergeCell ref="K7:L7"/>
    <mergeCell ref="G8:H8"/>
    <mergeCell ref="I8:J8"/>
    <mergeCell ref="K8:L8"/>
  </mergeCells>
  <phoneticPr fontId="3"/>
  <pageMargins left="0.74803149606299213" right="0.74803149606299213" top="0.98425196850393692" bottom="0.98425196850393692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view="pageBreakPreview" zoomScale="115" zoomScaleSheetLayoutView="115" workbookViewId="0">
      <selection activeCell="N34" sqref="N34"/>
    </sheetView>
  </sheetViews>
  <sheetFormatPr defaultColWidth="9" defaultRowHeight="12.75" x14ac:dyDescent="0.25"/>
  <cols>
    <col min="1" max="1" width="10.1328125" style="2" customWidth="1"/>
    <col min="2" max="2" width="9.06640625" style="2" customWidth="1"/>
    <col min="3" max="3" width="7.46484375" style="2" customWidth="1"/>
    <col min="4" max="4" width="8.265625" style="2" customWidth="1"/>
    <col min="5" max="5" width="8" style="2" customWidth="1"/>
    <col min="6" max="9" width="7.46484375" style="2" customWidth="1"/>
    <col min="10" max="10" width="7.73046875" style="2" customWidth="1"/>
    <col min="11" max="11" width="9" style="2" customWidth="1"/>
    <col min="12" max="16384" width="9" style="2"/>
  </cols>
  <sheetData>
    <row r="1" spans="1:11" ht="14.25" x14ac:dyDescent="0.25">
      <c r="A1" s="27" t="s">
        <v>116</v>
      </c>
      <c r="B1" s="21"/>
    </row>
    <row r="3" spans="1:11" ht="14.25" x14ac:dyDescent="0.25">
      <c r="A3" s="6" t="s">
        <v>92</v>
      </c>
    </row>
    <row r="4" spans="1:11" x14ac:dyDescent="0.25">
      <c r="A4" s="7"/>
      <c r="B4" s="7"/>
      <c r="C4" s="7"/>
      <c r="D4" s="7"/>
      <c r="E4" s="7"/>
      <c r="F4" s="7"/>
      <c r="G4" s="14"/>
      <c r="H4" s="14"/>
      <c r="I4" s="14"/>
      <c r="K4" s="14" t="s">
        <v>190</v>
      </c>
    </row>
    <row r="5" spans="1:11" ht="6" customHeight="1" x14ac:dyDescent="0.25">
      <c r="A5" s="7"/>
      <c r="B5" s="7"/>
      <c r="C5" s="7"/>
      <c r="D5" s="7"/>
      <c r="E5" s="28"/>
      <c r="F5" s="7"/>
      <c r="G5" s="7"/>
      <c r="H5" s="14"/>
      <c r="I5" s="14"/>
      <c r="K5" s="14"/>
    </row>
    <row r="6" spans="1:11" ht="21.95" customHeight="1" x14ac:dyDescent="0.25">
      <c r="A6" s="199" t="s">
        <v>118</v>
      </c>
      <c r="B6" s="200"/>
      <c r="C6" s="203" t="s">
        <v>0</v>
      </c>
      <c r="D6" s="200"/>
      <c r="E6" s="192" t="s">
        <v>81</v>
      </c>
      <c r="F6" s="193"/>
      <c r="G6" s="193"/>
      <c r="H6" s="193"/>
      <c r="I6" s="193"/>
      <c r="J6" s="193"/>
      <c r="K6" s="193"/>
    </row>
    <row r="7" spans="1:11" ht="21.95" customHeight="1" x14ac:dyDescent="0.25">
      <c r="A7" s="201"/>
      <c r="B7" s="202"/>
      <c r="C7" s="204"/>
      <c r="D7" s="202"/>
      <c r="E7" s="93" t="s">
        <v>90</v>
      </c>
      <c r="F7" s="98" t="s">
        <v>119</v>
      </c>
      <c r="G7" s="98" t="s">
        <v>120</v>
      </c>
      <c r="H7" s="98" t="s">
        <v>121</v>
      </c>
      <c r="I7" s="98" t="s">
        <v>122</v>
      </c>
      <c r="J7" s="98" t="s">
        <v>124</v>
      </c>
      <c r="K7" s="99" t="s">
        <v>125</v>
      </c>
    </row>
    <row r="8" spans="1:11" ht="7.5" customHeight="1" x14ac:dyDescent="0.25">
      <c r="A8" s="9"/>
      <c r="B8" s="39"/>
      <c r="C8" s="9"/>
      <c r="D8" s="74"/>
      <c r="E8" s="74"/>
      <c r="F8" s="9"/>
      <c r="G8" s="9"/>
      <c r="H8" s="9"/>
      <c r="I8" s="9"/>
      <c r="J8" s="9"/>
      <c r="K8" s="9"/>
    </row>
    <row r="9" spans="1:11" ht="15" customHeight="1" x14ac:dyDescent="0.25">
      <c r="A9" s="194" t="s">
        <v>173</v>
      </c>
      <c r="B9" s="195"/>
      <c r="C9" s="9"/>
      <c r="D9" s="74"/>
      <c r="E9" s="74"/>
      <c r="F9" s="9"/>
      <c r="G9" s="9"/>
      <c r="H9" s="9"/>
      <c r="I9" s="9"/>
      <c r="J9" s="9"/>
      <c r="K9" s="9"/>
    </row>
    <row r="10" spans="1:11" ht="15" customHeight="1" x14ac:dyDescent="0.25">
      <c r="A10" s="196" t="s">
        <v>77</v>
      </c>
      <c r="B10" s="197"/>
      <c r="C10" s="43"/>
      <c r="D10" s="43"/>
      <c r="E10" s="43"/>
      <c r="F10" s="43"/>
      <c r="G10" s="43"/>
      <c r="H10" s="43"/>
      <c r="I10" s="43"/>
      <c r="J10" s="43"/>
      <c r="K10" s="43"/>
    </row>
    <row r="11" spans="1:11" ht="15" customHeight="1" x14ac:dyDescent="0.25">
      <c r="A11" s="157" t="s">
        <v>117</v>
      </c>
      <c r="B11" s="198"/>
      <c r="C11" s="155">
        <f>SUM(E11:K11)</f>
        <v>4592</v>
      </c>
      <c r="D11" s="156"/>
      <c r="E11" s="60">
        <v>1067</v>
      </c>
      <c r="F11" s="43">
        <v>1518</v>
      </c>
      <c r="G11" s="43">
        <v>943</v>
      </c>
      <c r="H11" s="43">
        <v>459</v>
      </c>
      <c r="I11" s="43">
        <v>280</v>
      </c>
      <c r="J11" s="43">
        <v>180</v>
      </c>
      <c r="K11" s="43">
        <v>145</v>
      </c>
    </row>
    <row r="12" spans="1:11" ht="15" customHeight="1" x14ac:dyDescent="0.25">
      <c r="A12" s="157" t="s">
        <v>183</v>
      </c>
      <c r="B12" s="198"/>
      <c r="C12" s="155">
        <f>SUM(E12:K12)</f>
        <v>6850</v>
      </c>
      <c r="D12" s="156"/>
      <c r="E12" s="60">
        <v>1067</v>
      </c>
      <c r="F12" s="43">
        <v>2435</v>
      </c>
      <c r="G12" s="43">
        <v>1537</v>
      </c>
      <c r="H12" s="43">
        <v>768</v>
      </c>
      <c r="I12" s="43">
        <v>449</v>
      </c>
      <c r="J12" s="43">
        <v>320</v>
      </c>
      <c r="K12" s="43">
        <v>274</v>
      </c>
    </row>
    <row r="13" spans="1:11" ht="8.25" customHeight="1" x14ac:dyDescent="0.25">
      <c r="A13" s="28"/>
      <c r="B13" s="28"/>
      <c r="C13" s="94"/>
      <c r="D13" s="28"/>
      <c r="E13" s="28"/>
      <c r="F13" s="28"/>
      <c r="G13" s="28"/>
      <c r="H13" s="28"/>
      <c r="I13" s="28"/>
      <c r="J13" s="28"/>
      <c r="K13" s="28"/>
    </row>
    <row r="14" spans="1:11" ht="15" customHeight="1" x14ac:dyDescent="0.25">
      <c r="A14" s="86"/>
      <c r="B14" s="86"/>
      <c r="C14" s="43"/>
      <c r="D14" s="43"/>
      <c r="E14" s="43"/>
      <c r="F14" s="43"/>
      <c r="G14" s="43"/>
      <c r="H14" s="43"/>
      <c r="I14" s="43"/>
      <c r="J14" s="43"/>
      <c r="K14" s="42"/>
    </row>
    <row r="15" spans="1:11" ht="14.25" x14ac:dyDescent="0.25">
      <c r="A15" s="87" t="s">
        <v>180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</row>
    <row r="16" spans="1:11" x14ac:dyDescent="0.25">
      <c r="A16" s="47"/>
      <c r="B16" s="47"/>
      <c r="C16" s="47"/>
      <c r="D16" s="47"/>
      <c r="E16" s="47"/>
      <c r="F16" s="47"/>
      <c r="G16" s="14"/>
      <c r="H16" s="14"/>
      <c r="I16" s="14"/>
      <c r="K16" s="14" t="s">
        <v>190</v>
      </c>
    </row>
    <row r="17" spans="1:12" ht="4.5" customHeight="1" x14ac:dyDescent="0.25">
      <c r="A17" s="47"/>
      <c r="B17" s="47"/>
      <c r="C17" s="47"/>
      <c r="D17" s="47"/>
      <c r="E17" s="47"/>
      <c r="F17" s="47"/>
      <c r="G17" s="47"/>
      <c r="H17" s="56"/>
      <c r="I17" s="56"/>
      <c r="K17" s="56"/>
    </row>
    <row r="18" spans="1:12" ht="28.5" customHeight="1" x14ac:dyDescent="0.25">
      <c r="A18" s="205" t="s">
        <v>62</v>
      </c>
      <c r="B18" s="206"/>
      <c r="C18" s="206"/>
      <c r="D18" s="207" t="s">
        <v>0</v>
      </c>
      <c r="E18" s="205"/>
      <c r="F18" s="89" t="s">
        <v>126</v>
      </c>
      <c r="G18" s="89" t="s">
        <v>29</v>
      </c>
      <c r="H18" s="89" t="s">
        <v>73</v>
      </c>
      <c r="I18" s="89" t="s">
        <v>75</v>
      </c>
      <c r="J18" s="89" t="s">
        <v>191</v>
      </c>
      <c r="K18" s="95" t="s">
        <v>65</v>
      </c>
    </row>
    <row r="19" spans="1:12" ht="8.25" customHeight="1" x14ac:dyDescent="0.25">
      <c r="A19" s="64"/>
      <c r="B19" s="64"/>
      <c r="C19" s="91"/>
      <c r="D19" s="64"/>
      <c r="E19" s="64"/>
      <c r="F19" s="64"/>
      <c r="G19" s="64"/>
      <c r="H19" s="64"/>
      <c r="I19" s="64"/>
      <c r="J19" s="64"/>
      <c r="K19" s="100"/>
    </row>
    <row r="20" spans="1:12" ht="15" customHeight="1" x14ac:dyDescent="0.25">
      <c r="A20" s="208" t="s">
        <v>130</v>
      </c>
      <c r="B20" s="208"/>
      <c r="C20" s="209"/>
      <c r="D20" s="155">
        <f>SUM(F20:K20)</f>
        <v>971</v>
      </c>
      <c r="E20" s="156"/>
      <c r="F20" s="43">
        <f t="shared" ref="F20:K20" si="0">F21+F22</f>
        <v>195</v>
      </c>
      <c r="G20" s="43">
        <f t="shared" si="0"/>
        <v>232</v>
      </c>
      <c r="H20" s="43">
        <f t="shared" si="0"/>
        <v>183</v>
      </c>
      <c r="I20" s="43">
        <f t="shared" si="0"/>
        <v>168</v>
      </c>
      <c r="J20" s="43">
        <f t="shared" si="0"/>
        <v>139</v>
      </c>
      <c r="K20" s="43">
        <f t="shared" si="0"/>
        <v>54</v>
      </c>
    </row>
    <row r="21" spans="1:12" ht="15" customHeight="1" x14ac:dyDescent="0.25">
      <c r="A21" s="208" t="s">
        <v>2</v>
      </c>
      <c r="B21" s="208"/>
      <c r="C21" s="209"/>
      <c r="D21" s="155">
        <f>SUM(F21:K21)</f>
        <v>367</v>
      </c>
      <c r="E21" s="156"/>
      <c r="F21" s="43">
        <v>101</v>
      </c>
      <c r="G21" s="43">
        <v>115</v>
      </c>
      <c r="H21" s="43">
        <v>69</v>
      </c>
      <c r="I21" s="43">
        <v>42</v>
      </c>
      <c r="J21" s="43">
        <v>34</v>
      </c>
      <c r="K21" s="43">
        <v>6</v>
      </c>
    </row>
    <row r="22" spans="1:12" ht="15" customHeight="1" x14ac:dyDescent="0.25">
      <c r="A22" s="208" t="s">
        <v>8</v>
      </c>
      <c r="B22" s="208"/>
      <c r="C22" s="209"/>
      <c r="D22" s="155">
        <f>SUM(F22:K22)</f>
        <v>604</v>
      </c>
      <c r="E22" s="156"/>
      <c r="F22" s="43">
        <v>94</v>
      </c>
      <c r="G22" s="43">
        <v>117</v>
      </c>
      <c r="H22" s="43">
        <v>114</v>
      </c>
      <c r="I22" s="43">
        <v>126</v>
      </c>
      <c r="J22" s="43">
        <v>105</v>
      </c>
      <c r="K22" s="43">
        <v>48</v>
      </c>
    </row>
    <row r="23" spans="1:12" ht="6.75" customHeight="1" x14ac:dyDescent="0.25">
      <c r="A23" s="88"/>
      <c r="B23" s="88"/>
      <c r="C23" s="88"/>
      <c r="D23" s="72"/>
      <c r="E23" s="58"/>
      <c r="F23" s="58"/>
      <c r="G23" s="58"/>
      <c r="H23" s="58"/>
      <c r="I23" s="58"/>
      <c r="J23" s="58"/>
      <c r="K23" s="58"/>
    </row>
    <row r="24" spans="1:12" ht="18" customHeight="1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2"/>
    </row>
    <row r="25" spans="1:12" ht="14.25" x14ac:dyDescent="0.25">
      <c r="A25" s="87" t="s">
        <v>181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</row>
    <row r="26" spans="1:12" ht="14.25" customHeight="1" x14ac:dyDescent="0.25">
      <c r="A26" s="47"/>
      <c r="B26" s="47"/>
      <c r="C26" s="47"/>
      <c r="D26" s="47"/>
      <c r="E26" s="47"/>
      <c r="F26" s="47"/>
      <c r="G26" s="14"/>
      <c r="H26" s="14"/>
      <c r="I26" s="14"/>
      <c r="K26" s="14" t="s">
        <v>190</v>
      </c>
    </row>
    <row r="27" spans="1:12" ht="7.5" customHeight="1" x14ac:dyDescent="0.25">
      <c r="A27" s="47"/>
      <c r="B27" s="47"/>
      <c r="C27" s="47"/>
      <c r="D27" s="47"/>
      <c r="E27" s="47"/>
      <c r="F27" s="47"/>
      <c r="G27" s="47"/>
      <c r="H27" s="56"/>
      <c r="I27" s="56"/>
      <c r="J27" s="56"/>
      <c r="K27" s="47"/>
    </row>
    <row r="28" spans="1:12" ht="14.25" customHeight="1" x14ac:dyDescent="0.25">
      <c r="A28" s="205" t="s">
        <v>71</v>
      </c>
      <c r="B28" s="206"/>
      <c r="C28" s="207" t="s">
        <v>176</v>
      </c>
      <c r="D28" s="210"/>
      <c r="E28" s="210"/>
      <c r="F28" s="210"/>
      <c r="G28" s="210"/>
      <c r="H28" s="210"/>
      <c r="I28" s="210"/>
      <c r="J28" s="210"/>
      <c r="K28" s="210"/>
      <c r="L28" s="1"/>
    </row>
    <row r="29" spans="1:12" ht="27.75" customHeight="1" x14ac:dyDescent="0.25">
      <c r="A29" s="215"/>
      <c r="B29" s="216"/>
      <c r="C29" s="211" t="s">
        <v>0</v>
      </c>
      <c r="D29" s="212"/>
      <c r="E29" s="90" t="s">
        <v>175</v>
      </c>
      <c r="F29" s="90" t="s">
        <v>127</v>
      </c>
      <c r="G29" s="90" t="s">
        <v>123</v>
      </c>
      <c r="H29" s="90" t="s">
        <v>29</v>
      </c>
      <c r="I29" s="90" t="s">
        <v>73</v>
      </c>
      <c r="J29" s="90" t="s">
        <v>75</v>
      </c>
      <c r="K29" s="101" t="s">
        <v>129</v>
      </c>
      <c r="L29" s="1"/>
    </row>
    <row r="30" spans="1:12" ht="9" customHeight="1" x14ac:dyDescent="0.25">
      <c r="A30" s="64"/>
      <c r="B30" s="64"/>
      <c r="C30" s="96"/>
      <c r="D30" s="64"/>
      <c r="E30" s="64"/>
      <c r="F30" s="64"/>
      <c r="G30" s="64"/>
      <c r="H30" s="64"/>
      <c r="I30" s="64"/>
      <c r="J30" s="64"/>
      <c r="K30" s="64"/>
      <c r="L30" s="1"/>
    </row>
    <row r="31" spans="1:12" ht="15" customHeight="1" x14ac:dyDescent="0.25">
      <c r="A31" s="213" t="s">
        <v>177</v>
      </c>
      <c r="B31" s="214"/>
      <c r="C31" s="155">
        <f t="shared" ref="C31:C38" si="1">SUM(D31:K31)</f>
        <v>1305</v>
      </c>
      <c r="D31" s="156"/>
      <c r="E31" s="43">
        <f t="shared" ref="E31:K31" si="2">SUM(E32:E38)</f>
        <v>315</v>
      </c>
      <c r="F31" s="43">
        <f t="shared" si="2"/>
        <v>145</v>
      </c>
      <c r="G31" s="43">
        <f t="shared" si="2"/>
        <v>250</v>
      </c>
      <c r="H31" s="43">
        <f t="shared" si="2"/>
        <v>260</v>
      </c>
      <c r="I31" s="43">
        <f t="shared" si="2"/>
        <v>183</v>
      </c>
      <c r="J31" s="43">
        <f t="shared" si="2"/>
        <v>106</v>
      </c>
      <c r="K31" s="43">
        <f t="shared" si="2"/>
        <v>46</v>
      </c>
      <c r="L31" s="1"/>
    </row>
    <row r="32" spans="1:12" ht="15" customHeight="1" x14ac:dyDescent="0.25">
      <c r="A32" s="208" t="s">
        <v>175</v>
      </c>
      <c r="B32" s="209"/>
      <c r="C32" s="155">
        <f t="shared" si="1"/>
        <v>250</v>
      </c>
      <c r="D32" s="156"/>
      <c r="E32" s="56">
        <v>238</v>
      </c>
      <c r="F32" s="56">
        <v>9</v>
      </c>
      <c r="G32" s="56">
        <v>2</v>
      </c>
      <c r="H32" s="56">
        <v>1</v>
      </c>
      <c r="I32" s="64" t="s">
        <v>21</v>
      </c>
      <c r="J32" s="64" t="s">
        <v>21</v>
      </c>
      <c r="K32" s="64" t="s">
        <v>21</v>
      </c>
      <c r="L32" s="1"/>
    </row>
    <row r="33" spans="1:12" ht="15" customHeight="1" x14ac:dyDescent="0.25">
      <c r="A33" s="208" t="s">
        <v>127</v>
      </c>
      <c r="B33" s="209"/>
      <c r="C33" s="155">
        <f t="shared" si="1"/>
        <v>114</v>
      </c>
      <c r="D33" s="156"/>
      <c r="E33" s="56">
        <v>58</v>
      </c>
      <c r="F33" s="56">
        <v>51</v>
      </c>
      <c r="G33" s="56">
        <v>4</v>
      </c>
      <c r="H33" s="56">
        <v>1</v>
      </c>
      <c r="I33" s="64" t="s">
        <v>21</v>
      </c>
      <c r="J33" s="64" t="s">
        <v>21</v>
      </c>
      <c r="K33" s="64" t="s">
        <v>21</v>
      </c>
      <c r="L33" s="1"/>
    </row>
    <row r="34" spans="1:12" ht="15" customHeight="1" x14ac:dyDescent="0.25">
      <c r="A34" s="208" t="s">
        <v>123</v>
      </c>
      <c r="B34" s="209"/>
      <c r="C34" s="155">
        <f t="shared" si="1"/>
        <v>204</v>
      </c>
      <c r="D34" s="156"/>
      <c r="E34" s="56">
        <v>16</v>
      </c>
      <c r="F34" s="56">
        <v>65</v>
      </c>
      <c r="G34" s="56">
        <v>114</v>
      </c>
      <c r="H34" s="56">
        <v>9</v>
      </c>
      <c r="I34" s="64" t="s">
        <v>21</v>
      </c>
      <c r="J34" s="64" t="s">
        <v>21</v>
      </c>
      <c r="K34" s="64" t="s">
        <v>21</v>
      </c>
      <c r="L34" s="1"/>
    </row>
    <row r="35" spans="1:12" ht="15" customHeight="1" x14ac:dyDescent="0.25">
      <c r="A35" s="208" t="s">
        <v>29</v>
      </c>
      <c r="B35" s="209"/>
      <c r="C35" s="155">
        <f t="shared" si="1"/>
        <v>248</v>
      </c>
      <c r="D35" s="156"/>
      <c r="E35" s="56">
        <v>3</v>
      </c>
      <c r="F35" s="56">
        <v>17</v>
      </c>
      <c r="G35" s="56">
        <v>111</v>
      </c>
      <c r="H35" s="56">
        <v>112</v>
      </c>
      <c r="I35" s="56">
        <v>4</v>
      </c>
      <c r="J35" s="56">
        <v>1</v>
      </c>
      <c r="K35" s="64" t="s">
        <v>21</v>
      </c>
      <c r="L35" s="1"/>
    </row>
    <row r="36" spans="1:12" ht="15" customHeight="1" x14ac:dyDescent="0.25">
      <c r="A36" s="208" t="s">
        <v>73</v>
      </c>
      <c r="B36" s="209"/>
      <c r="C36" s="155">
        <f t="shared" si="1"/>
        <v>229</v>
      </c>
      <c r="D36" s="156"/>
      <c r="E36" s="64" t="s">
        <v>21</v>
      </c>
      <c r="F36" s="56">
        <v>3</v>
      </c>
      <c r="G36" s="56">
        <v>17</v>
      </c>
      <c r="H36" s="56">
        <v>124</v>
      </c>
      <c r="I36" s="56">
        <v>81</v>
      </c>
      <c r="J36" s="56">
        <v>2</v>
      </c>
      <c r="K36" s="56">
        <v>2</v>
      </c>
      <c r="L36" s="1"/>
    </row>
    <row r="37" spans="1:12" ht="15" customHeight="1" x14ac:dyDescent="0.25">
      <c r="A37" s="208" t="s">
        <v>75</v>
      </c>
      <c r="B37" s="209"/>
      <c r="C37" s="155">
        <f t="shared" si="1"/>
        <v>155</v>
      </c>
      <c r="D37" s="156"/>
      <c r="E37" s="64" t="s">
        <v>21</v>
      </c>
      <c r="F37" s="64" t="s">
        <v>21</v>
      </c>
      <c r="G37" s="56">
        <v>2</v>
      </c>
      <c r="H37" s="56">
        <v>12</v>
      </c>
      <c r="I37" s="56">
        <v>83</v>
      </c>
      <c r="J37" s="56">
        <v>51</v>
      </c>
      <c r="K37" s="56">
        <v>7</v>
      </c>
      <c r="L37" s="1"/>
    </row>
    <row r="38" spans="1:12" ht="15" customHeight="1" x14ac:dyDescent="0.25">
      <c r="A38" s="208" t="s">
        <v>76</v>
      </c>
      <c r="B38" s="209"/>
      <c r="C38" s="155">
        <f t="shared" si="1"/>
        <v>105</v>
      </c>
      <c r="D38" s="156"/>
      <c r="E38" s="64" t="s">
        <v>21</v>
      </c>
      <c r="F38" s="64" t="s">
        <v>21</v>
      </c>
      <c r="G38" s="64" t="s">
        <v>21</v>
      </c>
      <c r="H38" s="56">
        <v>1</v>
      </c>
      <c r="I38" s="56">
        <v>15</v>
      </c>
      <c r="J38" s="56">
        <v>52</v>
      </c>
      <c r="K38" s="56">
        <v>37</v>
      </c>
      <c r="L38" s="1"/>
    </row>
    <row r="39" spans="1:12" ht="9" customHeight="1" x14ac:dyDescent="0.25">
      <c r="A39" s="88"/>
      <c r="B39" s="88"/>
      <c r="C39" s="72"/>
      <c r="D39" s="58"/>
      <c r="E39" s="58"/>
      <c r="F39" s="58"/>
      <c r="G39" s="58"/>
      <c r="H39" s="58"/>
      <c r="I39" s="58"/>
      <c r="J39" s="58"/>
      <c r="K39" s="58"/>
      <c r="L39" s="1"/>
    </row>
    <row r="40" spans="1:12" ht="18" customHeight="1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1"/>
    </row>
    <row r="41" spans="1:12" ht="14.25" x14ac:dyDescent="0.25">
      <c r="A41" s="87" t="s">
        <v>182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spans="1:12" ht="14.25" customHeight="1" x14ac:dyDescent="0.25">
      <c r="A42" s="47"/>
      <c r="B42" s="47"/>
      <c r="C42" s="47"/>
      <c r="D42" s="47"/>
      <c r="E42" s="47"/>
      <c r="F42" s="47"/>
      <c r="G42" s="14"/>
      <c r="H42" s="14"/>
      <c r="I42" s="14"/>
      <c r="K42" s="14" t="s">
        <v>190</v>
      </c>
    </row>
    <row r="43" spans="1:12" ht="7.5" customHeight="1" x14ac:dyDescent="0.25">
      <c r="A43" s="47"/>
      <c r="B43" s="47"/>
      <c r="C43" s="47"/>
      <c r="D43" s="47"/>
      <c r="E43" s="47"/>
      <c r="F43" s="47"/>
      <c r="G43" s="47"/>
      <c r="H43" s="56"/>
      <c r="I43" s="56"/>
      <c r="J43" s="56"/>
      <c r="K43" s="47"/>
    </row>
    <row r="44" spans="1:12" ht="27.6" customHeight="1" x14ac:dyDescent="0.25">
      <c r="A44" s="218" t="s">
        <v>71</v>
      </c>
      <c r="B44" s="218"/>
      <c r="C44" s="219"/>
      <c r="D44" s="192" t="s">
        <v>81</v>
      </c>
      <c r="E44" s="193"/>
      <c r="F44" s="193"/>
      <c r="G44" s="193"/>
      <c r="H44" s="193"/>
      <c r="I44" s="193"/>
      <c r="J44" s="193"/>
      <c r="K44" s="193"/>
      <c r="L44" s="1"/>
    </row>
    <row r="45" spans="1:12" ht="27.6" customHeight="1" x14ac:dyDescent="0.25">
      <c r="A45" s="220"/>
      <c r="B45" s="220"/>
      <c r="C45" s="221"/>
      <c r="D45" s="217" t="s">
        <v>178</v>
      </c>
      <c r="E45" s="144"/>
      <c r="F45" s="57" t="s">
        <v>192</v>
      </c>
      <c r="G45" s="57" t="s">
        <v>193</v>
      </c>
      <c r="H45" s="57" t="s">
        <v>194</v>
      </c>
      <c r="I45" s="57" t="s">
        <v>196</v>
      </c>
      <c r="J45" s="57" t="s">
        <v>195</v>
      </c>
      <c r="K45" s="93" t="s">
        <v>125</v>
      </c>
      <c r="L45" s="1"/>
    </row>
    <row r="46" spans="1:12" ht="7.5" customHeight="1" x14ac:dyDescent="0.25">
      <c r="A46" s="64"/>
      <c r="B46" s="92"/>
      <c r="C46" s="92"/>
      <c r="D46" s="96"/>
      <c r="E46" s="92"/>
      <c r="F46" s="64"/>
      <c r="G46" s="64"/>
      <c r="H46" s="48"/>
      <c r="I46" s="64"/>
      <c r="J46" s="64"/>
      <c r="K46" s="48"/>
      <c r="L46" s="1"/>
    </row>
    <row r="47" spans="1:12" ht="15.75" customHeight="1" x14ac:dyDescent="0.25">
      <c r="A47" s="208" t="s">
        <v>179</v>
      </c>
      <c r="B47" s="208"/>
      <c r="C47" s="208"/>
      <c r="D47" s="155">
        <f>SUM(E47:K47)</f>
        <v>146</v>
      </c>
      <c r="E47" s="156"/>
      <c r="F47" s="43">
        <v>123</v>
      </c>
      <c r="G47" s="43">
        <v>19</v>
      </c>
      <c r="H47" s="43">
        <v>4</v>
      </c>
      <c r="I47" s="64" t="s">
        <v>21</v>
      </c>
      <c r="J47" s="64" t="s">
        <v>21</v>
      </c>
      <c r="K47" s="64" t="s">
        <v>21</v>
      </c>
      <c r="L47" s="1"/>
    </row>
    <row r="48" spans="1:12" ht="15.75" customHeight="1" x14ac:dyDescent="0.25">
      <c r="A48" s="208" t="s">
        <v>174</v>
      </c>
      <c r="B48" s="208"/>
      <c r="C48" s="208"/>
      <c r="D48" s="155">
        <f>SUM(E48:K48)</f>
        <v>678</v>
      </c>
      <c r="E48" s="156"/>
      <c r="F48" s="43">
        <v>528</v>
      </c>
      <c r="G48" s="43">
        <v>127</v>
      </c>
      <c r="H48" s="43">
        <v>22</v>
      </c>
      <c r="I48" s="56">
        <v>1</v>
      </c>
      <c r="J48" s="64" t="s">
        <v>21</v>
      </c>
      <c r="K48" s="64" t="s">
        <v>21</v>
      </c>
      <c r="L48" s="1"/>
    </row>
    <row r="49" spans="1:12" ht="6" customHeight="1" x14ac:dyDescent="0.25">
      <c r="A49" s="88"/>
      <c r="B49" s="53"/>
      <c r="C49" s="53"/>
      <c r="D49" s="44"/>
      <c r="E49" s="97"/>
      <c r="F49" s="53"/>
      <c r="G49" s="53"/>
      <c r="H49" s="53"/>
      <c r="I49" s="53"/>
      <c r="J49" s="53"/>
      <c r="K49" s="53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</sheetData>
  <mergeCells count="43">
    <mergeCell ref="D44:K44"/>
    <mergeCell ref="D45:E45"/>
    <mergeCell ref="A47:C47"/>
    <mergeCell ref="D47:E47"/>
    <mergeCell ref="A48:C48"/>
    <mergeCell ref="D48:E48"/>
    <mergeCell ref="A44:C45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C29:D29"/>
    <mergeCell ref="A31:B31"/>
    <mergeCell ref="C31:D31"/>
    <mergeCell ref="A32:B32"/>
    <mergeCell ref="C32:D32"/>
    <mergeCell ref="A28:B29"/>
    <mergeCell ref="A21:C21"/>
    <mergeCell ref="D21:E21"/>
    <mergeCell ref="A22:C22"/>
    <mergeCell ref="D22:E22"/>
    <mergeCell ref="C28:K28"/>
    <mergeCell ref="A12:B12"/>
    <mergeCell ref="C12:D12"/>
    <mergeCell ref="A18:C18"/>
    <mergeCell ref="D18:E18"/>
    <mergeCell ref="A20:C20"/>
    <mergeCell ref="D20:E20"/>
    <mergeCell ref="E6:K6"/>
    <mergeCell ref="A9:B9"/>
    <mergeCell ref="A10:B10"/>
    <mergeCell ref="A11:B11"/>
    <mergeCell ref="C11:D11"/>
    <mergeCell ref="A6:B7"/>
    <mergeCell ref="C6:D7"/>
  </mergeCells>
  <phoneticPr fontId="3"/>
  <pageMargins left="0.74803149606299213" right="0.74803149606299213" top="0.98425196850393692" bottom="0.98425196850393692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"/>
  <sheetViews>
    <sheetView view="pageBreakPreview" zoomScaleSheetLayoutView="100" workbookViewId="0">
      <selection activeCell="B14" sqref="B14"/>
    </sheetView>
  </sheetViews>
  <sheetFormatPr defaultRowHeight="12.75" x14ac:dyDescent="0.25"/>
  <cols>
    <col min="1" max="1" width="3.1328125" customWidth="1"/>
    <col min="2" max="2" width="2" customWidth="1"/>
    <col min="3" max="3" width="3" customWidth="1"/>
    <col min="4" max="4" width="9.86328125" customWidth="1"/>
    <col min="5" max="5" width="6.86328125" customWidth="1"/>
    <col min="7" max="7" width="8" customWidth="1"/>
    <col min="8" max="9" width="6.59765625" customWidth="1"/>
    <col min="10" max="11" width="6.73046875" customWidth="1"/>
    <col min="12" max="12" width="6.86328125" customWidth="1"/>
    <col min="13" max="13" width="7.1328125" customWidth="1"/>
    <col min="14" max="14" width="6.86328125" customWidth="1"/>
  </cols>
  <sheetData>
    <row r="1" spans="1:14" x14ac:dyDescent="0.25">
      <c r="A1" s="222" t="s">
        <v>128</v>
      </c>
      <c r="B1" s="222"/>
      <c r="C1" s="222"/>
      <c r="D1" s="222"/>
    </row>
    <row r="3" spans="1:14" ht="14.25" x14ac:dyDescent="0.3">
      <c r="A3" s="102" t="s">
        <v>133</v>
      </c>
    </row>
    <row r="4" spans="1:14" x14ac:dyDescent="0.25">
      <c r="A4" s="103"/>
      <c r="B4" s="103"/>
      <c r="C4" s="103"/>
      <c r="D4" s="103"/>
      <c r="E4" s="103"/>
      <c r="F4" s="103"/>
      <c r="G4" s="103"/>
      <c r="H4" s="109"/>
      <c r="I4" s="103"/>
      <c r="J4" s="131"/>
      <c r="K4" s="131"/>
      <c r="L4" s="131"/>
      <c r="M4" s="131"/>
      <c r="N4" s="131" t="s">
        <v>164</v>
      </c>
    </row>
    <row r="5" spans="1:14" ht="6" customHeight="1" x14ac:dyDescent="0.2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7"/>
    </row>
    <row r="6" spans="1:14" x14ac:dyDescent="0.25">
      <c r="A6" s="244" t="s">
        <v>184</v>
      </c>
      <c r="B6" s="244"/>
      <c r="C6" s="244"/>
      <c r="D6" s="244"/>
      <c r="E6" s="244"/>
      <c r="F6" s="246" t="s">
        <v>0</v>
      </c>
      <c r="G6" s="247"/>
      <c r="H6" s="223" t="s">
        <v>134</v>
      </c>
      <c r="I6" s="224"/>
      <c r="J6" s="223" t="s">
        <v>134</v>
      </c>
      <c r="K6" s="224"/>
      <c r="L6" s="223" t="s">
        <v>89</v>
      </c>
      <c r="M6" s="224"/>
      <c r="N6" s="224"/>
    </row>
    <row r="7" spans="1:14" x14ac:dyDescent="0.25">
      <c r="A7" s="245"/>
      <c r="B7" s="245"/>
      <c r="C7" s="245"/>
      <c r="D7" s="245"/>
      <c r="E7" s="245"/>
      <c r="F7" s="248"/>
      <c r="G7" s="249"/>
      <c r="H7" s="225" t="s">
        <v>135</v>
      </c>
      <c r="I7" s="226"/>
      <c r="J7" s="225" t="s">
        <v>131</v>
      </c>
      <c r="K7" s="226"/>
      <c r="L7" s="225" t="s">
        <v>136</v>
      </c>
      <c r="M7" s="226"/>
      <c r="N7" s="226"/>
    </row>
    <row r="8" spans="1:14" ht="6.75" customHeight="1" x14ac:dyDescent="0.25">
      <c r="A8" s="104"/>
      <c r="B8" s="104"/>
      <c r="C8" s="104"/>
      <c r="D8" s="104"/>
      <c r="E8" s="104"/>
      <c r="F8" s="118"/>
      <c r="G8" s="127"/>
      <c r="H8" s="103"/>
      <c r="I8" s="103"/>
      <c r="J8" s="103"/>
      <c r="K8" s="103"/>
      <c r="L8" s="103"/>
      <c r="M8" s="103"/>
      <c r="N8" s="109"/>
    </row>
    <row r="9" spans="1:14" ht="19.5" customHeight="1" x14ac:dyDescent="0.25">
      <c r="A9" s="227" t="s">
        <v>137</v>
      </c>
      <c r="B9" s="227"/>
      <c r="C9" s="227"/>
      <c r="D9" s="227"/>
      <c r="E9" s="228"/>
      <c r="F9" s="229">
        <f>F10+F13</f>
        <v>0</v>
      </c>
      <c r="G9" s="230"/>
      <c r="H9" s="230">
        <f>H10+H13</f>
        <v>0</v>
      </c>
      <c r="I9" s="230"/>
      <c r="J9" s="230">
        <f>J10+J13</f>
        <v>0</v>
      </c>
      <c r="K9" s="230"/>
      <c r="L9" s="230">
        <f>L10+L13</f>
        <v>0</v>
      </c>
      <c r="M9" s="230"/>
      <c r="N9" s="109"/>
    </row>
    <row r="10" spans="1:14" ht="19.5" customHeight="1" x14ac:dyDescent="0.25">
      <c r="A10" s="106"/>
      <c r="B10" s="231" t="s">
        <v>138</v>
      </c>
      <c r="C10" s="231"/>
      <c r="D10" s="231"/>
      <c r="E10" s="232"/>
      <c r="F10" s="229">
        <f>F11+F12</f>
        <v>0</v>
      </c>
      <c r="G10" s="230"/>
      <c r="H10" s="233">
        <f>H11+H12</f>
        <v>0</v>
      </c>
      <c r="I10" s="233"/>
      <c r="J10" s="233">
        <f>J12</f>
        <v>0</v>
      </c>
      <c r="K10" s="233"/>
      <c r="L10" s="233">
        <f>L12</f>
        <v>0</v>
      </c>
      <c r="M10" s="233"/>
      <c r="N10" s="109"/>
    </row>
    <row r="11" spans="1:14" ht="19.5" customHeight="1" x14ac:dyDescent="0.25">
      <c r="A11" s="106"/>
      <c r="B11" s="106"/>
      <c r="C11" s="227" t="s">
        <v>139</v>
      </c>
      <c r="D11" s="227"/>
      <c r="E11" s="228"/>
      <c r="F11" s="229">
        <f>H11</f>
        <v>0</v>
      </c>
      <c r="G11" s="230"/>
      <c r="H11" s="234"/>
      <c r="I11" s="234"/>
      <c r="J11" s="234"/>
      <c r="K11" s="234"/>
      <c r="L11" s="234"/>
      <c r="M11" s="234"/>
      <c r="N11" s="109"/>
    </row>
    <row r="12" spans="1:14" ht="19.5" customHeight="1" x14ac:dyDescent="0.25">
      <c r="A12" s="106"/>
      <c r="B12" s="106"/>
      <c r="C12" s="227" t="s">
        <v>109</v>
      </c>
      <c r="D12" s="227"/>
      <c r="E12" s="228"/>
      <c r="F12" s="229">
        <f>H12+J12</f>
        <v>0</v>
      </c>
      <c r="G12" s="230"/>
      <c r="H12" s="234"/>
      <c r="I12" s="234"/>
      <c r="J12" s="234"/>
      <c r="K12" s="234"/>
      <c r="L12" s="234"/>
      <c r="M12" s="234"/>
      <c r="N12" s="109"/>
    </row>
    <row r="13" spans="1:14" ht="19.5" customHeight="1" x14ac:dyDescent="0.25">
      <c r="A13" s="106"/>
      <c r="B13" s="227" t="s">
        <v>140</v>
      </c>
      <c r="C13" s="227"/>
      <c r="D13" s="227"/>
      <c r="E13" s="228"/>
      <c r="F13" s="229">
        <f>F14+F21</f>
        <v>0</v>
      </c>
      <c r="G13" s="230"/>
      <c r="H13" s="230">
        <f>H14+H21</f>
        <v>0</v>
      </c>
      <c r="I13" s="230"/>
      <c r="J13" s="230">
        <f>J14+J21</f>
        <v>0</v>
      </c>
      <c r="K13" s="230"/>
      <c r="L13" s="230">
        <f>L14+L21</f>
        <v>0</v>
      </c>
      <c r="M13" s="230"/>
      <c r="N13" s="109"/>
    </row>
    <row r="14" spans="1:14" ht="19.5" customHeight="1" x14ac:dyDescent="0.25">
      <c r="A14" s="106"/>
      <c r="B14" s="106"/>
      <c r="C14" s="227" t="s">
        <v>142</v>
      </c>
      <c r="D14" s="227"/>
      <c r="E14" s="228"/>
      <c r="F14" s="229">
        <f>SUM(F15:F19)</f>
        <v>0</v>
      </c>
      <c r="G14" s="230"/>
      <c r="H14" s="230">
        <f>SUM(H15:H19)</f>
        <v>0</v>
      </c>
      <c r="I14" s="230"/>
      <c r="J14" s="230">
        <f>SUM(J15:J19)</f>
        <v>0</v>
      </c>
      <c r="K14" s="230"/>
      <c r="L14" s="230">
        <f>SUM(L15:L19)</f>
        <v>0</v>
      </c>
      <c r="M14" s="230"/>
      <c r="N14" s="109"/>
    </row>
    <row r="15" spans="1:14" ht="19.5" customHeight="1" x14ac:dyDescent="0.25">
      <c r="A15" s="106"/>
      <c r="B15" s="106"/>
      <c r="C15" s="106"/>
      <c r="D15" s="227" t="s">
        <v>23</v>
      </c>
      <c r="E15" s="228"/>
      <c r="F15" s="229">
        <f>H15+J15</f>
        <v>0</v>
      </c>
      <c r="G15" s="230"/>
      <c r="H15" s="234"/>
      <c r="I15" s="234"/>
      <c r="J15" s="234"/>
      <c r="K15" s="234"/>
      <c r="L15" s="234"/>
      <c r="M15" s="234"/>
      <c r="N15" s="109"/>
    </row>
    <row r="16" spans="1:14" ht="19.5" customHeight="1" x14ac:dyDescent="0.25">
      <c r="A16" s="106"/>
      <c r="B16" s="106"/>
      <c r="C16" s="106"/>
      <c r="D16" s="227" t="s">
        <v>30</v>
      </c>
      <c r="E16" s="228"/>
      <c r="F16" s="229">
        <f>H16</f>
        <v>0</v>
      </c>
      <c r="G16" s="230"/>
      <c r="H16" s="234"/>
      <c r="I16" s="234"/>
      <c r="J16" s="234"/>
      <c r="K16" s="234"/>
      <c r="L16" s="234"/>
      <c r="M16" s="234"/>
      <c r="N16" s="109"/>
    </row>
    <row r="17" spans="1:14" ht="19.5" customHeight="1" x14ac:dyDescent="0.25">
      <c r="A17" s="106"/>
      <c r="B17" s="106"/>
      <c r="C17" s="106"/>
      <c r="D17" s="227" t="s">
        <v>38</v>
      </c>
      <c r="E17" s="228"/>
      <c r="F17" s="229">
        <f>H17</f>
        <v>0</v>
      </c>
      <c r="G17" s="230"/>
      <c r="H17" s="234"/>
      <c r="I17" s="234"/>
      <c r="J17" s="234"/>
      <c r="K17" s="234"/>
      <c r="L17" s="234"/>
      <c r="M17" s="234"/>
      <c r="N17" s="109"/>
    </row>
    <row r="18" spans="1:14" ht="19.5" customHeight="1" x14ac:dyDescent="0.25">
      <c r="A18" s="106"/>
      <c r="B18" s="106"/>
      <c r="C18" s="106"/>
      <c r="D18" s="227" t="s">
        <v>47</v>
      </c>
      <c r="E18" s="228"/>
      <c r="F18" s="229">
        <f>H18+J18</f>
        <v>0</v>
      </c>
      <c r="G18" s="230"/>
      <c r="H18" s="234"/>
      <c r="I18" s="234"/>
      <c r="J18" s="234"/>
      <c r="K18" s="234"/>
      <c r="L18" s="234"/>
      <c r="M18" s="234"/>
      <c r="N18" s="109"/>
    </row>
    <row r="19" spans="1:14" ht="19.5" customHeight="1" x14ac:dyDescent="0.25">
      <c r="A19" s="106"/>
      <c r="B19" s="106"/>
      <c r="C19" s="106"/>
      <c r="D19" s="227" t="s">
        <v>143</v>
      </c>
      <c r="E19" s="228"/>
      <c r="F19" s="229">
        <f>H19+J19</f>
        <v>0</v>
      </c>
      <c r="G19" s="230"/>
      <c r="H19" s="234"/>
      <c r="I19" s="234"/>
      <c r="J19" s="234"/>
      <c r="K19" s="234"/>
      <c r="L19" s="234"/>
      <c r="M19" s="234"/>
      <c r="N19" s="109"/>
    </row>
    <row r="20" spans="1:14" ht="7.5" customHeight="1" x14ac:dyDescent="0.25">
      <c r="A20" s="106"/>
      <c r="B20" s="106"/>
      <c r="C20" s="106"/>
      <c r="D20" s="106"/>
      <c r="E20" s="106"/>
      <c r="F20" s="119"/>
      <c r="G20" s="128"/>
      <c r="H20" s="129"/>
      <c r="I20" s="129"/>
      <c r="J20" s="129"/>
      <c r="K20" s="129"/>
      <c r="L20" s="129"/>
      <c r="M20" s="129"/>
      <c r="N20" s="109"/>
    </row>
    <row r="21" spans="1:14" ht="19.5" customHeight="1" x14ac:dyDescent="0.25">
      <c r="A21" s="106"/>
      <c r="B21" s="106"/>
      <c r="C21" s="227" t="s">
        <v>66</v>
      </c>
      <c r="D21" s="227"/>
      <c r="E21" s="228"/>
      <c r="F21" s="229">
        <f>F22+F26</f>
        <v>0</v>
      </c>
      <c r="G21" s="230"/>
      <c r="H21" s="230">
        <f>H22+H26</f>
        <v>0</v>
      </c>
      <c r="I21" s="230"/>
      <c r="J21" s="230">
        <f>J22+J26</f>
        <v>0</v>
      </c>
      <c r="K21" s="230"/>
      <c r="L21" s="230">
        <f>L22+L26</f>
        <v>0</v>
      </c>
      <c r="M21" s="230"/>
      <c r="N21" s="109"/>
    </row>
    <row r="22" spans="1:14" ht="19.5" customHeight="1" x14ac:dyDescent="0.25">
      <c r="A22" s="106"/>
      <c r="B22" s="106"/>
      <c r="C22" s="227" t="s">
        <v>55</v>
      </c>
      <c r="D22" s="227"/>
      <c r="E22" s="228"/>
      <c r="F22" s="229">
        <f>SUM(F23:F25)</f>
        <v>0</v>
      </c>
      <c r="G22" s="230"/>
      <c r="H22" s="230">
        <f>SUM(H23:H25)</f>
        <v>0</v>
      </c>
      <c r="I22" s="230"/>
      <c r="J22" s="230">
        <f>SUM(J23:J25)</f>
        <v>0</v>
      </c>
      <c r="K22" s="230"/>
      <c r="L22" s="230">
        <f>SUM(L23:L25)</f>
        <v>0</v>
      </c>
      <c r="M22" s="230"/>
      <c r="N22" s="109"/>
    </row>
    <row r="23" spans="1:14" ht="19.5" customHeight="1" x14ac:dyDescent="0.25">
      <c r="A23" s="106"/>
      <c r="B23" s="106"/>
      <c r="C23" s="106"/>
      <c r="D23" s="227" t="s">
        <v>145</v>
      </c>
      <c r="E23" s="228"/>
      <c r="F23" s="229">
        <f>H23+J23</f>
        <v>0</v>
      </c>
      <c r="G23" s="230"/>
      <c r="H23" s="234"/>
      <c r="I23" s="234"/>
      <c r="J23" s="234"/>
      <c r="K23" s="234"/>
      <c r="L23" s="234"/>
      <c r="M23" s="234"/>
      <c r="N23" s="109"/>
    </row>
    <row r="24" spans="1:14" ht="19.5" customHeight="1" x14ac:dyDescent="0.25">
      <c r="A24" s="106"/>
      <c r="B24" s="106"/>
      <c r="C24" s="106"/>
      <c r="D24" s="227" t="s">
        <v>146</v>
      </c>
      <c r="E24" s="228"/>
      <c r="F24" s="229">
        <f>H24+J24</f>
        <v>0</v>
      </c>
      <c r="G24" s="230"/>
      <c r="H24" s="234"/>
      <c r="I24" s="234"/>
      <c r="J24" s="234"/>
      <c r="K24" s="234"/>
      <c r="L24" s="234"/>
      <c r="M24" s="234"/>
      <c r="N24" s="109"/>
    </row>
    <row r="25" spans="1:14" ht="19.5" customHeight="1" x14ac:dyDescent="0.25">
      <c r="A25" s="106"/>
      <c r="B25" s="106"/>
      <c r="C25" s="106"/>
      <c r="D25" s="227" t="s">
        <v>143</v>
      </c>
      <c r="E25" s="228"/>
      <c r="F25" s="229">
        <f>H25</f>
        <v>0</v>
      </c>
      <c r="G25" s="230"/>
      <c r="H25" s="234"/>
      <c r="I25" s="234"/>
      <c r="J25" s="234"/>
      <c r="K25" s="234"/>
      <c r="L25" s="234"/>
      <c r="M25" s="234"/>
      <c r="N25" s="109"/>
    </row>
    <row r="26" spans="1:14" ht="19.5" customHeight="1" x14ac:dyDescent="0.25">
      <c r="A26" s="105"/>
      <c r="B26" s="105"/>
      <c r="C26" s="241" t="s">
        <v>54</v>
      </c>
      <c r="D26" s="241"/>
      <c r="E26" s="242"/>
      <c r="F26" s="229">
        <f>H26</f>
        <v>0</v>
      </c>
      <c r="G26" s="230"/>
      <c r="H26" s="243"/>
      <c r="I26" s="243"/>
      <c r="J26" s="234"/>
      <c r="K26" s="234"/>
      <c r="L26" s="234"/>
      <c r="M26" s="234"/>
      <c r="N26" s="109"/>
    </row>
    <row r="27" spans="1:14" ht="7.5" customHeight="1" x14ac:dyDescent="0.25">
      <c r="A27" s="107"/>
      <c r="B27" s="107"/>
      <c r="C27" s="107"/>
      <c r="D27" s="107"/>
      <c r="E27" s="107"/>
      <c r="F27" s="117"/>
      <c r="G27" s="107"/>
      <c r="H27" s="107"/>
      <c r="I27" s="107"/>
      <c r="J27" s="107"/>
      <c r="K27" s="107"/>
      <c r="L27" s="107"/>
      <c r="M27" s="107"/>
      <c r="N27" s="107"/>
    </row>
    <row r="30" spans="1:14" ht="14.25" x14ac:dyDescent="0.3">
      <c r="A30" s="102" t="s">
        <v>147</v>
      </c>
      <c r="B30" s="111"/>
      <c r="C30" s="111"/>
      <c r="D30" s="111"/>
      <c r="E30" s="111"/>
      <c r="F30" s="111"/>
      <c r="G30" s="111"/>
      <c r="H30" s="111"/>
      <c r="I30" s="111"/>
      <c r="J30" s="111"/>
    </row>
    <row r="31" spans="1:14" x14ac:dyDescent="0.25">
      <c r="A31" s="108"/>
      <c r="B31" s="109"/>
      <c r="C31" s="109"/>
      <c r="D31" s="109"/>
      <c r="E31" s="109"/>
      <c r="F31" s="109"/>
      <c r="G31" s="109"/>
      <c r="H31" s="109"/>
      <c r="I31" s="109"/>
      <c r="J31" s="109"/>
      <c r="K31" s="133"/>
      <c r="M31" s="133"/>
      <c r="N31" s="131" t="s">
        <v>163</v>
      </c>
    </row>
    <row r="32" spans="1:14" x14ac:dyDescent="0.25">
      <c r="A32" s="107"/>
      <c r="B32" s="107"/>
      <c r="C32" s="107"/>
      <c r="D32" s="107"/>
      <c r="E32" s="109"/>
      <c r="F32" s="107"/>
      <c r="G32" s="107"/>
      <c r="H32" s="107"/>
      <c r="I32" s="107"/>
      <c r="J32" s="107"/>
      <c r="K32" s="107"/>
      <c r="L32" s="107"/>
      <c r="M32" s="107"/>
      <c r="N32" s="107"/>
    </row>
    <row r="33" spans="1:14" x14ac:dyDescent="0.25">
      <c r="A33" s="244" t="s">
        <v>144</v>
      </c>
      <c r="B33" s="244"/>
      <c r="C33" s="244"/>
      <c r="D33" s="250"/>
      <c r="E33" s="235" t="s">
        <v>24</v>
      </c>
      <c r="F33" s="236"/>
      <c r="G33" s="236"/>
      <c r="H33" s="236"/>
      <c r="I33" s="259"/>
      <c r="J33" s="235" t="s">
        <v>132</v>
      </c>
      <c r="K33" s="236"/>
      <c r="L33" s="236"/>
      <c r="M33" s="235" t="s">
        <v>81</v>
      </c>
      <c r="N33" s="236"/>
    </row>
    <row r="34" spans="1:14" ht="13.5" customHeight="1" x14ac:dyDescent="0.25">
      <c r="A34" s="251"/>
      <c r="B34" s="251"/>
      <c r="C34" s="251"/>
      <c r="D34" s="252"/>
      <c r="E34" s="254" t="s">
        <v>0</v>
      </c>
      <c r="F34" s="120"/>
      <c r="G34" s="120"/>
      <c r="H34" s="255" t="s">
        <v>2</v>
      </c>
      <c r="I34" s="257" t="s">
        <v>8</v>
      </c>
      <c r="J34" s="254" t="s">
        <v>0</v>
      </c>
      <c r="K34" s="134" t="s">
        <v>148</v>
      </c>
      <c r="L34" s="136" t="s">
        <v>82</v>
      </c>
      <c r="M34" s="134" t="s">
        <v>148</v>
      </c>
      <c r="N34" s="139" t="s">
        <v>82</v>
      </c>
    </row>
    <row r="35" spans="1:14" x14ac:dyDescent="0.25">
      <c r="A35" s="245"/>
      <c r="B35" s="245"/>
      <c r="C35" s="245"/>
      <c r="D35" s="253"/>
      <c r="E35" s="248"/>
      <c r="F35" s="121" t="s">
        <v>149</v>
      </c>
      <c r="G35" s="121" t="s">
        <v>114</v>
      </c>
      <c r="H35" s="256"/>
      <c r="I35" s="258"/>
      <c r="J35" s="248"/>
      <c r="K35" s="135" t="s">
        <v>79</v>
      </c>
      <c r="L35" s="137" t="s">
        <v>150</v>
      </c>
      <c r="M35" s="135" t="s">
        <v>79</v>
      </c>
      <c r="N35" s="140" t="s">
        <v>150</v>
      </c>
    </row>
    <row r="36" spans="1:14" ht="7.5" customHeight="1" x14ac:dyDescent="0.25">
      <c r="A36" s="104"/>
      <c r="B36" s="104"/>
      <c r="C36" s="104"/>
      <c r="D36" s="104"/>
      <c r="E36" s="112"/>
      <c r="F36" s="103"/>
      <c r="G36" s="103"/>
      <c r="H36" s="130"/>
      <c r="I36" s="130"/>
      <c r="J36" s="130"/>
      <c r="K36" s="104"/>
      <c r="L36" s="138"/>
      <c r="M36" s="104"/>
      <c r="N36" s="138"/>
    </row>
    <row r="37" spans="1:14" ht="19.5" customHeight="1" x14ac:dyDescent="0.25">
      <c r="A37" s="237" t="s">
        <v>0</v>
      </c>
      <c r="B37" s="237"/>
      <c r="C37" s="237"/>
      <c r="D37" s="238"/>
      <c r="E37" s="113">
        <f t="shared" ref="E37:N37" si="0">E39+E47</f>
        <v>0</v>
      </c>
      <c r="F37" s="122">
        <f t="shared" si="0"/>
        <v>0</v>
      </c>
      <c r="G37" s="122">
        <f t="shared" si="0"/>
        <v>0</v>
      </c>
      <c r="H37" s="122">
        <f t="shared" si="0"/>
        <v>0</v>
      </c>
      <c r="I37" s="122">
        <f t="shared" si="0"/>
        <v>0</v>
      </c>
      <c r="J37" s="122">
        <f t="shared" si="0"/>
        <v>0</v>
      </c>
      <c r="K37" s="122">
        <f t="shared" si="0"/>
        <v>0</v>
      </c>
      <c r="L37" s="122">
        <f t="shared" si="0"/>
        <v>0</v>
      </c>
      <c r="M37" s="122">
        <f t="shared" si="0"/>
        <v>0</v>
      </c>
      <c r="N37" s="122">
        <f t="shared" si="0"/>
        <v>0</v>
      </c>
    </row>
    <row r="38" spans="1:14" ht="7.5" customHeight="1" x14ac:dyDescent="0.25">
      <c r="A38" s="109"/>
      <c r="B38" s="109"/>
      <c r="C38" s="109"/>
      <c r="D38" s="109"/>
      <c r="E38" s="114"/>
      <c r="F38" s="123"/>
      <c r="G38" s="123"/>
      <c r="H38" s="123"/>
      <c r="I38" s="123"/>
      <c r="J38" s="123"/>
      <c r="K38" s="123"/>
      <c r="L38" s="123"/>
      <c r="M38" s="123"/>
      <c r="N38" s="123"/>
    </row>
    <row r="39" spans="1:14" ht="19.5" customHeight="1" x14ac:dyDescent="0.25">
      <c r="A39" s="109" t="s">
        <v>151</v>
      </c>
      <c r="B39" s="109"/>
      <c r="C39" s="109"/>
      <c r="D39" s="109"/>
      <c r="E39" s="113">
        <f t="shared" ref="E39:N39" si="1">E45</f>
        <v>0</v>
      </c>
      <c r="F39" s="122">
        <f t="shared" si="1"/>
        <v>0</v>
      </c>
      <c r="G39" s="122">
        <f t="shared" si="1"/>
        <v>0</v>
      </c>
      <c r="H39" s="122">
        <f t="shared" si="1"/>
        <v>0</v>
      </c>
      <c r="I39" s="122">
        <f t="shared" si="1"/>
        <v>0</v>
      </c>
      <c r="J39" s="122">
        <f t="shared" si="1"/>
        <v>0</v>
      </c>
      <c r="K39" s="122">
        <f t="shared" si="1"/>
        <v>0</v>
      </c>
      <c r="L39" s="122">
        <f t="shared" si="1"/>
        <v>0</v>
      </c>
      <c r="M39" s="122">
        <f t="shared" si="1"/>
        <v>0</v>
      </c>
      <c r="N39" s="122">
        <f t="shared" si="1"/>
        <v>0</v>
      </c>
    </row>
    <row r="40" spans="1:14" ht="19.5" customHeight="1" x14ac:dyDescent="0.25">
      <c r="A40" s="110" t="s">
        <v>17</v>
      </c>
      <c r="B40" s="227" t="s">
        <v>152</v>
      </c>
      <c r="C40" s="227"/>
      <c r="D40" s="228"/>
      <c r="E40" s="115" t="s">
        <v>21</v>
      </c>
      <c r="F40" s="124" t="s">
        <v>21</v>
      </c>
      <c r="G40" s="124" t="s">
        <v>21</v>
      </c>
      <c r="H40" s="124" t="s">
        <v>21</v>
      </c>
      <c r="I40" s="124" t="s">
        <v>21</v>
      </c>
      <c r="J40" s="124" t="s">
        <v>21</v>
      </c>
      <c r="K40" s="124" t="s">
        <v>21</v>
      </c>
      <c r="L40" s="124" t="s">
        <v>21</v>
      </c>
      <c r="M40" s="124" t="s">
        <v>21</v>
      </c>
      <c r="N40" s="124" t="s">
        <v>21</v>
      </c>
    </row>
    <row r="41" spans="1:14" ht="19.5" customHeight="1" x14ac:dyDescent="0.25">
      <c r="A41" s="109"/>
      <c r="B41" s="106">
        <v>1</v>
      </c>
      <c r="C41" s="227" t="s">
        <v>153</v>
      </c>
      <c r="D41" s="228"/>
      <c r="E41" s="115" t="s">
        <v>21</v>
      </c>
      <c r="F41" s="124" t="s">
        <v>21</v>
      </c>
      <c r="G41" s="124" t="s">
        <v>21</v>
      </c>
      <c r="H41" s="124" t="s">
        <v>21</v>
      </c>
      <c r="I41" s="124" t="s">
        <v>21</v>
      </c>
      <c r="J41" s="124" t="s">
        <v>21</v>
      </c>
      <c r="K41" s="124" t="s">
        <v>21</v>
      </c>
      <c r="L41" s="124" t="s">
        <v>21</v>
      </c>
      <c r="M41" s="124" t="s">
        <v>21</v>
      </c>
      <c r="N41" s="124" t="s">
        <v>21</v>
      </c>
    </row>
    <row r="42" spans="1:14" ht="19.5" customHeight="1" x14ac:dyDescent="0.25">
      <c r="A42" s="109"/>
      <c r="B42" s="106">
        <v>2</v>
      </c>
      <c r="C42" s="227" t="s">
        <v>156</v>
      </c>
      <c r="D42" s="228"/>
      <c r="E42" s="115" t="s">
        <v>21</v>
      </c>
      <c r="F42" s="124" t="s">
        <v>21</v>
      </c>
      <c r="G42" s="124" t="s">
        <v>21</v>
      </c>
      <c r="H42" s="124" t="s">
        <v>21</v>
      </c>
      <c r="I42" s="124" t="s">
        <v>21</v>
      </c>
      <c r="J42" s="124" t="s">
        <v>21</v>
      </c>
      <c r="K42" s="124" t="s">
        <v>21</v>
      </c>
      <c r="L42" s="124" t="s">
        <v>21</v>
      </c>
      <c r="M42" s="124" t="s">
        <v>21</v>
      </c>
      <c r="N42" s="124" t="s">
        <v>21</v>
      </c>
    </row>
    <row r="43" spans="1:14" ht="19.5" customHeight="1" x14ac:dyDescent="0.25">
      <c r="A43" s="109"/>
      <c r="B43" s="106">
        <v>3</v>
      </c>
      <c r="C43" s="227" t="s">
        <v>157</v>
      </c>
      <c r="D43" s="228"/>
      <c r="E43" s="115" t="s">
        <v>21</v>
      </c>
      <c r="F43" s="124" t="s">
        <v>21</v>
      </c>
      <c r="G43" s="124" t="s">
        <v>21</v>
      </c>
      <c r="H43" s="124" t="s">
        <v>21</v>
      </c>
      <c r="I43" s="124" t="s">
        <v>21</v>
      </c>
      <c r="J43" s="124" t="s">
        <v>21</v>
      </c>
      <c r="K43" s="124" t="s">
        <v>21</v>
      </c>
      <c r="L43" s="124" t="s">
        <v>21</v>
      </c>
      <c r="M43" s="124" t="s">
        <v>21</v>
      </c>
      <c r="N43" s="124" t="s">
        <v>21</v>
      </c>
    </row>
    <row r="44" spans="1:14" ht="19.5" customHeight="1" x14ac:dyDescent="0.25">
      <c r="A44" s="110" t="s">
        <v>158</v>
      </c>
      <c r="B44" s="239" t="s">
        <v>155</v>
      </c>
      <c r="C44" s="239"/>
      <c r="D44" s="240"/>
      <c r="E44" s="115" t="s">
        <v>21</v>
      </c>
      <c r="F44" s="124" t="s">
        <v>21</v>
      </c>
      <c r="G44" s="124" t="s">
        <v>21</v>
      </c>
      <c r="H44" s="124" t="s">
        <v>21</v>
      </c>
      <c r="I44" s="124" t="s">
        <v>21</v>
      </c>
      <c r="J44" s="124" t="s">
        <v>21</v>
      </c>
      <c r="K44" s="124" t="s">
        <v>21</v>
      </c>
      <c r="L44" s="124" t="s">
        <v>21</v>
      </c>
      <c r="M44" s="124" t="s">
        <v>21</v>
      </c>
      <c r="N44" s="124" t="s">
        <v>21</v>
      </c>
    </row>
    <row r="45" spans="1:14" ht="19.5" customHeight="1" x14ac:dyDescent="0.25">
      <c r="A45" s="110" t="s">
        <v>159</v>
      </c>
      <c r="B45" s="239" t="s">
        <v>160</v>
      </c>
      <c r="C45" s="239"/>
      <c r="D45" s="240"/>
      <c r="E45" s="113">
        <f>H45+I45</f>
        <v>0</v>
      </c>
      <c r="F45" s="125"/>
      <c r="G45" s="125"/>
      <c r="H45" s="125"/>
      <c r="I45" s="125"/>
      <c r="J45" s="132">
        <f>K45+L45</f>
        <v>0</v>
      </c>
      <c r="K45" s="125"/>
      <c r="L45" s="125"/>
      <c r="M45" s="125"/>
      <c r="N45" s="125"/>
    </row>
    <row r="46" spans="1:14" ht="7.5" customHeight="1" x14ac:dyDescent="0.25">
      <c r="A46" s="109"/>
      <c r="B46" s="109"/>
      <c r="C46" s="109"/>
      <c r="D46" s="109"/>
      <c r="E46" s="114"/>
      <c r="F46" s="123"/>
      <c r="G46" s="123"/>
      <c r="H46" s="123"/>
      <c r="I46" s="123"/>
      <c r="J46" s="123"/>
      <c r="K46" s="123"/>
      <c r="L46" s="123"/>
      <c r="M46" s="123"/>
      <c r="N46" s="123"/>
    </row>
    <row r="47" spans="1:14" ht="18" customHeight="1" x14ac:dyDescent="0.25">
      <c r="A47" s="109" t="s">
        <v>161</v>
      </c>
      <c r="B47" s="109"/>
      <c r="C47" s="109"/>
      <c r="D47" s="109"/>
      <c r="E47" s="113">
        <f>H47+I47</f>
        <v>0</v>
      </c>
      <c r="F47" s="125"/>
      <c r="G47" s="125"/>
      <c r="H47" s="125"/>
      <c r="I47" s="125"/>
      <c r="J47" s="132">
        <f>K47+L47</f>
        <v>0</v>
      </c>
      <c r="K47" s="125"/>
      <c r="L47" s="125"/>
      <c r="M47" s="125"/>
      <c r="N47" s="125"/>
    </row>
    <row r="48" spans="1:14" ht="18" customHeight="1" x14ac:dyDescent="0.25">
      <c r="A48" s="103"/>
      <c r="B48" s="103" t="s">
        <v>162</v>
      </c>
      <c r="C48" s="103"/>
      <c r="D48" s="103"/>
      <c r="E48" s="116"/>
      <c r="F48" s="126"/>
      <c r="G48" s="126"/>
      <c r="H48" s="126"/>
      <c r="I48" s="126"/>
      <c r="J48" s="126"/>
      <c r="K48" s="126"/>
      <c r="L48" s="126"/>
      <c r="M48" s="126"/>
      <c r="N48" s="126"/>
    </row>
    <row r="49" spans="1:14" ht="9" customHeight="1" x14ac:dyDescent="0.25">
      <c r="A49" s="107"/>
      <c r="B49" s="107"/>
      <c r="C49" s="107"/>
      <c r="D49" s="107"/>
      <c r="E49" s="117"/>
      <c r="F49" s="107"/>
      <c r="G49" s="107"/>
      <c r="H49" s="107"/>
      <c r="I49" s="107"/>
      <c r="J49" s="107"/>
      <c r="K49" s="107"/>
      <c r="L49" s="107"/>
      <c r="M49" s="107"/>
      <c r="N49" s="107"/>
    </row>
    <row r="50" spans="1:14" ht="7.5" customHeight="1" x14ac:dyDescent="0.25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</row>
    <row r="51" spans="1:14" x14ac:dyDescent="0.25">
      <c r="A51" s="109" t="s">
        <v>141</v>
      </c>
      <c r="B51" s="109"/>
      <c r="C51" s="109"/>
      <c r="D51" s="109"/>
      <c r="F51" s="109"/>
      <c r="G51" s="109"/>
      <c r="H51" s="109"/>
      <c r="I51" s="109"/>
      <c r="J51" s="109"/>
      <c r="K51" s="109"/>
      <c r="L51" s="109"/>
      <c r="M51" s="109"/>
      <c r="N51" s="109"/>
    </row>
  </sheetData>
  <mergeCells count="109">
    <mergeCell ref="B45:D45"/>
    <mergeCell ref="A6:E7"/>
    <mergeCell ref="F6:G7"/>
    <mergeCell ref="A33:D35"/>
    <mergeCell ref="E34:E35"/>
    <mergeCell ref="H34:H35"/>
    <mergeCell ref="I34:I35"/>
    <mergeCell ref="J34:J35"/>
    <mergeCell ref="E33:I33"/>
    <mergeCell ref="J33:L33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C21:E21"/>
    <mergeCell ref="F21:G21"/>
    <mergeCell ref="H21:I21"/>
    <mergeCell ref="J21:K21"/>
    <mergeCell ref="M33:N33"/>
    <mergeCell ref="A37:D37"/>
    <mergeCell ref="B40:D40"/>
    <mergeCell ref="C41:D41"/>
    <mergeCell ref="C42:D42"/>
    <mergeCell ref="C43:D43"/>
    <mergeCell ref="B44:D44"/>
    <mergeCell ref="D25:E25"/>
    <mergeCell ref="F25:G25"/>
    <mergeCell ref="H25:I25"/>
    <mergeCell ref="J25:K25"/>
    <mergeCell ref="L25:M25"/>
    <mergeCell ref="C26:E26"/>
    <mergeCell ref="F26:G26"/>
    <mergeCell ref="H26:I26"/>
    <mergeCell ref="J26:K26"/>
    <mergeCell ref="L26:M26"/>
    <mergeCell ref="L21:M21"/>
    <mergeCell ref="C22:E22"/>
    <mergeCell ref="F22:G22"/>
    <mergeCell ref="H22:I22"/>
    <mergeCell ref="J22:K22"/>
    <mergeCell ref="L22:M22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C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C12:E12"/>
    <mergeCell ref="F12:G12"/>
    <mergeCell ref="H12:I12"/>
    <mergeCell ref="J12:K12"/>
    <mergeCell ref="L12:M12"/>
    <mergeCell ref="B13:E13"/>
    <mergeCell ref="F13:G13"/>
    <mergeCell ref="H13:I13"/>
    <mergeCell ref="J13:K13"/>
    <mergeCell ref="L13:M13"/>
    <mergeCell ref="B10:E10"/>
    <mergeCell ref="F10:G10"/>
    <mergeCell ref="H10:I10"/>
    <mergeCell ref="J10:K10"/>
    <mergeCell ref="L10:M10"/>
    <mergeCell ref="C11:E11"/>
    <mergeCell ref="F11:G11"/>
    <mergeCell ref="H11:I11"/>
    <mergeCell ref="J11:K11"/>
    <mergeCell ref="L11:M11"/>
    <mergeCell ref="A1:D1"/>
    <mergeCell ref="H6:I6"/>
    <mergeCell ref="J6:K6"/>
    <mergeCell ref="L6:N6"/>
    <mergeCell ref="H7:I7"/>
    <mergeCell ref="J7:K7"/>
    <mergeCell ref="L7:N7"/>
    <mergeCell ref="A9:E9"/>
    <mergeCell ref="F9:G9"/>
    <mergeCell ref="H9:I9"/>
    <mergeCell ref="J9:K9"/>
    <mergeCell ref="L9:M9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P10,11【転入・転出先別人口】 (H2-28)</vt:lpstr>
      <vt:lpstr>P18【住宅の建て方・所有の関係別世帯員・面積】 (様式)</vt:lpstr>
      <vt:lpstr>P19【65歳以上の親族のいる一般世帯数】 (様式)</vt:lpstr>
      <vt:lpstr>P20【単身高齢者数、母子父子世帯数等】(様式)</vt:lpstr>
      <vt:lpstr>P28【従業地・通学地による就業者・通学者数、他】 (様式）</vt:lpstr>
      <vt:lpstr>'P10,11【転入・転出先別人口】 (H2-28)'!Print_Area</vt:lpstr>
      <vt:lpstr>'P19【65歳以上の親族のいる一般世帯数】 (様式)'!Print_Area</vt:lpstr>
      <vt:lpstr>'P28【従業地・通学地による就業者・通学者数、他】 (様式）'!Print_Area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2022-02-08T06:05:52Z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2022-01-18T01:36:52Z</vt:filetime>
  </property>
</Properties>
</file>