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2780"/>
  </bookViews>
  <sheets>
    <sheet name="P81【主要指標、産業別市内純生産】（様式）" sheetId="5" r:id="rId1"/>
    <sheet name="P82【市民所得の分配】（様式)" sheetId="4" r:id="rId2"/>
  </sheets>
  <definedNames>
    <definedName name="_xlnm.Print_Area" localSheetId="0">'P81【主要指標、産業別市内純生産】（様式）'!$A$1:$H$46</definedName>
    <definedName name="_xlnm.Print_Area" localSheetId="1">'P82【市民所得の分配】（様式)'!$A$1:$I$40</definedName>
  </definedNames>
  <calcPr calcId="145621"/>
</workbook>
</file>

<file path=xl/calcChain.xml><?xml version="1.0" encoding="utf-8"?>
<calcChain xmlns="http://schemas.openxmlformats.org/spreadsheetml/2006/main">
  <c r="E24" i="4" l="1"/>
  <c r="E21" i="4" s="1"/>
  <c r="G42" i="5"/>
  <c r="E31" i="5" l="1"/>
  <c r="E27" i="5"/>
  <c r="F10" i="5"/>
  <c r="E23" i="5"/>
  <c r="D10" i="5"/>
  <c r="D31" i="5"/>
  <c r="D27" i="5"/>
  <c r="D23" i="5"/>
  <c r="D9" i="5"/>
  <c r="F42" i="5" l="1"/>
  <c r="G41" i="5"/>
  <c r="F41" i="5"/>
  <c r="G40" i="5"/>
  <c r="F40" i="5"/>
  <c r="G39" i="5"/>
  <c r="F39" i="5"/>
  <c r="G38" i="5"/>
  <c r="F38" i="5"/>
  <c r="G37" i="5"/>
  <c r="F37" i="5"/>
  <c r="G36" i="5"/>
  <c r="F36" i="5"/>
  <c r="G35" i="5"/>
  <c r="F35" i="5"/>
  <c r="G34" i="5"/>
  <c r="F34" i="5"/>
  <c r="G33" i="5"/>
  <c r="F33" i="5"/>
  <c r="G32" i="5"/>
  <c r="F32" i="5"/>
  <c r="G30" i="5"/>
  <c r="F30" i="5"/>
  <c r="G29" i="5"/>
  <c r="F29" i="5"/>
  <c r="G28" i="5"/>
  <c r="F28" i="5"/>
  <c r="G26" i="5"/>
  <c r="F26" i="5"/>
  <c r="G25" i="5"/>
  <c r="F25" i="5"/>
  <c r="G24" i="5"/>
  <c r="F24" i="5"/>
  <c r="G22" i="5"/>
  <c r="F22" i="5"/>
  <c r="H11" i="5"/>
  <c r="F9" i="5"/>
  <c r="H41" i="5"/>
  <c r="H37" i="5"/>
  <c r="F27" i="5" l="1"/>
  <c r="F23" i="5"/>
  <c r="G23" i="5"/>
  <c r="H42" i="5" l="1"/>
  <c r="H40" i="5"/>
  <c r="H39" i="5"/>
  <c r="H38" i="5"/>
  <c r="H36" i="5"/>
  <c r="H35" i="5"/>
  <c r="H34" i="5"/>
  <c r="H33" i="5"/>
  <c r="H32" i="5"/>
  <c r="G31" i="5"/>
  <c r="F31" i="5"/>
  <c r="H30" i="5"/>
  <c r="H29" i="5"/>
  <c r="H28" i="5"/>
  <c r="G27" i="5"/>
  <c r="H26" i="5"/>
  <c r="H25" i="5"/>
  <c r="H24" i="5"/>
  <c r="H10" i="5"/>
  <c r="I27" i="4"/>
  <c r="I26" i="4"/>
  <c r="I25" i="4"/>
  <c r="I23" i="4"/>
  <c r="I22" i="4"/>
  <c r="I20" i="4"/>
  <c r="I19" i="4"/>
  <c r="I18" i="4"/>
  <c r="I17" i="4"/>
  <c r="I16" i="4"/>
  <c r="H8" i="4"/>
  <c r="I14" i="4"/>
  <c r="I12" i="4"/>
  <c r="I11" i="4"/>
  <c r="I10" i="4"/>
  <c r="H27" i="4" l="1"/>
  <c r="I24" i="4"/>
  <c r="H23" i="5"/>
  <c r="H27" i="5"/>
  <c r="H31" i="5"/>
  <c r="I9" i="4"/>
  <c r="I15" i="4"/>
  <c r="I21" i="4"/>
  <c r="G8" i="4" l="1"/>
  <c r="G15" i="4"/>
  <c r="G11" i="4"/>
  <c r="G14" i="4"/>
  <c r="G10" i="4"/>
  <c r="G13" i="4"/>
  <c r="G16" i="4"/>
  <c r="G12" i="4"/>
  <c r="G9" i="4"/>
  <c r="H22" i="5"/>
  <c r="H25" i="4"/>
  <c r="H19" i="4"/>
  <c r="H26" i="4"/>
  <c r="H22" i="4"/>
  <c r="H18" i="4"/>
  <c r="H14" i="4"/>
  <c r="H10" i="4"/>
  <c r="H9" i="4"/>
  <c r="H13" i="4"/>
  <c r="H23" i="4"/>
  <c r="I13" i="4"/>
  <c r="H17" i="4"/>
  <c r="H11" i="4"/>
  <c r="H24" i="4"/>
  <c r="H20" i="4"/>
  <c r="H16" i="4"/>
  <c r="H12" i="4"/>
  <c r="H15" i="4"/>
  <c r="H21" i="4"/>
  <c r="H9" i="5" l="1"/>
  <c r="G21" i="4"/>
  <c r="G22" i="4"/>
  <c r="G24" i="4"/>
  <c r="G17" i="4"/>
  <c r="G25" i="4"/>
  <c r="G18" i="4"/>
  <c r="G19" i="4"/>
  <c r="G23" i="4"/>
  <c r="G27" i="4"/>
  <c r="G20" i="4"/>
  <c r="G26" i="4"/>
  <c r="I8" i="4"/>
</calcChain>
</file>

<file path=xl/sharedStrings.xml><?xml version="1.0" encoding="utf-8"?>
<sst xmlns="http://schemas.openxmlformats.org/spreadsheetml/2006/main" count="84" uniqueCount="66">
  <si>
    <t>82　市民所得</t>
    <rPh sb="3" eb="5">
      <t>シミン</t>
    </rPh>
    <rPh sb="5" eb="7">
      <t>ショトク</t>
    </rPh>
    <phoneticPr fontId="3"/>
  </si>
  <si>
    <t>◆ 市民所得の分配</t>
    <rPh sb="2" eb="4">
      <t>シミン</t>
    </rPh>
    <rPh sb="4" eb="6">
      <t>ショトク</t>
    </rPh>
    <rPh sb="7" eb="9">
      <t>ブンパイ</t>
    </rPh>
    <phoneticPr fontId="3"/>
  </si>
  <si>
    <t>区分</t>
    <rPh sb="0" eb="2">
      <t>クブン</t>
    </rPh>
    <phoneticPr fontId="7"/>
  </si>
  <si>
    <t>所得額　　　　　　　</t>
    <rPh sb="0" eb="3">
      <t>ショトクガク</t>
    </rPh>
    <phoneticPr fontId="7"/>
  </si>
  <si>
    <t>構成比</t>
    <rPh sb="0" eb="3">
      <t>コウセイヒ</t>
    </rPh>
    <phoneticPr fontId="3"/>
  </si>
  <si>
    <t>対前年度増加率</t>
    <rPh sb="0" eb="1">
      <t>タイ</t>
    </rPh>
    <rPh sb="1" eb="4">
      <t>ゼンネンド</t>
    </rPh>
    <rPh sb="4" eb="6">
      <t>ゾウカ</t>
    </rPh>
    <rPh sb="6" eb="7">
      <t>リツ</t>
    </rPh>
    <phoneticPr fontId="3"/>
  </si>
  <si>
    <t>総額</t>
    <rPh sb="0" eb="2">
      <t>ソウガク</t>
    </rPh>
    <phoneticPr fontId="7"/>
  </si>
  <si>
    <t>雇用者所得</t>
    <rPh sb="0" eb="3">
      <t>コヨウシャ</t>
    </rPh>
    <rPh sb="3" eb="5">
      <t>ショトク</t>
    </rPh>
    <phoneticPr fontId="3"/>
  </si>
  <si>
    <t>賃金・俸給</t>
    <rPh sb="0" eb="2">
      <t>チンギン</t>
    </rPh>
    <rPh sb="3" eb="5">
      <t>ホウキュウ</t>
    </rPh>
    <phoneticPr fontId="7"/>
  </si>
  <si>
    <t>雇主の現実社会負担</t>
    <rPh sb="0" eb="2">
      <t>ヤトイヌシ</t>
    </rPh>
    <rPh sb="3" eb="5">
      <t>ゲンジツ</t>
    </rPh>
    <rPh sb="5" eb="7">
      <t>シャカイ</t>
    </rPh>
    <rPh sb="7" eb="9">
      <t>フタン</t>
    </rPh>
    <phoneticPr fontId="7"/>
  </si>
  <si>
    <t>雇主の帰属社会負担</t>
    <rPh sb="0" eb="2">
      <t>ヤトイヌシ</t>
    </rPh>
    <rPh sb="3" eb="5">
      <t>キゾク</t>
    </rPh>
    <rPh sb="5" eb="7">
      <t>シャカイ</t>
    </rPh>
    <rPh sb="7" eb="9">
      <t>フタン</t>
    </rPh>
    <phoneticPr fontId="7"/>
  </si>
  <si>
    <t>財産所得（非企業部門）</t>
    <rPh sb="0" eb="2">
      <t>ザイサン</t>
    </rPh>
    <rPh sb="2" eb="4">
      <t>ショトク</t>
    </rPh>
    <rPh sb="5" eb="6">
      <t>ヒ</t>
    </rPh>
    <rPh sb="6" eb="8">
      <t>キギョウ</t>
    </rPh>
    <rPh sb="8" eb="10">
      <t>ブモン</t>
    </rPh>
    <phoneticPr fontId="7"/>
  </si>
  <si>
    <t>一般政府</t>
    <rPh sb="0" eb="2">
      <t>イッパン</t>
    </rPh>
    <rPh sb="2" eb="4">
      <t>セイフ</t>
    </rPh>
    <phoneticPr fontId="7"/>
  </si>
  <si>
    <t>家計</t>
    <rPh sb="0" eb="2">
      <t>カケイ</t>
    </rPh>
    <phoneticPr fontId="3"/>
  </si>
  <si>
    <t>利子</t>
    <rPh sb="0" eb="2">
      <t>リシ</t>
    </rPh>
    <phoneticPr fontId="3"/>
  </si>
  <si>
    <t>配当</t>
    <rPh sb="0" eb="2">
      <t>ハイトウ</t>
    </rPh>
    <phoneticPr fontId="3"/>
  </si>
  <si>
    <t>保険契約者に帰属する財産所得</t>
    <rPh sb="0" eb="2">
      <t>ホケン</t>
    </rPh>
    <rPh sb="2" eb="4">
      <t>ケイヤク</t>
    </rPh>
    <rPh sb="4" eb="5">
      <t>シャ</t>
    </rPh>
    <rPh sb="6" eb="8">
      <t>キゾク</t>
    </rPh>
    <rPh sb="10" eb="12">
      <t>ザイサン</t>
    </rPh>
    <rPh sb="12" eb="14">
      <t>ショトク</t>
    </rPh>
    <phoneticPr fontId="3"/>
  </si>
  <si>
    <t>賃貸料</t>
    <rPh sb="0" eb="3">
      <t>チンタイリョウ</t>
    </rPh>
    <phoneticPr fontId="3"/>
  </si>
  <si>
    <t>対家計民間非営利団体</t>
    <rPh sb="0" eb="1">
      <t>タイ</t>
    </rPh>
    <rPh sb="1" eb="3">
      <t>カケイ</t>
    </rPh>
    <rPh sb="3" eb="5">
      <t>ミンカン</t>
    </rPh>
    <rPh sb="5" eb="8">
      <t>ヒエイリ</t>
    </rPh>
    <rPh sb="8" eb="10">
      <t>ダンタイ</t>
    </rPh>
    <phoneticPr fontId="7"/>
  </si>
  <si>
    <t>企業所得（法人企業の分配所得受払後）</t>
    <rPh sb="0" eb="2">
      <t>キギョウ</t>
    </rPh>
    <rPh sb="2" eb="4">
      <t>ショトク</t>
    </rPh>
    <rPh sb="5" eb="7">
      <t>ホウジン</t>
    </rPh>
    <rPh sb="7" eb="9">
      <t>キギョウ</t>
    </rPh>
    <rPh sb="10" eb="12">
      <t>ブンパイ</t>
    </rPh>
    <rPh sb="12" eb="14">
      <t>ショトク</t>
    </rPh>
    <rPh sb="14" eb="16">
      <t>ウケハライ</t>
    </rPh>
    <rPh sb="16" eb="17">
      <t>ゴ</t>
    </rPh>
    <phoneticPr fontId="7"/>
  </si>
  <si>
    <t>民間法人企業（配当控除後）</t>
    <rPh sb="0" eb="2">
      <t>ミンカン</t>
    </rPh>
    <rPh sb="2" eb="4">
      <t>ホウジン</t>
    </rPh>
    <rPh sb="4" eb="6">
      <t>キギョウ</t>
    </rPh>
    <rPh sb="7" eb="9">
      <t>ハイトウ</t>
    </rPh>
    <rPh sb="9" eb="11">
      <t>コウジョ</t>
    </rPh>
    <rPh sb="11" eb="12">
      <t>ゴ</t>
    </rPh>
    <phoneticPr fontId="7"/>
  </si>
  <si>
    <t>公的企業</t>
    <rPh sb="0" eb="2">
      <t>コウテキ</t>
    </rPh>
    <rPh sb="2" eb="4">
      <t>キギョウ</t>
    </rPh>
    <phoneticPr fontId="7"/>
  </si>
  <si>
    <t>個人企業</t>
    <rPh sb="0" eb="2">
      <t>コジン</t>
    </rPh>
    <rPh sb="2" eb="4">
      <t>キギョウ</t>
    </rPh>
    <phoneticPr fontId="7"/>
  </si>
  <si>
    <t>農林水産業</t>
    <rPh sb="0" eb="2">
      <t>ノウリン</t>
    </rPh>
    <rPh sb="2" eb="4">
      <t>スイサン</t>
    </rPh>
    <rPh sb="4" eb="5">
      <t>ギョウ</t>
    </rPh>
    <phoneticPr fontId="7"/>
  </si>
  <si>
    <t>その他の産業</t>
    <rPh sb="2" eb="3">
      <t>タ</t>
    </rPh>
    <rPh sb="4" eb="6">
      <t>サンギョウ</t>
    </rPh>
    <phoneticPr fontId="7"/>
  </si>
  <si>
    <t>持家</t>
    <rPh sb="0" eb="1">
      <t>モ</t>
    </rPh>
    <rPh sb="1" eb="2">
      <t>イエ</t>
    </rPh>
    <phoneticPr fontId="7"/>
  </si>
  <si>
    <t>【参考】</t>
    <rPh sb="1" eb="3">
      <t>サンコウ</t>
    </rPh>
    <phoneticPr fontId="3"/>
  </si>
  <si>
    <t>一定期間内に市内の各産業部門の生産活動によって新たに生み出された価値（付加価値）を</t>
    <rPh sb="0" eb="2">
      <t>イッテイ</t>
    </rPh>
    <rPh sb="2" eb="5">
      <t>キカンナイ</t>
    </rPh>
    <rPh sb="6" eb="8">
      <t>シナイ</t>
    </rPh>
    <rPh sb="9" eb="12">
      <t>カクサンギョウ</t>
    </rPh>
    <rPh sb="12" eb="14">
      <t>ブモン</t>
    </rPh>
    <rPh sb="15" eb="17">
      <t>セイサン</t>
    </rPh>
    <rPh sb="17" eb="19">
      <t>カツドウ</t>
    </rPh>
    <rPh sb="23" eb="24">
      <t>アラ</t>
    </rPh>
    <rPh sb="26" eb="27">
      <t>ウ</t>
    </rPh>
    <rPh sb="28" eb="29">
      <t>ダ</t>
    </rPh>
    <rPh sb="32" eb="34">
      <t>カチ</t>
    </rPh>
    <rPh sb="35" eb="37">
      <t>フカ</t>
    </rPh>
    <rPh sb="37" eb="39">
      <t>カチ</t>
    </rPh>
    <phoneticPr fontId="3"/>
  </si>
  <si>
    <t>産業別に示したもので、第1次から第3次までの各産業と（控除）帰属利子からなる。</t>
    <rPh sb="0" eb="2">
      <t>サンギョウ</t>
    </rPh>
    <rPh sb="2" eb="3">
      <t>ベツ</t>
    </rPh>
    <rPh sb="4" eb="5">
      <t>シメ</t>
    </rPh>
    <rPh sb="11" eb="12">
      <t>ダイ</t>
    </rPh>
    <rPh sb="13" eb="14">
      <t>ジ</t>
    </rPh>
    <rPh sb="16" eb="17">
      <t>ダイ</t>
    </rPh>
    <rPh sb="18" eb="19">
      <t>ジ</t>
    </rPh>
    <rPh sb="22" eb="25">
      <t>カクサンギョウ</t>
    </rPh>
    <rPh sb="27" eb="29">
      <t>コウジョ</t>
    </rPh>
    <rPh sb="30" eb="32">
      <t>キゾク</t>
    </rPh>
    <rPh sb="32" eb="34">
      <t>リシ</t>
    </rPh>
    <phoneticPr fontId="3"/>
  </si>
  <si>
    <t>市民所得の分配</t>
    <rPh sb="0" eb="2">
      <t>シミン</t>
    </rPh>
    <rPh sb="2" eb="4">
      <t>ショトク</t>
    </rPh>
    <rPh sb="5" eb="7">
      <t>ブンパイ</t>
    </rPh>
    <phoneticPr fontId="3"/>
  </si>
  <si>
    <t>生み出された価値（付加価値）は、各生産要素である土地、労働、資本などに分配され、それぞれ</t>
    <rPh sb="16" eb="19">
      <t>カクセイサン</t>
    </rPh>
    <rPh sb="19" eb="21">
      <t>ヨウソ</t>
    </rPh>
    <rPh sb="24" eb="26">
      <t>トチ</t>
    </rPh>
    <rPh sb="27" eb="29">
      <t>ロウドウ</t>
    </rPh>
    <rPh sb="30" eb="32">
      <t>シホン</t>
    </rPh>
    <rPh sb="35" eb="37">
      <t>ブンパイ</t>
    </rPh>
    <phoneticPr fontId="3"/>
  </si>
  <si>
    <t>地代、賃金、利潤などの所得を形成することから、市民所得の分配は生み出された価値（付加価値）を、</t>
    <rPh sb="0" eb="2">
      <t>チダイ</t>
    </rPh>
    <rPh sb="3" eb="5">
      <t>チンギン</t>
    </rPh>
    <rPh sb="6" eb="8">
      <t>リジュン</t>
    </rPh>
    <rPh sb="11" eb="13">
      <t>ショトク</t>
    </rPh>
    <rPh sb="14" eb="16">
      <t>ケイセイ</t>
    </rPh>
    <rPh sb="23" eb="25">
      <t>シミン</t>
    </rPh>
    <rPh sb="25" eb="27">
      <t>ショトク</t>
    </rPh>
    <rPh sb="28" eb="30">
      <t>ブンパイ</t>
    </rPh>
    <rPh sb="31" eb="32">
      <t>ウ</t>
    </rPh>
    <rPh sb="33" eb="34">
      <t>ダ</t>
    </rPh>
    <rPh sb="37" eb="39">
      <t>カチ</t>
    </rPh>
    <rPh sb="40" eb="42">
      <t>フカ</t>
    </rPh>
    <rPh sb="42" eb="44">
      <t>カチ</t>
    </rPh>
    <phoneticPr fontId="3"/>
  </si>
  <si>
    <t>生産要素を提供した市の居住者に帰属する所得として把握したものである。</t>
    <rPh sb="0" eb="2">
      <t>セイサン</t>
    </rPh>
    <rPh sb="2" eb="4">
      <t>ヨウソ</t>
    </rPh>
    <rPh sb="5" eb="7">
      <t>テイキョウ</t>
    </rPh>
    <rPh sb="9" eb="10">
      <t>シ</t>
    </rPh>
    <rPh sb="11" eb="14">
      <t>キョジュウシャ</t>
    </rPh>
    <rPh sb="15" eb="17">
      <t>キゾク</t>
    </rPh>
    <rPh sb="19" eb="21">
      <t>ショトク</t>
    </rPh>
    <rPh sb="24" eb="26">
      <t>ハアク</t>
    </rPh>
    <phoneticPr fontId="3"/>
  </si>
  <si>
    <t>市民所得　81</t>
    <rPh sb="0" eb="2">
      <t>シミン</t>
    </rPh>
    <rPh sb="2" eb="4">
      <t>ショトク</t>
    </rPh>
    <phoneticPr fontId="3"/>
  </si>
  <si>
    <t>第1次産業</t>
    <rPh sb="0" eb="1">
      <t>ダイ</t>
    </rPh>
    <rPh sb="2" eb="3">
      <t>ジ</t>
    </rPh>
    <rPh sb="3" eb="5">
      <t>サンギョウ</t>
    </rPh>
    <phoneticPr fontId="7"/>
  </si>
  <si>
    <t>農業</t>
    <rPh sb="0" eb="2">
      <t>ノウギョウ</t>
    </rPh>
    <phoneticPr fontId="7"/>
  </si>
  <si>
    <t>林業</t>
    <rPh sb="0" eb="2">
      <t>リンギョウ</t>
    </rPh>
    <phoneticPr fontId="7"/>
  </si>
  <si>
    <t>第2次産業</t>
    <rPh sb="0" eb="1">
      <t>ダイ</t>
    </rPh>
    <rPh sb="2" eb="3">
      <t>ジ</t>
    </rPh>
    <rPh sb="3" eb="5">
      <t>サンギョウ</t>
    </rPh>
    <phoneticPr fontId="7"/>
  </si>
  <si>
    <t>鉱業</t>
    <rPh sb="0" eb="2">
      <t>コウギョウ</t>
    </rPh>
    <phoneticPr fontId="7"/>
  </si>
  <si>
    <t>製造業</t>
    <rPh sb="0" eb="3">
      <t>セイゾウギョウ</t>
    </rPh>
    <phoneticPr fontId="7"/>
  </si>
  <si>
    <t>建設業</t>
    <rPh sb="0" eb="3">
      <t>ケンセツギョウ</t>
    </rPh>
    <phoneticPr fontId="7"/>
  </si>
  <si>
    <t>第3次産業</t>
    <rPh sb="0" eb="1">
      <t>ダイ</t>
    </rPh>
    <rPh sb="2" eb="3">
      <t>ジ</t>
    </rPh>
    <rPh sb="3" eb="5">
      <t>サンギョウ</t>
    </rPh>
    <phoneticPr fontId="7"/>
  </si>
  <si>
    <t>電気・ガス・水道業</t>
    <rPh sb="0" eb="2">
      <t>デンキ</t>
    </rPh>
    <rPh sb="6" eb="9">
      <t>スイドウギョウ</t>
    </rPh>
    <phoneticPr fontId="7"/>
  </si>
  <si>
    <t>卸・小売業</t>
    <rPh sb="0" eb="1">
      <t>オロシ</t>
    </rPh>
    <rPh sb="2" eb="5">
      <t>コウリギョウ</t>
    </rPh>
    <phoneticPr fontId="7"/>
  </si>
  <si>
    <t>金融・保険業</t>
    <rPh sb="0" eb="2">
      <t>キンユウ</t>
    </rPh>
    <rPh sb="3" eb="6">
      <t>ホケンギョウ</t>
    </rPh>
    <phoneticPr fontId="7"/>
  </si>
  <si>
    <t>不動産業</t>
    <rPh sb="0" eb="3">
      <t>フドウサン</t>
    </rPh>
    <rPh sb="3" eb="4">
      <t>ギョウ</t>
    </rPh>
    <phoneticPr fontId="7"/>
  </si>
  <si>
    <t>サービス業</t>
    <rPh sb="4" eb="5">
      <t>ギョウ</t>
    </rPh>
    <phoneticPr fontId="7"/>
  </si>
  <si>
    <t>政府サービス生産者</t>
    <rPh sb="0" eb="2">
      <t>セイフ</t>
    </rPh>
    <rPh sb="6" eb="9">
      <t>セイサンシャ</t>
    </rPh>
    <phoneticPr fontId="3"/>
  </si>
  <si>
    <t>対家計民間非営利</t>
    <rPh sb="0" eb="1">
      <t>タイ</t>
    </rPh>
    <rPh sb="1" eb="3">
      <t>カケイ</t>
    </rPh>
    <rPh sb="3" eb="5">
      <t>ミンカン</t>
    </rPh>
    <rPh sb="5" eb="8">
      <t>ヒエイリ</t>
    </rPh>
    <phoneticPr fontId="3"/>
  </si>
  <si>
    <t>（控除）帰属利子</t>
    <rPh sb="1" eb="3">
      <t>コウジョ</t>
    </rPh>
    <rPh sb="4" eb="6">
      <t>キゾク</t>
    </rPh>
    <rPh sb="6" eb="8">
      <t>リシ</t>
    </rPh>
    <phoneticPr fontId="3"/>
  </si>
  <si>
    <t>◆ 主要指標</t>
    <rPh sb="2" eb="4">
      <t>シュヨウ</t>
    </rPh>
    <rPh sb="4" eb="6">
      <t>シヒョウ</t>
    </rPh>
    <phoneticPr fontId="3"/>
  </si>
  <si>
    <t>◆ 産業別市内純生産</t>
    <rPh sb="2" eb="4">
      <t>サンギョウ</t>
    </rPh>
    <rPh sb="4" eb="5">
      <t>ベツ</t>
    </rPh>
    <rPh sb="5" eb="7">
      <t>シナイ</t>
    </rPh>
    <rPh sb="7" eb="8">
      <t>ジュン</t>
    </rPh>
    <rPh sb="8" eb="10">
      <t>セイサン</t>
    </rPh>
    <phoneticPr fontId="3"/>
  </si>
  <si>
    <t>資料：岩手県市町村民経済計算年報</t>
    <rPh sb="0" eb="2">
      <t>シリョウ</t>
    </rPh>
    <rPh sb="3" eb="6">
      <t>イワテケン</t>
    </rPh>
    <rPh sb="6" eb="9">
      <t>シチョウソン</t>
    </rPh>
    <rPh sb="9" eb="10">
      <t>ミン</t>
    </rPh>
    <rPh sb="10" eb="12">
      <t>ケイザイ</t>
    </rPh>
    <rPh sb="12" eb="14">
      <t>ケイサン</t>
    </rPh>
    <rPh sb="14" eb="16">
      <t>ネンポウ</t>
    </rPh>
    <phoneticPr fontId="3"/>
  </si>
  <si>
    <t>水産業</t>
    <rPh sb="0" eb="2">
      <t>スイサン</t>
    </rPh>
    <phoneticPr fontId="7"/>
  </si>
  <si>
    <t>情報通信業</t>
    <rPh sb="0" eb="2">
      <t>ジョウホウ</t>
    </rPh>
    <rPh sb="2" eb="5">
      <t>ツウシンギョウ</t>
    </rPh>
    <phoneticPr fontId="3"/>
  </si>
  <si>
    <t>輸入品に課される税・関税</t>
    <rPh sb="0" eb="2">
      <t>ユニュウ</t>
    </rPh>
    <rPh sb="2" eb="3">
      <t>ヒン</t>
    </rPh>
    <rPh sb="4" eb="5">
      <t>カ</t>
    </rPh>
    <rPh sb="8" eb="9">
      <t>ゼイ</t>
    </rPh>
    <rPh sb="10" eb="12">
      <t>カンゼイ</t>
    </rPh>
    <phoneticPr fontId="3"/>
  </si>
  <si>
    <t>運輸業</t>
    <rPh sb="0" eb="2">
      <t>ウンユ</t>
    </rPh>
    <phoneticPr fontId="7"/>
  </si>
  <si>
    <t>(単位：100万円・％）</t>
    <rPh sb="1" eb="3">
      <t>タンイ</t>
    </rPh>
    <rPh sb="7" eb="8">
      <t>マン</t>
    </rPh>
    <rPh sb="8" eb="9">
      <t>エン</t>
    </rPh>
    <phoneticPr fontId="3"/>
  </si>
  <si>
    <t>(単位：千円・％）</t>
    <rPh sb="1" eb="3">
      <t>タンイ</t>
    </rPh>
    <rPh sb="4" eb="5">
      <t>セン</t>
    </rPh>
    <rPh sb="5" eb="6">
      <t>エン</t>
    </rPh>
    <phoneticPr fontId="3"/>
  </si>
  <si>
    <t>人口一人当たり市町村民所得</t>
    <rPh sb="0" eb="2">
      <t>ジンコウ</t>
    </rPh>
    <rPh sb="2" eb="4">
      <t>ヒトリ</t>
    </rPh>
    <rPh sb="4" eb="5">
      <t>ア</t>
    </rPh>
    <rPh sb="7" eb="10">
      <t>シチョウソン</t>
    </rPh>
    <rPh sb="10" eb="11">
      <t>ミン</t>
    </rPh>
    <rPh sb="11" eb="13">
      <t>ショトク</t>
    </rPh>
    <phoneticPr fontId="3"/>
  </si>
  <si>
    <t>市内総生産</t>
    <rPh sb="0" eb="2">
      <t>シナイ</t>
    </rPh>
    <rPh sb="2" eb="5">
      <t>ソウセイサン</t>
    </rPh>
    <phoneticPr fontId="3"/>
  </si>
  <si>
    <t>１２．市民所得</t>
    <rPh sb="3" eb="5">
      <t>シミン</t>
    </rPh>
    <rPh sb="5" eb="7">
      <t>ショトク</t>
    </rPh>
    <phoneticPr fontId="3"/>
  </si>
  <si>
    <t>平成27年度</t>
    <rPh sb="0" eb="2">
      <t>ヘイセイ</t>
    </rPh>
    <rPh sb="4" eb="6">
      <t>ネンド</t>
    </rPh>
    <phoneticPr fontId="7"/>
  </si>
  <si>
    <t>平成27年度</t>
    <rPh sb="0" eb="2">
      <t>ヘイセイ</t>
    </rPh>
    <rPh sb="4" eb="6">
      <t>ネンド</t>
    </rPh>
    <phoneticPr fontId="3"/>
  </si>
  <si>
    <t>平成28年度</t>
    <rPh sb="0" eb="2">
      <t>ヘイセイ</t>
    </rPh>
    <rPh sb="4" eb="6">
      <t>ネンド</t>
    </rPh>
    <phoneticPr fontId="7"/>
  </si>
  <si>
    <t>平成28年度</t>
    <rPh sb="0" eb="2">
      <t>ヘイセイ</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</si>
</sst>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quot;▲ &quot;0.0"/>
    <numFmt numFmtId="178" formatCode="#,##0;&quot;▲ &quot;#,##0"/>
    <numFmt numFmtId="179" formatCode="#,##0.0;&quot;▲ &quot;#,##0.0"/>
    <numFmt numFmtId="180" formatCode="#,##0_ "/>
  </numFmts>
  <fonts count="19">
    <font>
      <sz val="11"/>
      <color theme="1"/>
      <name val="ＭＳ Ｐゴシック"/>
      <family val="2"/>
      <scheme val="minor"/>
    </font>
    <font>
      <sz val="11"/>
      <color theme="1"/>
      <name val="ＭＳ Ｐゴシック"/>
      <family val="2"/>
      <scheme val="minor"/>
    </font>
    <font>
      <sz val="11"/>
      <color theme="1"/>
      <name val="ＭＳ 明朝"/>
      <family val="1"/>
      <charset val="128"/>
    </font>
    <font>
      <sz val="6"/>
      <name val="ＭＳ Ｐゴシック"/>
      <family val="3"/>
      <charset val="128"/>
      <scheme val="minor"/>
    </font>
    <font>
      <b/>
      <sz val="12"/>
      <color theme="1"/>
      <name val="ＭＳ Ｐゴシック"/>
      <family val="3"/>
      <charset val="128"/>
      <scheme val="major"/>
    </font>
    <font>
      <sz val="11"/>
      <color theme="1"/>
      <name val="ＭＳ Ｐゴシック"/>
      <family val="3"/>
      <charset val="128"/>
      <scheme val="major"/>
    </font>
    <font>
      <sz val="11"/>
      <name val="ＭＳ 明朝"/>
      <family val="1"/>
      <charset val="128"/>
    </font>
    <font>
      <sz val="6"/>
      <name val="ＭＳ Ｐゴシック"/>
      <family val="3"/>
      <charset val="128"/>
    </font>
    <font>
      <sz val="10"/>
      <name val="ＭＳ 明朝"/>
      <family val="1"/>
      <charset val="128"/>
    </font>
    <font>
      <sz val="10"/>
      <color theme="1"/>
      <name val="ＭＳ 明朝"/>
      <family val="1"/>
      <charset val="128"/>
    </font>
    <font>
      <b/>
      <sz val="11"/>
      <name val="ＭＳ 明朝"/>
      <family val="1"/>
      <charset val="128"/>
    </font>
    <font>
      <b/>
      <sz val="11"/>
      <color theme="1"/>
      <name val="ＭＳ Ｐゴシック"/>
      <family val="3"/>
      <charset val="128"/>
      <scheme val="major"/>
    </font>
    <font>
      <sz val="10"/>
      <color theme="1"/>
      <name val="ＭＳ Ｐゴシック"/>
      <family val="2"/>
      <scheme val="minor"/>
    </font>
    <font>
      <sz val="11"/>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2"/>
      <color theme="1"/>
      <name val="ＭＳ 明朝"/>
      <family val="1"/>
      <charset val="128"/>
    </font>
    <font>
      <sz val="11"/>
      <color theme="1"/>
      <name val="ＭＳ Ｐゴシック"/>
      <family val="3"/>
      <charset val="128"/>
      <scheme val="minor"/>
    </font>
    <font>
      <u/>
      <sz val="12"/>
      <color theme="10"/>
      <name val="ＭＳ Ｐゴシック"/>
      <family val="3"/>
      <charset val="128"/>
      <scheme val="minor"/>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s>
  <cellStyleXfs count="5">
    <xf numFmtId="0" fontId="0" fillId="0" borderId="0"/>
    <xf numFmtId="38" fontId="1" fillId="0" borderId="0" applyFont="0" applyFill="0" applyBorder="0" applyAlignment="0" applyProtection="0">
      <alignment vertical="center"/>
    </xf>
    <xf numFmtId="0" fontId="13" fillId="0" borderId="0">
      <alignment vertical="center"/>
    </xf>
    <xf numFmtId="0" fontId="17" fillId="0" borderId="0">
      <alignment vertical="center"/>
    </xf>
    <xf numFmtId="0" fontId="18" fillId="0" borderId="0" applyNumberFormat="0" applyFill="0" applyBorder="0" applyAlignment="0" applyProtection="0">
      <alignment vertical="center"/>
    </xf>
  </cellStyleXfs>
  <cellXfs count="91">
    <xf numFmtId="0" fontId="0" fillId="0" borderId="0" xfId="0"/>
    <xf numFmtId="0" fontId="2" fillId="0" borderId="0" xfId="0" applyFont="1"/>
    <xf numFmtId="0" fontId="4" fillId="0" borderId="0" xfId="0" applyFont="1"/>
    <xf numFmtId="0" fontId="5" fillId="0" borderId="0" xfId="0" applyFont="1"/>
    <xf numFmtId="0" fontId="2" fillId="0" borderId="1" xfId="0" applyFont="1" applyBorder="1"/>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2" fillId="0" borderId="0" xfId="0" applyFont="1" applyAlignment="1">
      <alignment horizontal="distributed"/>
    </xf>
    <xf numFmtId="0" fontId="2" fillId="0" borderId="0" xfId="0" applyFont="1" applyAlignment="1">
      <alignment vertical="center"/>
    </xf>
    <xf numFmtId="0" fontId="6" fillId="0" borderId="14" xfId="0" applyFont="1" applyBorder="1" applyAlignment="1">
      <alignment horizontal="distributed" vertical="center"/>
    </xf>
    <xf numFmtId="0" fontId="2" fillId="0" borderId="1" xfId="0" applyFont="1" applyBorder="1" applyAlignment="1">
      <alignment vertical="center"/>
    </xf>
    <xf numFmtId="0" fontId="6" fillId="0" borderId="17" xfId="0" applyFont="1" applyBorder="1" applyAlignment="1">
      <alignment horizontal="distributed" vertical="center"/>
    </xf>
    <xf numFmtId="180" fontId="6" fillId="0" borderId="18" xfId="0" applyNumberFormat="1" applyFont="1" applyBorder="1" applyAlignment="1">
      <alignment vertical="center"/>
    </xf>
    <xf numFmtId="180" fontId="6" fillId="0" borderId="1" xfId="0" applyNumberFormat="1" applyFont="1" applyBorder="1" applyAlignment="1">
      <alignment vertical="center"/>
    </xf>
    <xf numFmtId="0" fontId="11" fillId="0" borderId="0" xfId="0" applyFont="1"/>
    <xf numFmtId="0" fontId="9" fillId="0" borderId="0" xfId="0" applyFont="1"/>
    <xf numFmtId="0" fontId="12" fillId="0" borderId="0" xfId="0" applyFont="1"/>
    <xf numFmtId="0" fontId="14" fillId="0" borderId="0" xfId="0" applyFont="1"/>
    <xf numFmtId="0" fontId="15" fillId="0" borderId="0" xfId="0" applyFont="1"/>
    <xf numFmtId="0" fontId="0" fillId="0" borderId="1" xfId="0" applyBorder="1"/>
    <xf numFmtId="0" fontId="6" fillId="0" borderId="0" xfId="0" applyFont="1" applyBorder="1" applyAlignment="1">
      <alignment vertical="center" justifyLastLine="1"/>
    </xf>
    <xf numFmtId="0" fontId="6" fillId="0" borderId="14" xfId="0" applyFont="1" applyBorder="1" applyAlignment="1">
      <alignment vertical="center" justifyLastLine="1"/>
    </xf>
    <xf numFmtId="0" fontId="2" fillId="0" borderId="0" xfId="0" applyFont="1" applyBorder="1"/>
    <xf numFmtId="177" fontId="2" fillId="0" borderId="16" xfId="0" applyNumberFormat="1" applyFont="1" applyFill="1" applyBorder="1" applyAlignment="1">
      <alignment vertical="center"/>
    </xf>
    <xf numFmtId="0" fontId="15" fillId="0" borderId="0" xfId="0" applyFont="1" applyBorder="1"/>
    <xf numFmtId="0" fontId="2" fillId="0" borderId="0" xfId="0" applyFont="1" applyAlignment="1">
      <alignment horizontal="center" vertical="center"/>
    </xf>
    <xf numFmtId="0" fontId="2" fillId="0" borderId="14" xfId="0" applyFont="1" applyBorder="1" applyAlignment="1">
      <alignment horizontal="distributed" vertical="center"/>
    </xf>
    <xf numFmtId="0" fontId="2" fillId="0" borderId="0" xfId="0" applyFont="1" applyAlignment="1"/>
    <xf numFmtId="0" fontId="6" fillId="0" borderId="14" xfId="0" applyFont="1" applyBorder="1" applyAlignment="1">
      <alignment horizontal="distributed" vertical="center"/>
    </xf>
    <xf numFmtId="38" fontId="8" fillId="0" borderId="0" xfId="1" applyFont="1" applyFill="1" applyAlignment="1">
      <alignment vertical="center"/>
    </xf>
    <xf numFmtId="178" fontId="8" fillId="0" borderId="0" xfId="1" applyNumberFormat="1" applyFont="1" applyFill="1" applyAlignment="1">
      <alignment vertical="center"/>
    </xf>
    <xf numFmtId="38" fontId="6" fillId="0" borderId="0" xfId="1" applyFont="1" applyFill="1" applyAlignment="1">
      <alignment vertical="center"/>
    </xf>
    <xf numFmtId="0" fontId="16" fillId="0" borderId="0" xfId="0" applyFont="1" applyAlignment="1">
      <alignment horizontal="right"/>
    </xf>
    <xf numFmtId="0" fontId="16" fillId="0" borderId="0" xfId="0" applyFont="1" applyAlignment="1"/>
    <xf numFmtId="0" fontId="0" fillId="0" borderId="0" xfId="0" applyFill="1"/>
    <xf numFmtId="0" fontId="2" fillId="0" borderId="0" xfId="0" applyFont="1" applyFill="1" applyAlignment="1">
      <alignment horizontal="right"/>
    </xf>
    <xf numFmtId="0" fontId="0" fillId="0" borderId="1" xfId="0" applyFill="1" applyBorder="1"/>
    <xf numFmtId="0" fontId="2" fillId="0" borderId="7" xfId="0" applyFont="1" applyFill="1" applyBorder="1" applyAlignment="1">
      <alignment vertical="center"/>
    </xf>
    <xf numFmtId="0" fontId="2" fillId="0" borderId="19" xfId="0" applyFont="1" applyFill="1" applyBorder="1"/>
    <xf numFmtId="0" fontId="2" fillId="0" borderId="15" xfId="0" applyFont="1" applyFill="1" applyBorder="1"/>
    <xf numFmtId="0" fontId="2" fillId="0" borderId="18" xfId="0" applyFont="1" applyFill="1" applyBorder="1"/>
    <xf numFmtId="0" fontId="2" fillId="0" borderId="1" xfId="0" applyFont="1" applyFill="1" applyBorder="1"/>
    <xf numFmtId="0" fontId="2" fillId="0" borderId="0" xfId="0" applyFont="1" applyFill="1"/>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xf>
    <xf numFmtId="38" fontId="6" fillId="0" borderId="0" xfId="1" applyFont="1" applyFill="1" applyBorder="1" applyAlignment="1">
      <alignment vertical="center"/>
    </xf>
    <xf numFmtId="176" fontId="6" fillId="0" borderId="0" xfId="0" applyNumberFormat="1" applyFont="1" applyFill="1" applyAlignment="1">
      <alignment vertical="center"/>
    </xf>
    <xf numFmtId="177" fontId="2" fillId="0" borderId="0" xfId="0" applyNumberFormat="1" applyFont="1" applyFill="1" applyAlignment="1">
      <alignment vertical="center"/>
    </xf>
    <xf numFmtId="38" fontId="8" fillId="0" borderId="0" xfId="1" applyFont="1" applyFill="1" applyBorder="1" applyAlignment="1">
      <alignment vertical="center"/>
    </xf>
    <xf numFmtId="176" fontId="8" fillId="0" borderId="0" xfId="0" applyNumberFormat="1" applyFont="1" applyFill="1" applyAlignment="1">
      <alignment vertical="center"/>
    </xf>
    <xf numFmtId="177" fontId="9" fillId="0" borderId="0" xfId="0" applyNumberFormat="1" applyFont="1" applyFill="1" applyAlignment="1">
      <alignment vertical="center"/>
    </xf>
    <xf numFmtId="179" fontId="8" fillId="0" borderId="0" xfId="0" applyNumberFormat="1" applyFont="1" applyFill="1" applyAlignment="1">
      <alignment vertical="center"/>
    </xf>
    <xf numFmtId="180" fontId="6" fillId="0" borderId="18" xfId="0" applyNumberFormat="1" applyFont="1" applyFill="1" applyBorder="1" applyAlignment="1">
      <alignment vertical="center"/>
    </xf>
    <xf numFmtId="180" fontId="6" fillId="0" borderId="1" xfId="0" applyNumberFormat="1" applyFont="1" applyFill="1" applyBorder="1" applyAlignment="1">
      <alignment vertical="center"/>
    </xf>
    <xf numFmtId="38" fontId="2" fillId="0" borderId="16" xfId="1" applyFont="1" applyFill="1" applyBorder="1" applyAlignment="1">
      <alignment vertical="center"/>
    </xf>
    <xf numFmtId="38" fontId="2" fillId="0" borderId="14" xfId="1" applyFont="1" applyFill="1" applyBorder="1" applyAlignment="1">
      <alignment vertical="center"/>
    </xf>
    <xf numFmtId="0" fontId="2" fillId="0" borderId="0" xfId="0" applyFont="1" applyAlignment="1">
      <alignment horizontal="distributed" vertical="center"/>
    </xf>
    <xf numFmtId="0" fontId="2" fillId="0" borderId="14" xfId="0" applyFont="1" applyBorder="1" applyAlignment="1">
      <alignment horizontal="distributed" vertical="center"/>
    </xf>
    <xf numFmtId="0" fontId="2" fillId="0" borderId="0" xfId="0" applyFont="1" applyBorder="1" applyAlignment="1">
      <alignment shrinkToFit="1"/>
    </xf>
    <xf numFmtId="0" fontId="2" fillId="0" borderId="14" xfId="0" applyFont="1" applyBorder="1" applyAlignment="1">
      <alignment shrinkToFit="1"/>
    </xf>
    <xf numFmtId="0" fontId="6" fillId="0" borderId="0" xfId="0" applyFont="1" applyBorder="1" applyAlignment="1">
      <alignment horizontal="distributed" vertical="center"/>
    </xf>
    <xf numFmtId="0" fontId="6" fillId="0" borderId="14" xfId="0" applyFont="1" applyBorder="1" applyAlignment="1">
      <alignment horizontal="distributed" vertical="center"/>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4" xfId="0" applyFont="1" applyFill="1" applyBorder="1" applyAlignment="1">
      <alignment horizontal="distributed" vertical="center" justifyLastLine="1"/>
    </xf>
    <xf numFmtId="0" fontId="6" fillId="0" borderId="5" xfId="0" applyFont="1" applyFill="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Border="1" applyAlignment="1">
      <alignment horizontal="distributed"/>
    </xf>
    <xf numFmtId="0" fontId="2" fillId="0" borderId="14" xfId="0" applyFont="1" applyBorder="1" applyAlignment="1">
      <alignment horizontal="distributed"/>
    </xf>
    <xf numFmtId="0" fontId="2" fillId="0" borderId="7" xfId="0" applyFont="1" applyFill="1" applyBorder="1" applyAlignment="1">
      <alignment horizontal="center" vertical="center"/>
    </xf>
    <xf numFmtId="0" fontId="2" fillId="0" borderId="13" xfId="0" applyFont="1" applyFill="1" applyBorder="1" applyAlignment="1">
      <alignment horizontal="center" vertical="center"/>
    </xf>
    <xf numFmtId="0" fontId="10" fillId="0" borderId="0" xfId="0" applyFont="1" applyBorder="1" applyAlignment="1">
      <alignment horizontal="distributed" vertical="center" wrapText="1"/>
    </xf>
    <xf numFmtId="0" fontId="10" fillId="0" borderId="14"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6" xfId="0" applyFont="1" applyFill="1" applyBorder="1" applyAlignment="1">
      <alignment horizontal="distributed" vertical="center" justifyLastLine="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6" fillId="0" borderId="0" xfId="0" applyFont="1" applyBorder="1" applyAlignment="1">
      <alignment horizontal="distributed" vertical="center" wrapText="1"/>
    </xf>
    <xf numFmtId="0" fontId="6" fillId="0" borderId="0" xfId="0" applyFont="1" applyBorder="1" applyAlignment="1">
      <alignment horizontal="distributed"/>
    </xf>
    <xf numFmtId="0" fontId="6" fillId="0" borderId="14" xfId="0" applyFont="1" applyBorder="1" applyAlignment="1">
      <alignment horizontal="distributed"/>
    </xf>
    <xf numFmtId="0" fontId="8" fillId="0" borderId="0" xfId="0" applyFont="1" applyBorder="1" applyAlignment="1">
      <alignment horizontal="left" vertical="center"/>
    </xf>
    <xf numFmtId="0" fontId="8" fillId="0" borderId="14" xfId="0" applyFont="1" applyBorder="1" applyAlignment="1">
      <alignment horizontal="left" vertical="center"/>
    </xf>
  </cellXfs>
  <cellStyles count="5">
    <cellStyle name="ハイパーリンク" xfId="4" builtinId="8" customBuiltin="1"/>
    <cellStyle name="桁区切り" xfId="1" builtinId="6"/>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view="pageBreakPreview" zoomScaleNormal="100" zoomScaleSheetLayoutView="100" workbookViewId="0">
      <selection activeCell="F10" sqref="F10:G10"/>
    </sheetView>
  </sheetViews>
  <sheetFormatPr defaultRowHeight="13.5"/>
  <cols>
    <col min="1" max="1" width="2.75" customWidth="1"/>
    <col min="2" max="2" width="2.625" customWidth="1"/>
    <col min="3" max="3" width="22.375" customWidth="1"/>
    <col min="4" max="7" width="10.625" customWidth="1"/>
    <col min="8" max="8" width="15" customWidth="1"/>
    <col min="9" max="9" width="0.125" customWidth="1"/>
  </cols>
  <sheetData>
    <row r="1" spans="1:8" ht="14.25">
      <c r="H1" s="32" t="s">
        <v>33</v>
      </c>
    </row>
    <row r="3" spans="1:8" ht="14.25">
      <c r="A3" s="17" t="s">
        <v>61</v>
      </c>
      <c r="B3" s="18"/>
      <c r="C3" s="18"/>
    </row>
    <row r="4" spans="1:8">
      <c r="D4" s="34"/>
      <c r="E4" s="34"/>
      <c r="F4" s="34"/>
      <c r="G4" s="34"/>
      <c r="H4" s="34"/>
    </row>
    <row r="5" spans="1:8" ht="14.25">
      <c r="A5" s="17" t="s">
        <v>50</v>
      </c>
      <c r="D5" s="34"/>
      <c r="E5" s="34"/>
      <c r="F5" s="34"/>
      <c r="G5" s="34"/>
      <c r="H5" s="35" t="s">
        <v>58</v>
      </c>
    </row>
    <row r="6" spans="1:8" ht="7.5" customHeight="1" thickBot="1">
      <c r="A6" s="19"/>
      <c r="B6" s="19"/>
      <c r="C6" s="19"/>
      <c r="D6" s="36"/>
      <c r="E6" s="36"/>
      <c r="F6" s="36"/>
      <c r="G6" s="36"/>
      <c r="H6" s="36"/>
    </row>
    <row r="7" spans="1:8" ht="18" customHeight="1" thickTop="1">
      <c r="A7" s="72" t="s">
        <v>2</v>
      </c>
      <c r="B7" s="72"/>
      <c r="C7" s="73"/>
      <c r="D7" s="74" t="s">
        <v>63</v>
      </c>
      <c r="E7" s="75"/>
      <c r="F7" s="74" t="s">
        <v>65</v>
      </c>
      <c r="G7" s="75"/>
      <c r="H7" s="37" t="s">
        <v>5</v>
      </c>
    </row>
    <row r="8" spans="1:8" ht="7.5" customHeight="1">
      <c r="A8" s="20"/>
      <c r="B8" s="20"/>
      <c r="C8" s="21"/>
      <c r="D8" s="38"/>
      <c r="E8" s="39"/>
      <c r="F8" s="38"/>
      <c r="G8" s="39"/>
      <c r="H8" s="38"/>
    </row>
    <row r="9" spans="1:8" ht="24" customHeight="1">
      <c r="A9" s="64" t="s">
        <v>60</v>
      </c>
      <c r="B9" s="64"/>
      <c r="C9" s="65"/>
      <c r="D9" s="58">
        <f>D22*1000</f>
        <v>84664000</v>
      </c>
      <c r="E9" s="59"/>
      <c r="F9" s="58">
        <f>E22*1000</f>
        <v>87104000</v>
      </c>
      <c r="G9" s="59"/>
      <c r="H9" s="23">
        <f>(F9/D9*100)-100</f>
        <v>2.8819805348199878</v>
      </c>
    </row>
    <row r="10" spans="1:8" ht="24" customHeight="1">
      <c r="A10" s="76" t="s">
        <v>29</v>
      </c>
      <c r="B10" s="76"/>
      <c r="C10" s="77"/>
      <c r="D10" s="58">
        <f>52924*1000</f>
        <v>52924000</v>
      </c>
      <c r="E10" s="59"/>
      <c r="F10" s="58">
        <f>52891*1000</f>
        <v>52891000</v>
      </c>
      <c r="G10" s="59"/>
      <c r="H10" s="23">
        <f>(F10/D10*100)-100</f>
        <v>-6.235356360063804E-2</v>
      </c>
    </row>
    <row r="11" spans="1:8" ht="24" customHeight="1">
      <c r="A11" s="22"/>
      <c r="B11" s="62" t="s">
        <v>59</v>
      </c>
      <c r="C11" s="63"/>
      <c r="D11" s="58">
        <v>2689</v>
      </c>
      <c r="E11" s="59"/>
      <c r="F11" s="58">
        <v>2716</v>
      </c>
      <c r="G11" s="59"/>
      <c r="H11" s="23">
        <f>(F11/D11*100)-100</f>
        <v>1.0040907400520496</v>
      </c>
    </row>
    <row r="12" spans="1:8" ht="7.5" customHeight="1" thickBot="1">
      <c r="A12" s="4"/>
      <c r="B12" s="4"/>
      <c r="C12" s="4"/>
      <c r="D12" s="40"/>
      <c r="E12" s="41"/>
      <c r="F12" s="40"/>
      <c r="G12" s="41"/>
      <c r="H12" s="40"/>
    </row>
    <row r="13" spans="1:8" ht="7.5" customHeight="1" thickTop="1">
      <c r="A13" s="1"/>
      <c r="B13" s="1"/>
      <c r="C13" s="1"/>
      <c r="D13" s="42"/>
      <c r="E13" s="42"/>
      <c r="F13" s="42"/>
      <c r="G13" s="42"/>
      <c r="H13" s="42"/>
    </row>
    <row r="14" spans="1:8">
      <c r="A14" s="1" t="s">
        <v>52</v>
      </c>
      <c r="B14" s="1"/>
      <c r="C14" s="1"/>
      <c r="D14" s="42"/>
      <c r="E14" s="42"/>
      <c r="F14" s="42"/>
      <c r="G14" s="42"/>
      <c r="H14" s="42"/>
    </row>
    <row r="15" spans="1:8">
      <c r="A15" s="1"/>
      <c r="B15" s="1"/>
      <c r="C15" s="1"/>
      <c r="D15" s="42"/>
      <c r="E15" s="42"/>
      <c r="F15" s="42"/>
      <c r="G15" s="42"/>
      <c r="H15" s="42"/>
    </row>
    <row r="16" spans="1:8">
      <c r="A16" s="1"/>
      <c r="B16" s="1"/>
      <c r="C16" s="1"/>
      <c r="D16" s="42"/>
      <c r="E16" s="42"/>
      <c r="F16" s="42"/>
      <c r="G16" s="42"/>
      <c r="H16" s="42"/>
    </row>
    <row r="17" spans="1:9" ht="14.25">
      <c r="A17" s="17" t="s">
        <v>51</v>
      </c>
      <c r="D17" s="34"/>
      <c r="E17" s="34"/>
      <c r="F17" s="34"/>
      <c r="G17" s="34"/>
      <c r="H17" s="35" t="s">
        <v>57</v>
      </c>
    </row>
    <row r="18" spans="1:9" ht="7.5" customHeight="1" thickBot="1">
      <c r="A18" s="19"/>
      <c r="B18" s="19"/>
      <c r="C18" s="19"/>
      <c r="D18" s="34"/>
      <c r="E18" s="34"/>
      <c r="F18" s="34"/>
      <c r="G18" s="36"/>
      <c r="H18" s="36"/>
    </row>
    <row r="19" spans="1:9" s="18" customFormat="1" ht="18" customHeight="1" thickTop="1">
      <c r="A19" s="66" t="s">
        <v>2</v>
      </c>
      <c r="B19" s="66"/>
      <c r="C19" s="67"/>
      <c r="D19" s="70" t="s">
        <v>3</v>
      </c>
      <c r="E19" s="71"/>
      <c r="F19" s="70" t="s">
        <v>4</v>
      </c>
      <c r="G19" s="83"/>
      <c r="H19" s="78" t="s">
        <v>5</v>
      </c>
    </row>
    <row r="20" spans="1:9" s="18" customFormat="1" ht="18" customHeight="1">
      <c r="A20" s="68"/>
      <c r="B20" s="68"/>
      <c r="C20" s="69"/>
      <c r="D20" s="43" t="s">
        <v>62</v>
      </c>
      <c r="E20" s="44" t="s">
        <v>64</v>
      </c>
      <c r="F20" s="43" t="s">
        <v>62</v>
      </c>
      <c r="G20" s="45" t="s">
        <v>64</v>
      </c>
      <c r="H20" s="79"/>
      <c r="I20" s="24"/>
    </row>
    <row r="21" spans="1:9" s="18" customFormat="1" ht="7.5" customHeight="1">
      <c r="A21" s="5"/>
      <c r="B21" s="5"/>
      <c r="C21" s="6"/>
      <c r="D21" s="46"/>
      <c r="E21" s="47"/>
      <c r="F21" s="47"/>
      <c r="G21" s="47"/>
      <c r="H21" s="48"/>
      <c r="I21" s="24"/>
    </row>
    <row r="22" spans="1:9" s="18" customFormat="1" ht="22.5" customHeight="1">
      <c r="A22" s="80" t="s">
        <v>6</v>
      </c>
      <c r="B22" s="80"/>
      <c r="C22" s="81"/>
      <c r="D22" s="49">
        <v>84664</v>
      </c>
      <c r="E22" s="49">
        <v>87104</v>
      </c>
      <c r="F22" s="50">
        <f>D22/$D$22*100</f>
        <v>100</v>
      </c>
      <c r="G22" s="50">
        <f>E22/$E$22*100</f>
        <v>100</v>
      </c>
      <c r="H22" s="51">
        <f>(E22/D22*100)-100</f>
        <v>2.8819805348199878</v>
      </c>
    </row>
    <row r="23" spans="1:9" s="18" customFormat="1" ht="22.5" customHeight="1">
      <c r="A23" s="1"/>
      <c r="B23" s="82" t="s">
        <v>34</v>
      </c>
      <c r="C23" s="82"/>
      <c r="D23" s="31">
        <f>SUM(D24:D26)</f>
        <v>2286</v>
      </c>
      <c r="E23" s="31">
        <f>SUM(E24:E26)</f>
        <v>2485</v>
      </c>
      <c r="F23" s="50">
        <f t="shared" ref="F23:F42" si="0">D23/$D$22*100</f>
        <v>2.7000850420485683</v>
      </c>
      <c r="G23" s="50">
        <f t="shared" ref="G23:G42" si="1">E23/$E$22*100</f>
        <v>2.8529114621601765</v>
      </c>
      <c r="H23" s="51">
        <f t="shared" ref="H23:H42" si="2">(E23/D23*100)-100</f>
        <v>8.70516185476815</v>
      </c>
    </row>
    <row r="24" spans="1:9" s="18" customFormat="1" ht="22.5" customHeight="1">
      <c r="A24" s="1"/>
      <c r="B24" s="8"/>
      <c r="C24" s="9" t="s">
        <v>35</v>
      </c>
      <c r="D24" s="31">
        <v>599</v>
      </c>
      <c r="E24" s="31">
        <v>869</v>
      </c>
      <c r="F24" s="50">
        <f t="shared" si="0"/>
        <v>0.70750259850703967</v>
      </c>
      <c r="G24" s="50">
        <f t="shared" si="1"/>
        <v>0.99765797207935336</v>
      </c>
      <c r="H24" s="51">
        <f t="shared" si="2"/>
        <v>45.075125208681129</v>
      </c>
    </row>
    <row r="25" spans="1:9" s="18" customFormat="1" ht="22.5" customHeight="1">
      <c r="A25" s="1"/>
      <c r="B25" s="8"/>
      <c r="C25" s="9" t="s">
        <v>36</v>
      </c>
      <c r="D25" s="31">
        <v>387</v>
      </c>
      <c r="E25" s="31">
        <v>405</v>
      </c>
      <c r="F25" s="50">
        <f t="shared" si="0"/>
        <v>0.4571010110554663</v>
      </c>
      <c r="G25" s="50">
        <f t="shared" si="1"/>
        <v>0.46496142542248348</v>
      </c>
      <c r="H25" s="51">
        <f t="shared" si="2"/>
        <v>4.6511627906976827</v>
      </c>
    </row>
    <row r="26" spans="1:9" s="18" customFormat="1" ht="22.5" customHeight="1">
      <c r="A26" s="1"/>
      <c r="B26" s="8"/>
      <c r="C26" s="9" t="s">
        <v>53</v>
      </c>
      <c r="D26" s="31">
        <v>1300</v>
      </c>
      <c r="E26" s="31">
        <v>1211</v>
      </c>
      <c r="F26" s="50">
        <f t="shared" si="0"/>
        <v>1.5354814324860626</v>
      </c>
      <c r="G26" s="50">
        <f t="shared" si="1"/>
        <v>1.3902920646583394</v>
      </c>
      <c r="H26" s="51">
        <f t="shared" si="2"/>
        <v>-6.8461538461538396</v>
      </c>
    </row>
    <row r="27" spans="1:9" s="18" customFormat="1" ht="22.5" customHeight="1">
      <c r="A27" s="1"/>
      <c r="B27" s="64" t="s">
        <v>37</v>
      </c>
      <c r="C27" s="65"/>
      <c r="D27" s="31">
        <f>SUM(D28:D30)</f>
        <v>47488</v>
      </c>
      <c r="E27" s="31">
        <f>SUM(E28:E30)</f>
        <v>49045</v>
      </c>
      <c r="F27" s="50">
        <f t="shared" si="0"/>
        <v>56.089955589152417</v>
      </c>
      <c r="G27" s="50">
        <f t="shared" si="1"/>
        <v>56.306254592211616</v>
      </c>
      <c r="H27" s="51">
        <f t="shared" si="2"/>
        <v>3.2787230458221046</v>
      </c>
    </row>
    <row r="28" spans="1:9" s="18" customFormat="1" ht="22.5" customHeight="1">
      <c r="A28" s="1"/>
      <c r="B28" s="8"/>
      <c r="C28" s="9" t="s">
        <v>38</v>
      </c>
      <c r="D28" s="31">
        <v>466</v>
      </c>
      <c r="E28" s="31">
        <v>347</v>
      </c>
      <c r="F28" s="50">
        <f t="shared" si="0"/>
        <v>0.55041103656808088</v>
      </c>
      <c r="G28" s="50">
        <f t="shared" si="1"/>
        <v>0.39837435709037478</v>
      </c>
      <c r="H28" s="51">
        <f t="shared" si="2"/>
        <v>-25.536480686695285</v>
      </c>
    </row>
    <row r="29" spans="1:9" s="18" customFormat="1" ht="22.5" customHeight="1">
      <c r="A29" s="1"/>
      <c r="B29" s="8"/>
      <c r="C29" s="9" t="s">
        <v>39</v>
      </c>
      <c r="D29" s="31">
        <v>1768</v>
      </c>
      <c r="E29" s="31">
        <v>4417</v>
      </c>
      <c r="F29" s="50">
        <f t="shared" si="0"/>
        <v>2.0882547481810452</v>
      </c>
      <c r="G29" s="50">
        <f t="shared" si="1"/>
        <v>5.0709496693607647</v>
      </c>
      <c r="H29" s="51">
        <f t="shared" si="2"/>
        <v>149.83031674208144</v>
      </c>
    </row>
    <row r="30" spans="1:9" s="18" customFormat="1" ht="22.5" customHeight="1">
      <c r="A30" s="1"/>
      <c r="B30" s="8"/>
      <c r="C30" s="9" t="s">
        <v>40</v>
      </c>
      <c r="D30" s="31">
        <v>45254</v>
      </c>
      <c r="E30" s="31">
        <v>44281</v>
      </c>
      <c r="F30" s="50">
        <f t="shared" si="0"/>
        <v>53.451289804403288</v>
      </c>
      <c r="G30" s="50">
        <f t="shared" si="1"/>
        <v>50.836930565760476</v>
      </c>
      <c r="H30" s="51">
        <f t="shared" si="2"/>
        <v>-2.1500861802271629</v>
      </c>
    </row>
    <row r="31" spans="1:9" s="18" customFormat="1" ht="22.5" customHeight="1">
      <c r="A31" s="1"/>
      <c r="B31" s="64" t="s">
        <v>41</v>
      </c>
      <c r="C31" s="65"/>
      <c r="D31" s="31">
        <f>SUM(D32:D38)</f>
        <v>23626</v>
      </c>
      <c r="E31" s="31">
        <f>SUM(E32:E38)</f>
        <v>22171</v>
      </c>
      <c r="F31" s="50">
        <f t="shared" si="0"/>
        <v>27.905603326089011</v>
      </c>
      <c r="G31" s="50">
        <f t="shared" si="1"/>
        <v>25.453480896399704</v>
      </c>
      <c r="H31" s="51">
        <f t="shared" si="2"/>
        <v>-6.1584694827732278</v>
      </c>
    </row>
    <row r="32" spans="1:9" s="18" customFormat="1" ht="22.5" customHeight="1">
      <c r="A32" s="1"/>
      <c r="B32" s="8"/>
      <c r="C32" s="9" t="s">
        <v>42</v>
      </c>
      <c r="D32" s="31">
        <v>1105</v>
      </c>
      <c r="E32" s="31">
        <v>1024</v>
      </c>
      <c r="F32" s="50">
        <f t="shared" si="0"/>
        <v>1.3051592176131532</v>
      </c>
      <c r="G32" s="50">
        <f t="shared" si="1"/>
        <v>1.1756061719324025</v>
      </c>
      <c r="H32" s="51">
        <f t="shared" si="2"/>
        <v>-7.3303167420814503</v>
      </c>
    </row>
    <row r="33" spans="1:8" s="18" customFormat="1" ht="22.5" customHeight="1">
      <c r="A33" s="1"/>
      <c r="B33" s="8"/>
      <c r="C33" s="9" t="s">
        <v>43</v>
      </c>
      <c r="D33" s="31">
        <v>5195</v>
      </c>
      <c r="E33" s="31">
        <v>5140</v>
      </c>
      <c r="F33" s="50">
        <f t="shared" si="0"/>
        <v>6.1360200321269955</v>
      </c>
      <c r="G33" s="50">
        <f t="shared" si="1"/>
        <v>5.900991917707568</v>
      </c>
      <c r="H33" s="51">
        <f t="shared" si="2"/>
        <v>-1.0587102983638061</v>
      </c>
    </row>
    <row r="34" spans="1:8" s="18" customFormat="1" ht="22.5" customHeight="1">
      <c r="A34" s="1"/>
      <c r="B34" s="8"/>
      <c r="C34" s="9" t="s">
        <v>44</v>
      </c>
      <c r="D34" s="31">
        <v>1077</v>
      </c>
      <c r="E34" s="31">
        <v>1078</v>
      </c>
      <c r="F34" s="50">
        <f t="shared" si="0"/>
        <v>1.2720873098365302</v>
      </c>
      <c r="G34" s="50">
        <f t="shared" si="1"/>
        <v>1.2376010286554004</v>
      </c>
      <c r="H34" s="51">
        <f t="shared" si="2"/>
        <v>9.2850510677806142E-2</v>
      </c>
    </row>
    <row r="35" spans="1:8" s="18" customFormat="1" ht="22.5" customHeight="1">
      <c r="A35" s="1"/>
      <c r="B35" s="8"/>
      <c r="C35" s="9" t="s">
        <v>45</v>
      </c>
      <c r="D35" s="31">
        <v>7370</v>
      </c>
      <c r="E35" s="31">
        <v>7824</v>
      </c>
      <c r="F35" s="50">
        <f t="shared" si="0"/>
        <v>8.7049985826325234</v>
      </c>
      <c r="G35" s="50">
        <f t="shared" si="1"/>
        <v>8.9823659074210145</v>
      </c>
      <c r="H35" s="51">
        <f t="shared" si="2"/>
        <v>6.1601085481682389</v>
      </c>
    </row>
    <row r="36" spans="1:8" s="18" customFormat="1" ht="22.5" customHeight="1">
      <c r="A36" s="1"/>
      <c r="B36" s="8"/>
      <c r="C36" s="9" t="s">
        <v>56</v>
      </c>
      <c r="D36" s="31">
        <v>1177</v>
      </c>
      <c r="E36" s="31">
        <v>1162</v>
      </c>
      <c r="F36" s="50">
        <f t="shared" si="0"/>
        <v>1.3902012661816121</v>
      </c>
      <c r="G36" s="50">
        <f t="shared" si="1"/>
        <v>1.3340374724467303</v>
      </c>
      <c r="H36" s="51">
        <f t="shared" si="2"/>
        <v>-1.2744265080713717</v>
      </c>
    </row>
    <row r="37" spans="1:8" s="18" customFormat="1" ht="22.5" customHeight="1">
      <c r="A37" s="1"/>
      <c r="B37" s="8"/>
      <c r="C37" s="28" t="s">
        <v>54</v>
      </c>
      <c r="D37" s="31">
        <v>1415</v>
      </c>
      <c r="E37" s="31">
        <v>1328</v>
      </c>
      <c r="F37" s="50">
        <f t="shared" si="0"/>
        <v>1.6713124822829064</v>
      </c>
      <c r="G37" s="50">
        <f t="shared" si="1"/>
        <v>1.5246142542248347</v>
      </c>
      <c r="H37" s="51">
        <f t="shared" si="2"/>
        <v>-6.1484098939929339</v>
      </c>
    </row>
    <row r="38" spans="1:8" s="18" customFormat="1" ht="22.5" customHeight="1">
      <c r="A38" s="1"/>
      <c r="B38" s="8"/>
      <c r="C38" s="9" t="s">
        <v>46</v>
      </c>
      <c r="D38" s="31">
        <v>6287</v>
      </c>
      <c r="E38" s="31">
        <v>4615</v>
      </c>
      <c r="F38" s="50">
        <f t="shared" si="0"/>
        <v>7.4258244354152891</v>
      </c>
      <c r="G38" s="50">
        <f t="shared" si="1"/>
        <v>5.2982641440117559</v>
      </c>
      <c r="H38" s="51">
        <f t="shared" si="2"/>
        <v>-26.594560203594725</v>
      </c>
    </row>
    <row r="39" spans="1:8" s="18" customFormat="1" ht="22.5" customHeight="1">
      <c r="A39" s="1"/>
      <c r="B39" s="60" t="s">
        <v>47</v>
      </c>
      <c r="C39" s="61"/>
      <c r="D39" s="31">
        <v>9642</v>
      </c>
      <c r="E39" s="31">
        <v>9602</v>
      </c>
      <c r="F39" s="50">
        <f t="shared" si="0"/>
        <v>11.388547670792782</v>
      </c>
      <c r="G39" s="50">
        <f t="shared" si="1"/>
        <v>11.02360396767083</v>
      </c>
      <c r="H39" s="51">
        <f t="shared" si="2"/>
        <v>-0.41485169052063497</v>
      </c>
    </row>
    <row r="40" spans="1:8" s="18" customFormat="1" ht="22.5" customHeight="1">
      <c r="A40" s="1"/>
      <c r="B40" s="60" t="s">
        <v>48</v>
      </c>
      <c r="C40" s="61"/>
      <c r="D40" s="31">
        <v>69</v>
      </c>
      <c r="E40" s="31">
        <v>57</v>
      </c>
      <c r="F40" s="50">
        <f t="shared" si="0"/>
        <v>8.1498629878106396E-2</v>
      </c>
      <c r="G40" s="50">
        <f t="shared" si="1"/>
        <v>6.5439015429831007E-2</v>
      </c>
      <c r="H40" s="51">
        <f t="shared" si="2"/>
        <v>-17.391304347826093</v>
      </c>
    </row>
    <row r="41" spans="1:8" s="18" customFormat="1" ht="22.5" customHeight="1">
      <c r="A41" s="1"/>
      <c r="B41" s="60" t="s">
        <v>55</v>
      </c>
      <c r="C41" s="61"/>
      <c r="D41" s="31">
        <v>1403</v>
      </c>
      <c r="E41" s="31">
        <v>1251</v>
      </c>
      <c r="F41" s="50">
        <f t="shared" si="0"/>
        <v>1.657138807521497</v>
      </c>
      <c r="G41" s="50">
        <f t="shared" si="1"/>
        <v>1.4362141807494491</v>
      </c>
      <c r="H41" s="51">
        <f t="shared" si="2"/>
        <v>-10.833927298645762</v>
      </c>
    </row>
    <row r="42" spans="1:8" s="18" customFormat="1" ht="22.5" customHeight="1">
      <c r="A42" s="1"/>
      <c r="B42" s="25"/>
      <c r="C42" s="26" t="s">
        <v>49</v>
      </c>
      <c r="D42" s="31">
        <v>420</v>
      </c>
      <c r="E42" s="31">
        <v>478</v>
      </c>
      <c r="F42" s="50">
        <f t="shared" si="0"/>
        <v>0.49607861664934327</v>
      </c>
      <c r="G42" s="50">
        <f t="shared" si="1"/>
        <v>0.54876928728875818</v>
      </c>
      <c r="H42" s="51">
        <f t="shared" si="2"/>
        <v>13.80952380952381</v>
      </c>
    </row>
    <row r="43" spans="1:8" s="18" customFormat="1" ht="6.75" customHeight="1" thickBot="1">
      <c r="A43" s="4"/>
      <c r="B43" s="10"/>
      <c r="C43" s="11"/>
      <c r="D43" s="12"/>
      <c r="E43" s="13"/>
      <c r="F43" s="13"/>
      <c r="G43" s="4"/>
      <c r="H43" s="4"/>
    </row>
    <row r="44" spans="1:8" ht="6.75" customHeight="1" thickTop="1">
      <c r="A44" s="1"/>
      <c r="B44" s="1"/>
      <c r="C44" s="1"/>
      <c r="D44" s="1"/>
      <c r="E44" s="1"/>
      <c r="F44" s="1"/>
      <c r="G44" s="1"/>
      <c r="H44" s="1"/>
    </row>
    <row r="45" spans="1:8">
      <c r="A45" s="1" t="s">
        <v>52</v>
      </c>
      <c r="B45" s="1"/>
      <c r="C45" s="1"/>
      <c r="D45" s="1"/>
      <c r="E45" s="1"/>
      <c r="F45" s="1"/>
      <c r="G45" s="1"/>
      <c r="H45" s="1"/>
    </row>
    <row r="46" spans="1:8">
      <c r="A46" s="1"/>
      <c r="B46" s="1"/>
      <c r="C46" s="1"/>
      <c r="D46" s="1"/>
      <c r="E46" s="1"/>
      <c r="F46" s="1"/>
      <c r="G46" s="1"/>
      <c r="H46" s="1"/>
    </row>
  </sheetData>
  <mergeCells count="23">
    <mergeCell ref="H19:H20"/>
    <mergeCell ref="A22:C22"/>
    <mergeCell ref="B23:C23"/>
    <mergeCell ref="B27:C27"/>
    <mergeCell ref="F19:G19"/>
    <mergeCell ref="A7:C7"/>
    <mergeCell ref="D7:E7"/>
    <mergeCell ref="F7:G7"/>
    <mergeCell ref="A9:C9"/>
    <mergeCell ref="A10:C10"/>
    <mergeCell ref="F9:G9"/>
    <mergeCell ref="F10:G10"/>
    <mergeCell ref="F11:G11"/>
    <mergeCell ref="B41:C41"/>
    <mergeCell ref="D9:E9"/>
    <mergeCell ref="D10:E10"/>
    <mergeCell ref="D11:E11"/>
    <mergeCell ref="B11:C11"/>
    <mergeCell ref="B40:C40"/>
    <mergeCell ref="B39:C39"/>
    <mergeCell ref="B31:C31"/>
    <mergeCell ref="A19:C20"/>
    <mergeCell ref="D19:E19"/>
  </mergeCells>
  <phoneticPr fontId="3"/>
  <pageMargins left="0.7" right="0.7" top="0.75" bottom="0.75" header="0.3" footer="0.3"/>
  <pageSetup paperSize="9" scale="97" orientation="portrait" r:id="rId1"/>
  <rowBreaks count="1" manualBreakCount="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Normal="100" zoomScaleSheetLayoutView="100" workbookViewId="0">
      <selection activeCell="F8" sqref="F8"/>
    </sheetView>
  </sheetViews>
  <sheetFormatPr defaultRowHeight="13.5"/>
  <cols>
    <col min="1" max="3" width="1.875" customWidth="1"/>
    <col min="4" max="4" width="30.125" customWidth="1"/>
    <col min="5" max="6" width="11.625" customWidth="1"/>
    <col min="7" max="8" width="10" customWidth="1"/>
    <col min="9" max="9" width="9" customWidth="1"/>
  </cols>
  <sheetData>
    <row r="1" spans="1:9" ht="14.25">
      <c r="A1" s="33" t="s">
        <v>0</v>
      </c>
      <c r="B1" s="27"/>
      <c r="C1" s="27"/>
      <c r="D1" s="27"/>
      <c r="E1" s="1"/>
      <c r="F1" s="1"/>
      <c r="G1" s="1"/>
      <c r="H1" s="1"/>
      <c r="I1" s="1"/>
    </row>
    <row r="2" spans="1:9">
      <c r="A2" s="1"/>
      <c r="B2" s="1"/>
      <c r="C2" s="1"/>
      <c r="D2" s="1"/>
      <c r="E2" s="1"/>
      <c r="F2" s="1"/>
      <c r="G2" s="1"/>
      <c r="H2" s="1"/>
      <c r="I2" s="1"/>
    </row>
    <row r="3" spans="1:9" ht="14.25">
      <c r="A3" s="2" t="s">
        <v>1</v>
      </c>
      <c r="B3" s="2"/>
      <c r="C3" s="3"/>
      <c r="D3" s="3"/>
      <c r="E3" s="42"/>
      <c r="F3" s="42"/>
      <c r="G3" s="42"/>
      <c r="H3" s="42"/>
      <c r="I3" s="35" t="s">
        <v>57</v>
      </c>
    </row>
    <row r="4" spans="1:9" ht="8.25" customHeight="1" thickBot="1">
      <c r="A4" s="4"/>
      <c r="B4" s="4"/>
      <c r="C4" s="4"/>
      <c r="D4" s="4"/>
      <c r="E4" s="42"/>
      <c r="F4" s="42"/>
      <c r="G4" s="42"/>
      <c r="H4" s="41"/>
      <c r="I4" s="41"/>
    </row>
    <row r="5" spans="1:9" ht="16.5" customHeight="1" thickTop="1">
      <c r="A5" s="66" t="s">
        <v>2</v>
      </c>
      <c r="B5" s="66"/>
      <c r="C5" s="66"/>
      <c r="D5" s="67"/>
      <c r="E5" s="70" t="s">
        <v>3</v>
      </c>
      <c r="F5" s="71"/>
      <c r="G5" s="70" t="s">
        <v>4</v>
      </c>
      <c r="H5" s="83"/>
      <c r="I5" s="84" t="s">
        <v>5</v>
      </c>
    </row>
    <row r="6" spans="1:9" ht="15.75" customHeight="1">
      <c r="A6" s="68"/>
      <c r="B6" s="68"/>
      <c r="C6" s="68"/>
      <c r="D6" s="69"/>
      <c r="E6" s="43" t="s">
        <v>62</v>
      </c>
      <c r="F6" s="44" t="s">
        <v>64</v>
      </c>
      <c r="G6" s="43" t="s">
        <v>62</v>
      </c>
      <c r="H6" s="44" t="s">
        <v>64</v>
      </c>
      <c r="I6" s="85"/>
    </row>
    <row r="7" spans="1:9" ht="7.5" customHeight="1">
      <c r="A7" s="5"/>
      <c r="B7" s="5"/>
      <c r="C7" s="5"/>
      <c r="D7" s="6"/>
      <c r="E7" s="46"/>
      <c r="F7" s="47"/>
      <c r="G7" s="47"/>
      <c r="H7" s="47"/>
      <c r="I7" s="48"/>
    </row>
    <row r="8" spans="1:9" ht="24" customHeight="1">
      <c r="A8" s="80" t="s">
        <v>6</v>
      </c>
      <c r="B8" s="80"/>
      <c r="C8" s="80"/>
      <c r="D8" s="81"/>
      <c r="E8" s="52">
        <v>52924</v>
      </c>
      <c r="F8" s="52">
        <v>52891</v>
      </c>
      <c r="G8" s="53">
        <f>E8/E8*100</f>
        <v>100</v>
      </c>
      <c r="H8" s="53">
        <f>F8/F8*100</f>
        <v>100</v>
      </c>
      <c r="I8" s="54">
        <f>(F8/E8*100)-100</f>
        <v>-6.235356360063804E-2</v>
      </c>
    </row>
    <row r="9" spans="1:9" ht="24" customHeight="1">
      <c r="A9" s="1"/>
      <c r="B9" s="86" t="s">
        <v>7</v>
      </c>
      <c r="C9" s="86"/>
      <c r="D9" s="82"/>
      <c r="E9" s="29">
        <v>31355</v>
      </c>
      <c r="F9" s="29">
        <v>32341</v>
      </c>
      <c r="G9" s="53">
        <f>E9/E8*100</f>
        <v>59.245332930239591</v>
      </c>
      <c r="H9" s="53">
        <f>F9/F8*100</f>
        <v>61.146508857839713</v>
      </c>
      <c r="I9" s="54">
        <f t="shared" ref="I9:I27" si="0">(F9/E9*100)-100</f>
        <v>3.1446340296603381</v>
      </c>
    </row>
    <row r="10" spans="1:9" ht="24" customHeight="1">
      <c r="A10" s="1"/>
      <c r="B10" s="7"/>
      <c r="C10" s="64" t="s">
        <v>8</v>
      </c>
      <c r="D10" s="65"/>
      <c r="E10" s="29">
        <v>26480</v>
      </c>
      <c r="F10" s="29">
        <v>27375</v>
      </c>
      <c r="G10" s="53">
        <f>E10/E8*100</f>
        <v>50.034011034691247</v>
      </c>
      <c r="H10" s="53">
        <f>F10/F8*100</f>
        <v>51.757387835359516</v>
      </c>
      <c r="I10" s="54">
        <f t="shared" si="0"/>
        <v>3.3799093655589161</v>
      </c>
    </row>
    <row r="11" spans="1:9" ht="24" customHeight="1">
      <c r="A11" s="1"/>
      <c r="B11" s="7"/>
      <c r="C11" s="64" t="s">
        <v>9</v>
      </c>
      <c r="D11" s="65"/>
      <c r="E11" s="29">
        <v>4311</v>
      </c>
      <c r="F11" s="29">
        <v>4380</v>
      </c>
      <c r="G11" s="53">
        <f>E11/E8*100</f>
        <v>8.1456428085556638</v>
      </c>
      <c r="H11" s="53">
        <f>F11/F8*100</f>
        <v>8.2811820536575222</v>
      </c>
      <c r="I11" s="54">
        <f t="shared" si="0"/>
        <v>1.6005567153792697</v>
      </c>
    </row>
    <row r="12" spans="1:9" ht="24" customHeight="1">
      <c r="A12" s="1"/>
      <c r="B12" s="7"/>
      <c r="C12" s="64" t="s">
        <v>10</v>
      </c>
      <c r="D12" s="65"/>
      <c r="E12" s="29">
        <v>565</v>
      </c>
      <c r="F12" s="29">
        <v>587</v>
      </c>
      <c r="G12" s="53">
        <f>E12/E8*100</f>
        <v>1.0675685889199606</v>
      </c>
      <c r="H12" s="53">
        <f>F12/F8*100</f>
        <v>1.1098296496568414</v>
      </c>
      <c r="I12" s="54">
        <f t="shared" si="0"/>
        <v>3.8938053097345176</v>
      </c>
    </row>
    <row r="13" spans="1:9" ht="24" customHeight="1">
      <c r="A13" s="1"/>
      <c r="B13" s="64" t="s">
        <v>11</v>
      </c>
      <c r="C13" s="64"/>
      <c r="D13" s="65"/>
      <c r="E13" s="30">
        <v>2280</v>
      </c>
      <c r="F13" s="30">
        <v>2207</v>
      </c>
      <c r="G13" s="53">
        <f>E13/E8*100</f>
        <v>4.3080643942256822</v>
      </c>
      <c r="H13" s="53">
        <f>F13/F8*100</f>
        <v>4.1727326010096242</v>
      </c>
      <c r="I13" s="54">
        <f t="shared" si="0"/>
        <v>-3.201754385964918</v>
      </c>
    </row>
    <row r="14" spans="1:9" ht="24" customHeight="1">
      <c r="A14" s="1"/>
      <c r="B14" s="7"/>
      <c r="C14" s="64" t="s">
        <v>12</v>
      </c>
      <c r="D14" s="65"/>
      <c r="E14" s="30">
        <v>-732</v>
      </c>
      <c r="F14" s="30">
        <v>-750</v>
      </c>
      <c r="G14" s="55">
        <f>E14/E8*100</f>
        <v>-1.383115410777719</v>
      </c>
      <c r="H14" s="55">
        <f>F14/F8*100</f>
        <v>-1.4180106256262881</v>
      </c>
      <c r="I14" s="54">
        <f t="shared" si="0"/>
        <v>2.4590163934426101</v>
      </c>
    </row>
    <row r="15" spans="1:9" ht="24" customHeight="1">
      <c r="A15" s="1"/>
      <c r="B15" s="1"/>
      <c r="C15" s="64" t="s">
        <v>13</v>
      </c>
      <c r="D15" s="65"/>
      <c r="E15" s="30">
        <v>2931</v>
      </c>
      <c r="F15" s="30">
        <v>2901</v>
      </c>
      <c r="G15" s="55">
        <f>E15/E8*100</f>
        <v>5.5381301488927521</v>
      </c>
      <c r="H15" s="55">
        <f>F15/F8*100</f>
        <v>5.4848650999224819</v>
      </c>
      <c r="I15" s="54">
        <f t="shared" si="0"/>
        <v>-1.0235414534288623</v>
      </c>
    </row>
    <row r="16" spans="1:9" ht="24" customHeight="1">
      <c r="A16" s="1"/>
      <c r="B16" s="1"/>
      <c r="C16" s="8"/>
      <c r="D16" s="9" t="s">
        <v>14</v>
      </c>
      <c r="E16" s="30">
        <v>410</v>
      </c>
      <c r="F16" s="30">
        <v>478</v>
      </c>
      <c r="G16" s="55">
        <f>E16/E8*100</f>
        <v>0.77469579018970602</v>
      </c>
      <c r="H16" s="55">
        <f>F16/F8*100</f>
        <v>0.90374543873248758</v>
      </c>
      <c r="I16" s="54">
        <f t="shared" si="0"/>
        <v>16.58536585365853</v>
      </c>
    </row>
    <row r="17" spans="1:9" ht="24" customHeight="1">
      <c r="A17" s="1"/>
      <c r="B17" s="1"/>
      <c r="C17" s="8"/>
      <c r="D17" s="9" t="s">
        <v>15</v>
      </c>
      <c r="E17" s="29">
        <v>520</v>
      </c>
      <c r="F17" s="29">
        <v>618</v>
      </c>
      <c r="G17" s="53">
        <f>E17/E8*100</f>
        <v>0.98254100219182217</v>
      </c>
      <c r="H17" s="53">
        <f>F17/F8*100</f>
        <v>1.1684407555160612</v>
      </c>
      <c r="I17" s="54">
        <f t="shared" si="0"/>
        <v>18.84615384615384</v>
      </c>
    </row>
    <row r="18" spans="1:9" ht="24" customHeight="1">
      <c r="A18" s="1"/>
      <c r="B18" s="1"/>
      <c r="C18" s="8"/>
      <c r="D18" s="9" t="s">
        <v>16</v>
      </c>
      <c r="E18" s="29">
        <v>1802</v>
      </c>
      <c r="F18" s="29">
        <v>1615</v>
      </c>
      <c r="G18" s="53">
        <f>E18/E8*100</f>
        <v>3.4048824729801224</v>
      </c>
      <c r="H18" s="53">
        <f>F18/F8*100</f>
        <v>3.0534495471819403</v>
      </c>
      <c r="I18" s="54">
        <f t="shared" si="0"/>
        <v>-10.377358490566039</v>
      </c>
    </row>
    <row r="19" spans="1:9" ht="24" customHeight="1">
      <c r="A19" s="1"/>
      <c r="B19" s="1"/>
      <c r="C19" s="8"/>
      <c r="D19" s="9" t="s">
        <v>17</v>
      </c>
      <c r="E19" s="29">
        <v>200</v>
      </c>
      <c r="F19" s="29">
        <v>190</v>
      </c>
      <c r="G19" s="53">
        <f>E19/E8*100</f>
        <v>0.37790038545839316</v>
      </c>
      <c r="H19" s="53">
        <f>F19/F8*100</f>
        <v>0.35922935849199295</v>
      </c>
      <c r="I19" s="54">
        <f t="shared" si="0"/>
        <v>-5</v>
      </c>
    </row>
    <row r="20" spans="1:9" ht="24" customHeight="1">
      <c r="A20" s="1"/>
      <c r="B20" s="1"/>
      <c r="C20" s="87" t="s">
        <v>18</v>
      </c>
      <c r="D20" s="88"/>
      <c r="E20" s="29">
        <v>81</v>
      </c>
      <c r="F20" s="29">
        <v>57</v>
      </c>
      <c r="G20" s="53">
        <f>E20/E8*100</f>
        <v>0.15304965611064925</v>
      </c>
      <c r="H20" s="53">
        <f>F20/F8*100</f>
        <v>0.10776880754759788</v>
      </c>
      <c r="I20" s="54">
        <f t="shared" si="0"/>
        <v>-29.629629629629633</v>
      </c>
    </row>
    <row r="21" spans="1:9" ht="24" customHeight="1">
      <c r="A21" s="1"/>
      <c r="B21" s="89" t="s">
        <v>19</v>
      </c>
      <c r="C21" s="89"/>
      <c r="D21" s="90"/>
      <c r="E21" s="29">
        <f>SUM(E22:E24)</f>
        <v>19289</v>
      </c>
      <c r="F21" s="29">
        <v>18342</v>
      </c>
      <c r="G21" s="53">
        <f>E21/E8*100</f>
        <v>36.446602675534727</v>
      </c>
      <c r="H21" s="53">
        <f>F21/F8*100</f>
        <v>34.678867860316501</v>
      </c>
      <c r="I21" s="54">
        <f t="shared" si="0"/>
        <v>-4.9095339312561634</v>
      </c>
    </row>
    <row r="22" spans="1:9" ht="24" customHeight="1">
      <c r="A22" s="1"/>
      <c r="B22" s="1"/>
      <c r="C22" s="64" t="s">
        <v>20</v>
      </c>
      <c r="D22" s="65"/>
      <c r="E22" s="29">
        <v>13438</v>
      </c>
      <c r="F22" s="29">
        <v>12482</v>
      </c>
      <c r="G22" s="53">
        <f>E22/E8*100</f>
        <v>25.391126898949434</v>
      </c>
      <c r="H22" s="53">
        <f>F22/F8*100</f>
        <v>23.599478172089768</v>
      </c>
      <c r="I22" s="54">
        <f t="shared" si="0"/>
        <v>-7.1141538919482059</v>
      </c>
    </row>
    <row r="23" spans="1:9" ht="24" customHeight="1">
      <c r="A23" s="1"/>
      <c r="B23" s="1"/>
      <c r="C23" s="64" t="s">
        <v>21</v>
      </c>
      <c r="D23" s="65"/>
      <c r="E23" s="29">
        <v>116</v>
      </c>
      <c r="F23" s="29">
        <v>61</v>
      </c>
      <c r="G23" s="53">
        <f>E23/E8*100</f>
        <v>0.21918222356586806</v>
      </c>
      <c r="H23" s="53">
        <f>F23/F8*100</f>
        <v>0.11533153088427142</v>
      </c>
      <c r="I23" s="54">
        <f t="shared" si="0"/>
        <v>-47.413793103448278</v>
      </c>
    </row>
    <row r="24" spans="1:9" ht="24" customHeight="1">
      <c r="A24" s="1"/>
      <c r="B24" s="1"/>
      <c r="C24" s="64" t="s">
        <v>22</v>
      </c>
      <c r="D24" s="65"/>
      <c r="E24" s="29">
        <f>SUM(E25:E27)</f>
        <v>5735</v>
      </c>
      <c r="F24" s="29">
        <v>5799</v>
      </c>
      <c r="G24" s="53">
        <f>E24/E8*100</f>
        <v>10.836293553019424</v>
      </c>
      <c r="H24" s="53">
        <f>F24/F8*100</f>
        <v>10.964058157342459</v>
      </c>
      <c r="I24" s="54">
        <f t="shared" si="0"/>
        <v>1.1159546643417571</v>
      </c>
    </row>
    <row r="25" spans="1:9" ht="24" customHeight="1">
      <c r="A25" s="1"/>
      <c r="B25" s="1"/>
      <c r="C25" s="8"/>
      <c r="D25" s="9" t="s">
        <v>23</v>
      </c>
      <c r="E25" s="29">
        <v>704</v>
      </c>
      <c r="F25" s="29">
        <v>888</v>
      </c>
      <c r="G25" s="53">
        <f>E25/E8*100</f>
        <v>1.3302093568135438</v>
      </c>
      <c r="H25" s="53">
        <f>F25/F8*100</f>
        <v>1.678924580741525</v>
      </c>
      <c r="I25" s="54">
        <f t="shared" si="0"/>
        <v>26.13636363636364</v>
      </c>
    </row>
    <row r="26" spans="1:9" ht="24" customHeight="1">
      <c r="A26" s="1"/>
      <c r="B26" s="1"/>
      <c r="C26" s="8"/>
      <c r="D26" s="9" t="s">
        <v>24</v>
      </c>
      <c r="E26" s="29">
        <v>1643</v>
      </c>
      <c r="F26" s="29">
        <v>1388</v>
      </c>
      <c r="G26" s="53">
        <f>E26/E8*100</f>
        <v>3.1044516665406996</v>
      </c>
      <c r="H26" s="53">
        <f>F26/F8*100</f>
        <v>2.6242649978257169</v>
      </c>
      <c r="I26" s="54">
        <f t="shared" si="0"/>
        <v>-15.520389531345103</v>
      </c>
    </row>
    <row r="27" spans="1:9" ht="24" customHeight="1">
      <c r="A27" s="1"/>
      <c r="B27" s="1"/>
      <c r="C27" s="8"/>
      <c r="D27" s="9" t="s">
        <v>25</v>
      </c>
      <c r="E27" s="29">
        <v>3388</v>
      </c>
      <c r="F27" s="29">
        <v>3522</v>
      </c>
      <c r="G27" s="53">
        <f>E27/E8*100</f>
        <v>6.4016325296651804</v>
      </c>
      <c r="H27" s="53">
        <f>F27/F8*100</f>
        <v>6.6589778979410488</v>
      </c>
      <c r="I27" s="54">
        <f t="shared" si="0"/>
        <v>3.9551357733175792</v>
      </c>
    </row>
    <row r="28" spans="1:9" ht="8.25" customHeight="1" thickBot="1">
      <c r="A28" s="4"/>
      <c r="B28" s="4"/>
      <c r="C28" s="10"/>
      <c r="D28" s="11"/>
      <c r="E28" s="56"/>
      <c r="F28" s="57"/>
      <c r="G28" s="57"/>
      <c r="H28" s="41"/>
      <c r="I28" s="41"/>
    </row>
    <row r="29" spans="1:9" ht="8.25" customHeight="1" thickTop="1">
      <c r="A29" s="1"/>
      <c r="B29" s="1"/>
      <c r="C29" s="1"/>
      <c r="D29" s="1"/>
      <c r="E29" s="42"/>
      <c r="F29" s="42"/>
      <c r="G29" s="42"/>
      <c r="H29" s="42"/>
      <c r="I29" s="42"/>
    </row>
    <row r="30" spans="1:9">
      <c r="A30" s="1" t="s">
        <v>52</v>
      </c>
      <c r="B30" s="1"/>
      <c r="C30" s="1"/>
      <c r="D30" s="1"/>
      <c r="E30" s="42"/>
      <c r="F30" s="42"/>
      <c r="G30" s="42"/>
      <c r="H30" s="42"/>
      <c r="I30" s="42"/>
    </row>
    <row r="31" spans="1:9">
      <c r="A31" s="1"/>
      <c r="B31" s="1"/>
      <c r="C31" s="1"/>
      <c r="D31" s="1"/>
      <c r="E31" s="42"/>
      <c r="F31" s="42"/>
      <c r="G31" s="42"/>
      <c r="H31" s="42"/>
      <c r="I31" s="42"/>
    </row>
    <row r="32" spans="1:9">
      <c r="A32" s="1" t="s">
        <v>26</v>
      </c>
      <c r="B32" s="1"/>
      <c r="C32" s="1"/>
      <c r="D32" s="1"/>
      <c r="E32" s="1"/>
      <c r="F32" s="1"/>
      <c r="G32" s="1"/>
      <c r="H32" s="1"/>
      <c r="I32" s="1"/>
    </row>
    <row r="33" spans="1:10">
      <c r="A33" s="1"/>
      <c r="B33" s="14" t="s">
        <v>60</v>
      </c>
      <c r="C33" s="1"/>
      <c r="D33" s="1"/>
      <c r="E33" s="1"/>
      <c r="F33" s="1"/>
      <c r="G33" s="1"/>
      <c r="H33" s="1"/>
      <c r="I33" s="1"/>
    </row>
    <row r="34" spans="1:10">
      <c r="A34" s="1"/>
      <c r="B34" s="1"/>
      <c r="C34" s="1" t="s">
        <v>27</v>
      </c>
      <c r="D34" s="1"/>
      <c r="E34" s="1"/>
      <c r="F34" s="1"/>
      <c r="G34" s="1"/>
      <c r="H34" s="1"/>
      <c r="I34" s="1"/>
    </row>
    <row r="35" spans="1:10">
      <c r="A35" s="1"/>
      <c r="B35" s="1" t="s">
        <v>28</v>
      </c>
      <c r="C35" s="1"/>
      <c r="D35" s="1"/>
      <c r="E35" s="1"/>
      <c r="F35" s="1"/>
      <c r="G35" s="1"/>
      <c r="H35" s="1"/>
      <c r="I35" s="1"/>
    </row>
    <row r="36" spans="1:10">
      <c r="A36" s="1"/>
      <c r="B36" s="1"/>
      <c r="C36" s="1"/>
      <c r="D36" s="1"/>
      <c r="E36" s="1"/>
      <c r="F36" s="1"/>
      <c r="G36" s="1"/>
      <c r="H36" s="1"/>
      <c r="I36" s="1"/>
    </row>
    <row r="37" spans="1:10">
      <c r="A37" s="1"/>
      <c r="B37" s="14" t="s">
        <v>29</v>
      </c>
      <c r="C37" s="1"/>
      <c r="D37" s="1"/>
      <c r="E37" s="1"/>
      <c r="F37" s="1"/>
      <c r="G37" s="1"/>
      <c r="H37" s="1"/>
      <c r="I37" s="1"/>
    </row>
    <row r="38" spans="1:10">
      <c r="A38" s="1"/>
      <c r="B38" s="15"/>
      <c r="C38" s="15" t="s">
        <v>30</v>
      </c>
      <c r="D38" s="15"/>
      <c r="E38" s="15"/>
      <c r="F38" s="15"/>
      <c r="G38" s="15"/>
      <c r="H38" s="15"/>
      <c r="I38" s="15"/>
      <c r="J38" s="16"/>
    </row>
    <row r="39" spans="1:10">
      <c r="A39" s="1"/>
      <c r="B39" s="15" t="s">
        <v>31</v>
      </c>
      <c r="C39" s="15"/>
      <c r="D39" s="15"/>
      <c r="E39" s="15"/>
      <c r="F39" s="15"/>
      <c r="G39" s="15"/>
      <c r="H39" s="15"/>
      <c r="I39" s="15"/>
      <c r="J39" s="16"/>
    </row>
    <row r="40" spans="1:10">
      <c r="A40" s="1"/>
      <c r="B40" s="15" t="s">
        <v>32</v>
      </c>
      <c r="C40" s="15"/>
      <c r="D40" s="15"/>
      <c r="E40" s="15"/>
      <c r="F40" s="15"/>
      <c r="G40" s="15"/>
      <c r="H40" s="15"/>
      <c r="I40" s="15"/>
      <c r="J40" s="16"/>
    </row>
  </sheetData>
  <mergeCells count="17">
    <mergeCell ref="C24:D24"/>
    <mergeCell ref="C15:D15"/>
    <mergeCell ref="C20:D20"/>
    <mergeCell ref="B21:D21"/>
    <mergeCell ref="C22:D22"/>
    <mergeCell ref="C23:D23"/>
    <mergeCell ref="I5:I6"/>
    <mergeCell ref="A8:D8"/>
    <mergeCell ref="C14:D14"/>
    <mergeCell ref="A5:D6"/>
    <mergeCell ref="E5:F5"/>
    <mergeCell ref="G5:H5"/>
    <mergeCell ref="B9:D9"/>
    <mergeCell ref="C10:D10"/>
    <mergeCell ref="C11:D11"/>
    <mergeCell ref="C12:D12"/>
    <mergeCell ref="B13:D13"/>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P81【主要指標、産業別市内純生産】（様式）</vt:lpstr>
      <vt:lpstr>P82【市民所得の分配】（様式)</vt:lpstr>
      <vt:lpstr>'P81【主要指標、産業別市内純生産】（様式）'!Print_Area</vt:lpstr>
      <vt:lpstr>'P82【市民所得の分配】（様式)'!Print_Area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2020-02-19T11:42:17Z</dcterms:modified>
</cp:coreProperties>
</file>