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" yWindow="-135" windowWidth="14805" windowHeight="11760" tabRatio="785"/>
  </bookViews>
  <sheets>
    <sheet name="P90【議員数、開会状況、請願・陳情処理状況】 (様式）" sheetId="9" r:id="rId1"/>
    <sheet name="P91【市議会議案審議状況】 (様式) " sheetId="10" r:id="rId2"/>
    <sheet name="P92【選挙人名簿登録者数】 (被災前投票区)" sheetId="6" state="hidden" r:id="rId3"/>
    <sheet name="P92【選挙人名簿登録者数】 (被災後投票区) " sheetId="7" r:id="rId4"/>
    <sheet name="P93【各種選挙執行状況、市職員数】 (様式) " sheetId="11" r:id="rId5"/>
  </sheets>
  <definedNames>
    <definedName name="_xlnm.Print_Area" localSheetId="0">'P90【議員数、開会状況、請願・陳情処理状況】 (様式）'!$A$1:$Z$57</definedName>
    <definedName name="_xlnm.Print_Area" localSheetId="1">'P91【市議会議案審議状況】 (様式) '!$A$1:$AG$62</definedName>
    <definedName name="_xlnm.Print_Area" localSheetId="3">'P92【選挙人名簿登録者数】 (被災後投票区) '!$A$1:$L$45</definedName>
    <definedName name="_xlnm.Print_Area" localSheetId="2">'P92【選挙人名簿登録者数】 (被災前投票区)'!$A$1:$L$45</definedName>
    <definedName name="_xlnm.Print_Area" localSheetId="4">'P93【各種選挙執行状況、市職員数】 (様式) '!$A$1:$K$75</definedName>
  </definedNames>
  <calcPr calcId="145621"/>
</workbook>
</file>

<file path=xl/calcChain.xml><?xml version="1.0" encoding="utf-8"?>
<calcChain xmlns="http://schemas.openxmlformats.org/spreadsheetml/2006/main">
  <c r="C72" i="11" l="1"/>
  <c r="C71" i="11" l="1"/>
  <c r="C70" i="11"/>
  <c r="C69" i="11"/>
  <c r="C68" i="11"/>
  <c r="C67" i="11"/>
  <c r="C66" i="11"/>
  <c r="C65" i="11"/>
  <c r="C64" i="11"/>
  <c r="C63" i="11"/>
  <c r="C62" i="11"/>
  <c r="C61" i="11"/>
  <c r="C60" i="11"/>
  <c r="C59" i="11"/>
  <c r="K49" i="11"/>
  <c r="K48" i="11"/>
  <c r="K47" i="11"/>
  <c r="K46" i="11"/>
  <c r="K45" i="11"/>
  <c r="K44" i="11"/>
  <c r="K43" i="11"/>
  <c r="K42" i="11"/>
  <c r="K41" i="11"/>
  <c r="K40" i="11"/>
  <c r="K38" i="11"/>
  <c r="K37" i="11"/>
  <c r="K36" i="11"/>
  <c r="K35" i="11"/>
  <c r="K34" i="11"/>
  <c r="K33" i="11"/>
  <c r="K32" i="11"/>
  <c r="K31" i="11"/>
  <c r="K27" i="11"/>
  <c r="K26" i="11"/>
  <c r="K23" i="11"/>
  <c r="K21" i="11"/>
  <c r="K20" i="11"/>
  <c r="K19" i="11"/>
  <c r="K17" i="11"/>
  <c r="K16" i="11"/>
  <c r="K15" i="11"/>
  <c r="K14" i="11"/>
  <c r="K13" i="11"/>
  <c r="K12" i="11"/>
  <c r="K10" i="11"/>
  <c r="K9" i="11"/>
  <c r="K8" i="11"/>
  <c r="K7" i="11"/>
  <c r="K6" i="11"/>
  <c r="F20" i="7"/>
  <c r="W58" i="10" l="1"/>
  <c r="M58" i="10"/>
  <c r="C58" i="10"/>
  <c r="W57" i="10"/>
  <c r="M57" i="10"/>
  <c r="C57" i="10"/>
  <c r="W56" i="10"/>
  <c r="M56" i="10"/>
  <c r="C56" i="10"/>
  <c r="W55" i="10"/>
  <c r="M55" i="10"/>
  <c r="C55" i="10"/>
  <c r="W54" i="10"/>
  <c r="M54" i="10"/>
  <c r="C54" i="10"/>
  <c r="W53" i="10"/>
  <c r="M53" i="10"/>
  <c r="C53" i="10"/>
  <c r="W52" i="10"/>
  <c r="M52" i="10"/>
  <c r="C52" i="10"/>
  <c r="W51" i="10"/>
  <c r="M51" i="10"/>
  <c r="C51" i="10"/>
  <c r="W50" i="10"/>
  <c r="M50" i="10"/>
  <c r="C50" i="10"/>
  <c r="W49" i="10"/>
  <c r="M49" i="10"/>
  <c r="C49" i="10"/>
  <c r="W48" i="10"/>
  <c r="M48" i="10"/>
  <c r="C48" i="10"/>
  <c r="W47" i="10"/>
  <c r="M47" i="10"/>
  <c r="C47" i="10"/>
  <c r="W39" i="10"/>
  <c r="M39" i="10"/>
  <c r="C39" i="10"/>
  <c r="W38" i="10"/>
  <c r="M38" i="10"/>
  <c r="C38" i="10"/>
  <c r="W37" i="10"/>
  <c r="M37" i="10"/>
  <c r="C37" i="10"/>
  <c r="W36" i="10"/>
  <c r="M36" i="10"/>
  <c r="C36" i="10"/>
  <c r="W35" i="10"/>
  <c r="M35" i="10"/>
  <c r="C35" i="10"/>
  <c r="W34" i="10"/>
  <c r="M34" i="10"/>
  <c r="C34" i="10"/>
  <c r="W33" i="10"/>
  <c r="M33" i="10"/>
  <c r="C33" i="10"/>
  <c r="W32" i="10"/>
  <c r="M32" i="10"/>
  <c r="C32" i="10"/>
  <c r="W31" i="10"/>
  <c r="M31" i="10"/>
  <c r="C31" i="10"/>
  <c r="W30" i="10"/>
  <c r="M30" i="10"/>
  <c r="C30" i="10"/>
  <c r="W29" i="10"/>
  <c r="M29" i="10"/>
  <c r="C29" i="10"/>
  <c r="W28" i="10"/>
  <c r="M28" i="10"/>
  <c r="C28" i="10"/>
  <c r="S20" i="10"/>
  <c r="P20" i="10"/>
  <c r="N20" i="10"/>
  <c r="L20" i="10"/>
  <c r="I20" i="10"/>
  <c r="F20" i="10"/>
  <c r="S19" i="10"/>
  <c r="P19" i="10"/>
  <c r="N19" i="10"/>
  <c r="L19" i="10"/>
  <c r="I19" i="10"/>
  <c r="F19" i="10"/>
  <c r="S18" i="10"/>
  <c r="P18" i="10"/>
  <c r="N18" i="10"/>
  <c r="L18" i="10"/>
  <c r="I18" i="10"/>
  <c r="F18" i="10"/>
  <c r="S17" i="10"/>
  <c r="P17" i="10"/>
  <c r="N17" i="10"/>
  <c r="L17" i="10"/>
  <c r="I17" i="10"/>
  <c r="F17" i="10"/>
  <c r="S16" i="10"/>
  <c r="P16" i="10"/>
  <c r="N16" i="10"/>
  <c r="L16" i="10"/>
  <c r="I16" i="10"/>
  <c r="F16" i="10"/>
  <c r="S15" i="10"/>
  <c r="P15" i="10"/>
  <c r="N15" i="10"/>
  <c r="L15" i="10"/>
  <c r="I15" i="10"/>
  <c r="F15" i="10"/>
  <c r="S14" i="10"/>
  <c r="P14" i="10"/>
  <c r="N14" i="10"/>
  <c r="L14" i="10"/>
  <c r="I14" i="10"/>
  <c r="F14" i="10"/>
  <c r="S13" i="10"/>
  <c r="P13" i="10"/>
  <c r="N13" i="10"/>
  <c r="L13" i="10"/>
  <c r="I13" i="10"/>
  <c r="F13" i="10"/>
  <c r="S12" i="10"/>
  <c r="P12" i="10"/>
  <c r="N12" i="10"/>
  <c r="L12" i="10"/>
  <c r="I12" i="10"/>
  <c r="F12" i="10"/>
  <c r="S11" i="10"/>
  <c r="P11" i="10"/>
  <c r="N11" i="10"/>
  <c r="L11" i="10"/>
  <c r="I11" i="10"/>
  <c r="F11" i="10"/>
  <c r="S10" i="10"/>
  <c r="P10" i="10"/>
  <c r="N10" i="10"/>
  <c r="L10" i="10"/>
  <c r="I10" i="10"/>
  <c r="F10" i="10"/>
  <c r="S9" i="10"/>
  <c r="P9" i="10"/>
  <c r="N9" i="10"/>
  <c r="L9" i="10"/>
  <c r="I9" i="10"/>
  <c r="F9" i="10"/>
  <c r="C53" i="9"/>
  <c r="C52" i="9"/>
  <c r="C51" i="9"/>
  <c r="C50" i="9"/>
  <c r="C49" i="9"/>
  <c r="C48" i="9"/>
  <c r="C47" i="9"/>
  <c r="C46" i="9"/>
  <c r="C45" i="9"/>
  <c r="C44" i="9"/>
  <c r="C43" i="9"/>
  <c r="C42" i="9"/>
  <c r="G31" i="9"/>
  <c r="E31" i="9"/>
  <c r="C31" i="9"/>
  <c r="G30" i="9"/>
  <c r="E30" i="9"/>
  <c r="C30" i="9"/>
  <c r="G29" i="9"/>
  <c r="E29" i="9"/>
  <c r="C29" i="9"/>
  <c r="G28" i="9"/>
  <c r="E28" i="9"/>
  <c r="C28" i="9"/>
  <c r="G27" i="9"/>
  <c r="E27" i="9"/>
  <c r="C27" i="9"/>
  <c r="G26" i="9"/>
  <c r="E26" i="9"/>
  <c r="C26" i="9"/>
  <c r="G25" i="9"/>
  <c r="E25" i="9"/>
  <c r="C25" i="9"/>
  <c r="G24" i="9"/>
  <c r="E24" i="9"/>
  <c r="C24" i="9"/>
  <c r="G23" i="9"/>
  <c r="E23" i="9"/>
  <c r="C23" i="9"/>
  <c r="G22" i="9"/>
  <c r="E22" i="9"/>
  <c r="C22" i="9"/>
  <c r="G21" i="9"/>
  <c r="E21" i="9"/>
  <c r="C21" i="9"/>
  <c r="G20" i="9"/>
  <c r="E20" i="9"/>
  <c r="C20" i="9"/>
  <c r="C16" i="10" l="1"/>
  <c r="C9" i="10"/>
  <c r="C13" i="10"/>
  <c r="C17" i="10"/>
  <c r="C12" i="10"/>
  <c r="C15" i="10"/>
  <c r="C20" i="10"/>
  <c r="C19" i="10"/>
  <c r="C10" i="10"/>
  <c r="C18" i="10"/>
  <c r="C14" i="10"/>
  <c r="C11" i="10"/>
  <c r="F29" i="7"/>
  <c r="G29" i="7"/>
  <c r="F18" i="7"/>
  <c r="F14" i="7"/>
  <c r="F13" i="7"/>
  <c r="F12" i="7"/>
  <c r="E42" i="7" l="1"/>
  <c r="J41" i="7"/>
  <c r="E41" i="7"/>
  <c r="J40" i="7"/>
  <c r="E40" i="7"/>
  <c r="J39" i="7"/>
  <c r="E39" i="7"/>
  <c r="J38" i="7"/>
  <c r="E38" i="7"/>
  <c r="J37" i="7"/>
  <c r="E37" i="7"/>
  <c r="J36" i="7"/>
  <c r="E36" i="7"/>
  <c r="J34" i="7"/>
  <c r="E34" i="7"/>
  <c r="J33" i="7"/>
  <c r="E33" i="7"/>
  <c r="J32" i="7"/>
  <c r="E32" i="7"/>
  <c r="J31" i="7"/>
  <c r="E31" i="7"/>
  <c r="J30" i="7"/>
  <c r="E30" i="7"/>
  <c r="F17" i="7"/>
  <c r="F16" i="7"/>
  <c r="F15" i="7"/>
  <c r="F11" i="7"/>
  <c r="F10" i="7"/>
  <c r="F9" i="7"/>
  <c r="F8" i="7"/>
  <c r="F7" i="7"/>
  <c r="F6" i="7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G28" i="6"/>
  <c r="F28" i="6"/>
  <c r="E28" i="6"/>
  <c r="F19" i="6" s="1"/>
  <c r="K19" i="6"/>
  <c r="H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E29" i="7" l="1"/>
</calcChain>
</file>

<file path=xl/sharedStrings.xml><?xml version="1.0" encoding="utf-8"?>
<sst xmlns="http://schemas.openxmlformats.org/spreadsheetml/2006/main" count="381" uniqueCount="173">
  <si>
    <t>◆ 市議会議員数</t>
    <rPh sb="2" eb="3">
      <t>シ</t>
    </rPh>
    <rPh sb="3" eb="5">
      <t>ギカイ</t>
    </rPh>
    <rPh sb="5" eb="7">
      <t>ギイン</t>
    </rPh>
    <rPh sb="7" eb="8">
      <t>スウ</t>
    </rPh>
    <phoneticPr fontId="3"/>
  </si>
  <si>
    <t>平成　　年　　月　　日現在（単位：人）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3"/>
  </si>
  <si>
    <t>定数</t>
    <rPh sb="0" eb="2">
      <t>テイスウ</t>
    </rPh>
    <phoneticPr fontId="3"/>
  </si>
  <si>
    <t>計</t>
    <rPh sb="0" eb="1">
      <t>ケイ</t>
    </rPh>
    <phoneticPr fontId="3"/>
  </si>
  <si>
    <t>日本共産党</t>
    <rPh sb="0" eb="2">
      <t>ニホン</t>
    </rPh>
    <rPh sb="2" eb="5">
      <t>キョウサントウ</t>
    </rPh>
    <phoneticPr fontId="3"/>
  </si>
  <si>
    <t>無所属</t>
    <rPh sb="0" eb="3">
      <t>ムショゾク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</si>
  <si>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</si>
  <si>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◆ 市議会会議開会状況</t>
    <rPh sb="2" eb="3">
      <t>シ</t>
    </rPh>
    <rPh sb="3" eb="5">
      <t>ギカイ</t>
    </rPh>
    <rPh sb="5" eb="7">
      <t>カイギ</t>
    </rPh>
    <rPh sb="7" eb="9">
      <t>カイカイ</t>
    </rPh>
    <rPh sb="9" eb="11">
      <t>ジョウキョウ</t>
    </rPh>
    <phoneticPr fontId="3"/>
  </si>
  <si>
    <t>総数</t>
    <rPh sb="0" eb="2">
      <t>ソウスウ</t>
    </rPh>
    <phoneticPr fontId="3"/>
  </si>
  <si>
    <t>定例会</t>
    <rPh sb="0" eb="3">
      <t>テイレイカイ</t>
    </rPh>
    <phoneticPr fontId="3"/>
  </si>
  <si>
    <t>臨時会</t>
    <rPh sb="0" eb="2">
      <t>リンジ</t>
    </rPh>
    <rPh sb="2" eb="3">
      <t>カイ</t>
    </rPh>
    <phoneticPr fontId="3"/>
  </si>
  <si>
    <t>全員協議会</t>
    <rPh sb="0" eb="2">
      <t>ゼンイン</t>
    </rPh>
    <rPh sb="2" eb="5">
      <t>キョウギカイ</t>
    </rPh>
    <phoneticPr fontId="3"/>
  </si>
  <si>
    <t>開会</t>
    <rPh sb="0" eb="2">
      <t>カイカイ</t>
    </rPh>
    <phoneticPr fontId="3"/>
  </si>
  <si>
    <t>会期</t>
    <rPh sb="0" eb="2">
      <t>カイキ</t>
    </rPh>
    <phoneticPr fontId="3"/>
  </si>
  <si>
    <t>会議</t>
    <rPh sb="0" eb="2">
      <t>カイギ</t>
    </rPh>
    <phoneticPr fontId="3"/>
  </si>
  <si>
    <t>会期会議</t>
    <rPh sb="0" eb="2">
      <t>カイキ</t>
    </rPh>
    <rPh sb="2" eb="4">
      <t>カイギ</t>
    </rPh>
    <phoneticPr fontId="3"/>
  </si>
  <si>
    <t>度数</t>
    <rPh sb="0" eb="2">
      <t>ドスウ</t>
    </rPh>
    <phoneticPr fontId="3"/>
  </si>
  <si>
    <t>日数</t>
    <rPh sb="0" eb="2">
      <t>ニッスウ</t>
    </rPh>
    <phoneticPr fontId="3"/>
  </si>
  <si>
    <t>◆ 請願、陳情受理件数及び処理状況</t>
    <rPh sb="2" eb="4">
      <t>セイガン</t>
    </rPh>
    <rPh sb="5" eb="7">
      <t>チンジョウ</t>
    </rPh>
    <rPh sb="7" eb="9">
      <t>ジュリ</t>
    </rPh>
    <rPh sb="9" eb="11">
      <t>ケンスウ</t>
    </rPh>
    <rPh sb="11" eb="12">
      <t>オヨ</t>
    </rPh>
    <rPh sb="13" eb="15">
      <t>ショリ</t>
    </rPh>
    <rPh sb="15" eb="17">
      <t>ジョウキョウ</t>
    </rPh>
    <phoneticPr fontId="3"/>
  </si>
  <si>
    <t>受理件数</t>
    <rPh sb="0" eb="2">
      <t>ジュリ</t>
    </rPh>
    <rPh sb="2" eb="4">
      <t>ケンスウ</t>
    </rPh>
    <phoneticPr fontId="3"/>
  </si>
  <si>
    <t>採択されたもの</t>
    <rPh sb="0" eb="2">
      <t>サイタク</t>
    </rPh>
    <phoneticPr fontId="3"/>
  </si>
  <si>
    <t>採択されなかったもの</t>
    <rPh sb="0" eb="2">
      <t>サイタク</t>
    </rPh>
    <phoneticPr fontId="3"/>
  </si>
  <si>
    <t>取り下げたもの及び継続審議</t>
    <rPh sb="0" eb="1">
      <t>ト</t>
    </rPh>
    <rPh sb="2" eb="3">
      <t>サ</t>
    </rPh>
    <rPh sb="7" eb="8">
      <t>オヨ</t>
    </rPh>
    <rPh sb="9" eb="11">
      <t>ケイゾク</t>
    </rPh>
    <rPh sb="11" eb="13">
      <t>シンギ</t>
    </rPh>
    <phoneticPr fontId="3"/>
  </si>
  <si>
    <t>請願</t>
    <rPh sb="0" eb="2">
      <t>セイガン</t>
    </rPh>
    <phoneticPr fontId="3"/>
  </si>
  <si>
    <t>陳情</t>
    <rPh sb="0" eb="2">
      <t>チンジョウ</t>
    </rPh>
    <phoneticPr fontId="3"/>
  </si>
  <si>
    <t>◆ 市議会議案審議状況</t>
    <rPh sb="2" eb="3">
      <t>シ</t>
    </rPh>
    <rPh sb="3" eb="5">
      <t>ギカイ</t>
    </rPh>
    <rPh sb="5" eb="7">
      <t>ギアン</t>
    </rPh>
    <rPh sb="7" eb="9">
      <t>シンギ</t>
    </rPh>
    <rPh sb="9" eb="11">
      <t>ジョウキョウ</t>
    </rPh>
    <phoneticPr fontId="3"/>
  </si>
  <si>
    <t>市長提出一般議案</t>
    <rPh sb="0" eb="2">
      <t>シチョウ</t>
    </rPh>
    <rPh sb="2" eb="4">
      <t>テイシュツ</t>
    </rPh>
    <rPh sb="4" eb="6">
      <t>イッパン</t>
    </rPh>
    <rPh sb="6" eb="8">
      <t>ギアン</t>
    </rPh>
    <phoneticPr fontId="3"/>
  </si>
  <si>
    <t>提出</t>
    <rPh sb="0" eb="2">
      <t>テイシュツ</t>
    </rPh>
    <phoneticPr fontId="3"/>
  </si>
  <si>
    <t>原案</t>
    <rPh sb="0" eb="2">
      <t>ゲンアン</t>
    </rPh>
    <phoneticPr fontId="3"/>
  </si>
  <si>
    <t>修正</t>
    <rPh sb="0" eb="2">
      <t>シュウセイ</t>
    </rPh>
    <phoneticPr fontId="3"/>
  </si>
  <si>
    <t>撤回</t>
    <rPh sb="0" eb="2">
      <t>テッカイ</t>
    </rPh>
    <phoneticPr fontId="3"/>
  </si>
  <si>
    <t>否決</t>
    <rPh sb="0" eb="2">
      <t>ヒケツ</t>
    </rPh>
    <phoneticPr fontId="3"/>
  </si>
  <si>
    <t>その他</t>
    <rPh sb="2" eb="3">
      <t>タ</t>
    </rPh>
    <phoneticPr fontId="3"/>
  </si>
  <si>
    <t>件数</t>
    <rPh sb="0" eb="2">
      <t>ケンスウ</t>
    </rPh>
    <phoneticPr fontId="3"/>
  </si>
  <si>
    <t>可決</t>
    <rPh sb="0" eb="2">
      <t>カケツ</t>
    </rPh>
    <phoneticPr fontId="3"/>
  </si>
  <si>
    <t>同意案</t>
    <rPh sb="0" eb="2">
      <t>ドウイ</t>
    </rPh>
    <rPh sb="2" eb="3">
      <t>アン</t>
    </rPh>
    <phoneticPr fontId="3"/>
  </si>
  <si>
    <t>認定案</t>
    <rPh sb="0" eb="2">
      <t>ニンテイ</t>
    </rPh>
    <rPh sb="2" eb="3">
      <t>アン</t>
    </rPh>
    <phoneticPr fontId="3"/>
  </si>
  <si>
    <t>事後承認案</t>
    <rPh sb="0" eb="2">
      <t>ジゴ</t>
    </rPh>
    <rPh sb="2" eb="4">
      <t>ショウニン</t>
    </rPh>
    <rPh sb="4" eb="5">
      <t>アン</t>
    </rPh>
    <phoneticPr fontId="3"/>
  </si>
  <si>
    <t>他</t>
    <rPh sb="0" eb="1">
      <t>タ</t>
    </rPh>
    <phoneticPr fontId="3"/>
  </si>
  <si>
    <t>議員提出議案</t>
    <rPh sb="0" eb="2">
      <t>ギイン</t>
    </rPh>
    <rPh sb="2" eb="4">
      <t>テイシュツ</t>
    </rPh>
    <rPh sb="4" eb="6">
      <t>ギアン</t>
    </rPh>
    <phoneticPr fontId="3"/>
  </si>
  <si>
    <t>意見書案</t>
    <rPh sb="0" eb="3">
      <t>イケンショ</t>
    </rPh>
    <rPh sb="3" eb="4">
      <t>アン</t>
    </rPh>
    <phoneticPr fontId="3"/>
  </si>
  <si>
    <t>決議案</t>
    <rPh sb="0" eb="2">
      <t>ケツギ</t>
    </rPh>
    <rPh sb="2" eb="3">
      <t>アン</t>
    </rPh>
    <phoneticPr fontId="3"/>
  </si>
  <si>
    <t>92　選挙・市政</t>
    <rPh sb="3" eb="5">
      <t>センキョ</t>
    </rPh>
    <rPh sb="6" eb="8">
      <t>シセイ</t>
    </rPh>
    <phoneticPr fontId="3"/>
  </si>
  <si>
    <t>◆ 選挙人名簿登録者数の推移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スイイ</t>
    </rPh>
    <phoneticPr fontId="3"/>
  </si>
  <si>
    <t>年</t>
    <rPh sb="0" eb="1">
      <t>ネン</t>
    </rPh>
    <phoneticPr fontId="3"/>
  </si>
  <si>
    <t>月　　日</t>
    <rPh sb="0" eb="1">
      <t>ツキ</t>
    </rPh>
    <rPh sb="3" eb="4">
      <t>ニチ</t>
    </rPh>
    <phoneticPr fontId="3"/>
  </si>
  <si>
    <t>総　　　数</t>
    <rPh sb="0" eb="1">
      <t>ソウ</t>
    </rPh>
    <rPh sb="4" eb="5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</si>
  <si>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</si>
  <si>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</si>
  <si>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昭和</t>
    <rPh sb="0" eb="2">
      <t>ショウワ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</si>
  <si>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</si>
  <si>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</si>
  <si>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</si>
  <si>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</si>
  <si>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平成</t>
    <rPh sb="0" eb="2">
      <t>ヘイセイ</t>
    </rPh>
    <phoneticPr fontId="3"/>
  </si>
  <si>
    <t>2年</t>
    <rPh sb="1" eb="2">
      <t>ネン</t>
    </rPh>
    <phoneticPr fontId="3"/>
  </si>
  <si>
    <t>7年</t>
    <rPh sb="1" eb="2">
      <t>ネン</t>
    </rPh>
    <phoneticPr fontId="3"/>
  </si>
  <si>
    <t>12年</t>
    <rPh sb="2" eb="3">
      <t>ネン</t>
    </rPh>
    <phoneticPr fontId="3"/>
  </si>
  <si>
    <t>16年</t>
    <rPh sb="2" eb="3">
      <t>ネン</t>
    </rPh>
    <phoneticPr fontId="3"/>
  </si>
  <si>
    <t>17年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</si>
  <si>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</si>
  <si>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</si>
  <si>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</si>
  <si>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</si>
  <si>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　　月　　日</t>
    <rPh sb="2" eb="3">
      <t>ガツ</t>
    </rPh>
    <rPh sb="5" eb="6">
      <t>ニチ</t>
    </rPh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</si>
  <si>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</si>
  <si>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◆ 投票区別選挙人名簿登録者数（震災前）</t>
    <rPh sb="2" eb="4">
      <t>トウヒョウ</t>
    </rPh>
    <rPh sb="4" eb="6">
      <t>クベツ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rPh sb="16" eb="18">
      <t>シンサイ</t>
    </rPh>
    <rPh sb="18" eb="19">
      <t>マエ</t>
    </rPh>
    <phoneticPr fontId="3"/>
  </si>
  <si>
    <t>投票区</t>
    <rPh sb="0" eb="2">
      <t>トウヒョウ</t>
    </rPh>
    <rPh sb="2" eb="3">
      <t>ク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</si>
  <si>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</si>
  <si>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高田第</t>
    <rPh sb="0" eb="2">
      <t>タカダ</t>
    </rPh>
    <rPh sb="2" eb="3">
      <t>ダイ</t>
    </rPh>
    <phoneticPr fontId="3"/>
  </si>
  <si>
    <t>小友第</t>
    <rPh sb="0" eb="2">
      <t>オトモ</t>
    </rPh>
    <rPh sb="2" eb="3">
      <t>ダイ</t>
    </rPh>
    <phoneticPr fontId="3"/>
  </si>
  <si>
    <t>〃</t>
    <phoneticPr fontId="3"/>
  </si>
  <si>
    <t>米崎第</t>
    <rPh sb="0" eb="1">
      <t>ヨネ</t>
    </rPh>
    <rPh sb="1" eb="2">
      <t>サキ</t>
    </rPh>
    <rPh sb="2" eb="3">
      <t>ダイ</t>
    </rPh>
    <phoneticPr fontId="3"/>
  </si>
  <si>
    <t>気仙第</t>
    <rPh sb="0" eb="2">
      <t>ケセン</t>
    </rPh>
    <rPh sb="2" eb="3">
      <t>ダイ</t>
    </rPh>
    <phoneticPr fontId="3"/>
  </si>
  <si>
    <t>矢作第</t>
    <rPh sb="0" eb="2">
      <t>ヤハギ</t>
    </rPh>
    <rPh sb="2" eb="3">
      <t>ダイ</t>
    </rPh>
    <phoneticPr fontId="3"/>
  </si>
  <si>
    <t>広田第</t>
    <rPh sb="0" eb="2">
      <t>ヒロタ</t>
    </rPh>
    <rPh sb="2" eb="3">
      <t>ダイ</t>
    </rPh>
    <phoneticPr fontId="3"/>
  </si>
  <si>
    <t>竹駒</t>
    <rPh sb="0" eb="2">
      <t>タケコマ</t>
    </rPh>
    <phoneticPr fontId="3"/>
  </si>
  <si>
    <t>横田第</t>
    <rPh sb="0" eb="2">
      <t>ヨコタ</t>
    </rPh>
    <rPh sb="2" eb="3">
      <t>ダイ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</si>
  <si>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</si>
  <si>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</si>
  <si>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気仙</t>
    <rPh sb="0" eb="2">
      <t>ケセン</t>
    </rPh>
    <phoneticPr fontId="3"/>
  </si>
  <si>
    <t>選挙名</t>
    <rPh sb="0" eb="2">
      <t>センキョ</t>
    </rPh>
    <rPh sb="2" eb="3">
      <t>メイ</t>
    </rPh>
    <phoneticPr fontId="3"/>
  </si>
  <si>
    <t>執行年月日</t>
    <rPh sb="0" eb="2">
      <t>シッコウ</t>
    </rPh>
    <rPh sb="2" eb="5">
      <t>ネンガッピ</t>
    </rPh>
    <phoneticPr fontId="3"/>
  </si>
  <si>
    <t>当日の有権者数</t>
    <rPh sb="0" eb="2">
      <t>トウジツ</t>
    </rPh>
    <rPh sb="3" eb="5">
      <t>ユウケン</t>
    </rPh>
    <rPh sb="5" eb="6">
      <t>シャ</t>
    </rPh>
    <rPh sb="6" eb="7">
      <t>スウ</t>
    </rPh>
    <phoneticPr fontId="3"/>
  </si>
  <si>
    <t>投票者総数</t>
    <rPh sb="0" eb="3">
      <t>トウヒョウシャ</t>
    </rPh>
    <rPh sb="3" eb="5">
      <t>ソウスウ</t>
    </rPh>
    <phoneticPr fontId="3"/>
  </si>
  <si>
    <t>投票率</t>
    <rPh sb="0" eb="2">
      <t>トウヒョウ</t>
    </rPh>
    <rPh sb="2" eb="3">
      <t>リツ</t>
    </rPh>
    <phoneticPr fontId="3"/>
  </si>
  <si>
    <t>市長選挙</t>
    <rPh sb="0" eb="2">
      <t>シチョウ</t>
    </rPh>
    <rPh sb="2" eb="4">
      <t>センキョ</t>
    </rPh>
    <phoneticPr fontId="3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</si>
  <si>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3"/>
  </si>
  <si>
    <t>県知事選挙</t>
    <rPh sb="0" eb="3">
      <t>ケンチジ</t>
    </rPh>
    <rPh sb="3" eb="5">
      <t>センキョ</t>
    </rPh>
    <phoneticPr fontId="3"/>
  </si>
  <si>
    <t>県議会議員選挙</t>
    <rPh sb="0" eb="3">
      <t>ケンギカイ</t>
    </rPh>
    <rPh sb="3" eb="5">
      <t>ギイン</t>
    </rPh>
    <rPh sb="5" eb="7">
      <t>センキョ</t>
    </rPh>
    <phoneticPr fontId="3"/>
  </si>
  <si>
    <t>衆議院</t>
    <rPh sb="0" eb="3">
      <t>シュウギイン</t>
    </rPh>
    <phoneticPr fontId="3"/>
  </si>
  <si>
    <t>小選挙区</t>
    <rPh sb="0" eb="4">
      <t>ショウセンキョク</t>
    </rPh>
    <phoneticPr fontId="3"/>
  </si>
  <si>
    <t>議員選挙</t>
    <rPh sb="0" eb="2">
      <t>ギイン</t>
    </rPh>
    <rPh sb="2" eb="4">
      <t>センキョ</t>
    </rPh>
    <phoneticPr fontId="3"/>
  </si>
  <si>
    <t>比例区</t>
    <rPh sb="0" eb="3">
      <t>ヒレイク</t>
    </rPh>
    <phoneticPr fontId="3"/>
  </si>
  <si>
    <t>参議院</t>
    <rPh sb="0" eb="3">
      <t>サンギイン</t>
    </rPh>
    <phoneticPr fontId="3"/>
  </si>
  <si>
    <t>選挙区</t>
    <rPh sb="0" eb="3">
      <t>センキョク</t>
    </rPh>
    <phoneticPr fontId="3"/>
  </si>
  <si>
    <t>比例代表</t>
    <rPh sb="0" eb="2">
      <t>ヒレイ</t>
    </rPh>
    <rPh sb="2" eb="4">
      <t>ダイヒョウ</t>
    </rPh>
    <phoneticPr fontId="3"/>
  </si>
  <si>
    <t>資料：選挙の記録、選挙管理委員会</t>
    <rPh sb="0" eb="2">
      <t>シリョウ</t>
    </rPh>
    <rPh sb="3" eb="5">
      <t>センキョ</t>
    </rPh>
    <rPh sb="6" eb="8">
      <t>キロク</t>
    </rPh>
    <rPh sb="9" eb="11">
      <t>センキョ</t>
    </rPh>
    <rPh sb="11" eb="13">
      <t>カンリ</t>
    </rPh>
    <rPh sb="13" eb="16">
      <t>イインカイ</t>
    </rPh>
    <phoneticPr fontId="3"/>
  </si>
  <si>
    <t>各年4月1日現在（単位：人）</t>
    <rPh sb="0" eb="2">
      <t>カクネン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3"/>
  </si>
  <si>
    <t>年次</t>
    <rPh sb="0" eb="2">
      <t>ネンジ</t>
    </rPh>
    <phoneticPr fontId="3"/>
  </si>
  <si>
    <t>資料：総務課</t>
    <rPh sb="0" eb="2">
      <t>シリョウ</t>
    </rPh>
    <rPh sb="3" eb="6">
      <t>ソウムカ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</si>
  <si>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</si>
  <si>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</si>
  <si>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</si>
  <si>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</si>
  <si>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</si>
  <si>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</si>
  <si>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◆ 各種選挙執行状況</t>
    <rPh sb="2" eb="4">
      <t>カクシュ</t>
    </rPh>
    <rPh sb="4" eb="6">
      <t>センキョ</t>
    </rPh>
    <rPh sb="6" eb="8">
      <t>シッコウ</t>
    </rPh>
    <rPh sb="8" eb="10">
      <t>ジョウキョウ</t>
    </rPh>
    <phoneticPr fontId="3"/>
  </si>
  <si>
    <t>◆ 市職員数</t>
    <rPh sb="2" eb="3">
      <t>シ</t>
    </rPh>
    <rPh sb="3" eb="6">
      <t>ショクインスウ</t>
    </rPh>
    <phoneticPr fontId="3"/>
  </si>
  <si>
    <t>竹駒</t>
    <rPh sb="0" eb="1">
      <t>タケ</t>
    </rPh>
    <rPh sb="1" eb="2">
      <t>コマ</t>
    </rPh>
    <phoneticPr fontId="3"/>
  </si>
  <si>
    <t>高田第１</t>
    <rPh sb="0" eb="2">
      <t>タカダ</t>
    </rPh>
    <rPh sb="2" eb="3">
      <t>ダイ</t>
    </rPh>
    <phoneticPr fontId="3"/>
  </si>
  <si>
    <t>　〃　２</t>
    <phoneticPr fontId="3"/>
  </si>
  <si>
    <t>　〃　３</t>
    <phoneticPr fontId="3"/>
  </si>
  <si>
    <t>　〃　４</t>
    <phoneticPr fontId="3"/>
  </si>
  <si>
    <t>広田第１</t>
    <rPh sb="0" eb="2">
      <t>ヒロタ</t>
    </rPh>
    <rPh sb="2" eb="3">
      <t>ダイ</t>
    </rPh>
    <phoneticPr fontId="3"/>
  </si>
  <si>
    <t>　〃　５</t>
    <phoneticPr fontId="3"/>
  </si>
  <si>
    <t>小友第１</t>
    <rPh sb="0" eb="2">
      <t>オトモ</t>
    </rPh>
    <rPh sb="2" eb="3">
      <t>ダイ</t>
    </rPh>
    <phoneticPr fontId="3"/>
  </si>
  <si>
    <t>米崎第１</t>
    <rPh sb="0" eb="1">
      <t>ヨネ</t>
    </rPh>
    <rPh sb="1" eb="2">
      <t>サキ</t>
    </rPh>
    <rPh sb="2" eb="3">
      <t>ダイ</t>
    </rPh>
    <phoneticPr fontId="3"/>
  </si>
  <si>
    <t>　〃　２</t>
    <phoneticPr fontId="3"/>
  </si>
  <si>
    <t>矢作第１</t>
    <rPh sb="0" eb="2">
      <t>ヤハギ</t>
    </rPh>
    <rPh sb="2" eb="3">
      <t>ダイ</t>
    </rPh>
    <phoneticPr fontId="3"/>
  </si>
  <si>
    <t>横田第１</t>
    <rPh sb="0" eb="2">
      <t>ヨコタ</t>
    </rPh>
    <rPh sb="2" eb="3">
      <t>ダイ</t>
    </rPh>
    <phoneticPr fontId="3"/>
  </si>
  <si>
    <t>総　数</t>
    <rPh sb="0" eb="1">
      <t>ソウ</t>
    </rPh>
    <rPh sb="2" eb="3">
      <t>スウ</t>
    </rPh>
    <phoneticPr fontId="3"/>
  </si>
  <si>
    <t>◆ 投票区別選挙人名簿登録者数</t>
    <rPh sb="2" eb="4">
      <t>トウヒョウ</t>
    </rPh>
    <rPh sb="4" eb="6">
      <t>クベツ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3"/>
  </si>
  <si>
    <t>無投票</t>
    <rPh sb="0" eb="3">
      <t>ムトウヒョウ</t>
    </rPh>
    <phoneticPr fontId="3"/>
  </si>
  <si>
    <t>実数</t>
    <rPh sb="0" eb="2">
      <t>ジッスウ</t>
    </rPh>
    <phoneticPr fontId="3"/>
  </si>
  <si>
    <t>（単位：件）</t>
    <phoneticPr fontId="3"/>
  </si>
  <si>
    <t>その</t>
    <phoneticPr fontId="3"/>
  </si>
  <si>
    <t>１５．議会・選挙・市政</t>
    <phoneticPr fontId="3"/>
  </si>
  <si>
    <t>90　議会・選挙・市政</t>
    <rPh sb="3" eb="5">
      <t>ギカイ</t>
    </rPh>
    <rPh sb="6" eb="8">
      <t>センキョ</t>
    </rPh>
    <rPh sb="9" eb="11">
      <t>シセイ</t>
    </rPh>
    <phoneticPr fontId="3"/>
  </si>
  <si>
    <t>議会・選挙・市政　91</t>
    <phoneticPr fontId="3"/>
  </si>
  <si>
    <t>92　議会・選挙・市政</t>
    <rPh sb="3" eb="5">
      <t>ギカイ</t>
    </rPh>
    <rPh sb="6" eb="8">
      <t>センキョ</t>
    </rPh>
    <rPh sb="9" eb="11">
      <t>シセイ</t>
    </rPh>
    <phoneticPr fontId="3"/>
  </si>
  <si>
    <t>30年</t>
    <rPh sb="2" eb="3">
      <t>ネン</t>
    </rPh>
    <phoneticPr fontId="3"/>
  </si>
  <si>
    <t>平成31年4月1日現在（単位：人）</t>
    <phoneticPr fontId="3"/>
  </si>
  <si>
    <t>平</t>
  </si>
  <si>
    <t>令和元年9月1日現在（単位：人）</t>
    <rPh sb="0" eb="1">
      <t>レイ</t>
    </rPh>
    <rPh sb="1" eb="2">
      <t>ワ</t>
    </rPh>
    <rPh sb="2" eb="4">
      <t>ガンネン</t>
    </rPh>
    <phoneticPr fontId="3"/>
  </si>
  <si>
    <t>元年</t>
    <rPh sb="0" eb="2">
      <t>ガンネン</t>
    </rPh>
    <phoneticPr fontId="3"/>
  </si>
  <si>
    <t>平成</t>
  </si>
  <si>
    <t>令和元年9月1日現在（単位：人）</t>
    <phoneticPr fontId="3"/>
  </si>
  <si>
    <t>―</t>
    <phoneticPr fontId="3"/>
  </si>
  <si>
    <t>―</t>
    <phoneticPr fontId="3"/>
  </si>
  <si>
    <t>※平成29年９月の規則改正により、陳情は全て議員へ写しを配付することとしている。</t>
    <rPh sb="1" eb="3">
      <t>ヘイセイ</t>
    </rPh>
    <rPh sb="5" eb="6">
      <t>ネン</t>
    </rPh>
    <rPh sb="7" eb="8">
      <t>ツキ</t>
    </rPh>
    <rPh sb="9" eb="11">
      <t>キソク</t>
    </rPh>
    <rPh sb="11" eb="13">
      <t>カイセイ</t>
    </rPh>
    <rPh sb="17" eb="19">
      <t>チンジョウ</t>
    </rPh>
    <rPh sb="20" eb="21">
      <t>スベ</t>
    </rPh>
    <rPh sb="22" eb="24">
      <t>ギイン</t>
    </rPh>
    <rPh sb="25" eb="26">
      <t>ウツ</t>
    </rPh>
    <rPh sb="28" eb="30">
      <t>ハイフ</t>
    </rPh>
    <phoneticPr fontId="3"/>
  </si>
  <si>
    <t>　〃　２</t>
    <phoneticPr fontId="3"/>
  </si>
  <si>
    <t>議会・選挙・市政　93</t>
    <phoneticPr fontId="3"/>
  </si>
  <si>
    <t>(単位：人・％）</t>
    <phoneticPr fontId="3"/>
  </si>
  <si>
    <t>15.2.2</t>
    <phoneticPr fontId="3"/>
  </si>
  <si>
    <t>19.2.4</t>
    <phoneticPr fontId="3"/>
  </si>
  <si>
    <t>23.2.6</t>
    <phoneticPr fontId="3"/>
  </si>
  <si>
    <t>27.2.8</t>
    <phoneticPr fontId="3"/>
  </si>
  <si>
    <t>31.2.3</t>
    <phoneticPr fontId="3"/>
  </si>
  <si>
    <t>15.4.27</t>
    <phoneticPr fontId="3"/>
  </si>
  <si>
    <t>19.4.22</t>
    <phoneticPr fontId="3"/>
  </si>
  <si>
    <t>23.9.11</t>
    <phoneticPr fontId="3"/>
  </si>
  <si>
    <t>27.9.6</t>
    <phoneticPr fontId="3"/>
  </si>
  <si>
    <t>（補欠選挙）</t>
    <rPh sb="1" eb="3">
      <t>ホケツ</t>
    </rPh>
    <rPh sb="3" eb="5">
      <t>センキョ</t>
    </rPh>
    <phoneticPr fontId="3"/>
  </si>
  <si>
    <t>31.2.3</t>
    <phoneticPr fontId="3"/>
  </si>
  <si>
    <t>令和</t>
    <rPh sb="0" eb="2">
      <t>レイワ</t>
    </rPh>
    <phoneticPr fontId="3"/>
  </si>
  <si>
    <t>1.9.8</t>
  </si>
  <si>
    <t>15.4.13</t>
    <phoneticPr fontId="3"/>
  </si>
  <si>
    <t>19.4.8</t>
    <phoneticPr fontId="3"/>
  </si>
  <si>
    <t>23.9.11</t>
    <phoneticPr fontId="3"/>
  </si>
  <si>
    <t>27.9.6</t>
    <phoneticPr fontId="3"/>
  </si>
  <si>
    <t>-</t>
    <phoneticPr fontId="3"/>
  </si>
  <si>
    <t>1.9.8</t>
    <phoneticPr fontId="3"/>
  </si>
  <si>
    <t>-</t>
  </si>
  <si>
    <t>21.8.30</t>
    <phoneticPr fontId="3"/>
  </si>
  <si>
    <t>24.12.16</t>
    <phoneticPr fontId="3"/>
  </si>
  <si>
    <t>26.12.14</t>
    <phoneticPr fontId="3"/>
  </si>
  <si>
    <t>29.10.22</t>
    <phoneticPr fontId="3"/>
  </si>
  <si>
    <t>19.7.29</t>
    <phoneticPr fontId="3"/>
  </si>
  <si>
    <t>22.7.11</t>
    <phoneticPr fontId="3"/>
  </si>
  <si>
    <t>25.7.21</t>
    <phoneticPr fontId="3"/>
  </si>
  <si>
    <t>28.7.10</t>
    <phoneticPr fontId="3"/>
  </si>
  <si>
    <t>1.7.21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</si>
</sst>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b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6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1" xfId="0" applyFont="1" applyBorder="1"/>
    <xf numFmtId="0" fontId="0" fillId="0" borderId="0" xfId="0" applyBorder="1"/>
    <xf numFmtId="0" fontId="2" fillId="0" borderId="5" xfId="0" applyFont="1" applyBorder="1"/>
    <xf numFmtId="38" fontId="2" fillId="0" borderId="0" xfId="1" applyFont="1" applyFill="1" applyBorder="1" applyAlignment="1"/>
    <xf numFmtId="38" fontId="2" fillId="0" borderId="5" xfId="1" applyFont="1" applyFill="1" applyBorder="1" applyAlignment="1"/>
    <xf numFmtId="0" fontId="2" fillId="0" borderId="1" xfId="1" applyNumberFormat="1" applyFont="1" applyFill="1" applyBorder="1" applyAlignment="1"/>
    <xf numFmtId="0" fontId="2" fillId="0" borderId="6" xfId="1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6" xfId="0" applyNumberFormat="1" applyFont="1" applyFill="1" applyBorder="1" applyAlignment="1"/>
    <xf numFmtId="0" fontId="8" fillId="0" borderId="0" xfId="0" applyFont="1"/>
    <xf numFmtId="38" fontId="11" fillId="0" borderId="1" xfId="1" applyFont="1" applyFill="1" applyBorder="1" applyAlignment="1"/>
    <xf numFmtId="0" fontId="2" fillId="0" borderId="2" xfId="0" applyFont="1" applyBorder="1"/>
    <xf numFmtId="56" fontId="2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8" fontId="2" fillId="3" borderId="5" xfId="1" applyFont="1" applyFill="1" applyBorder="1" applyAlignment="1"/>
    <xf numFmtId="38" fontId="2" fillId="3" borderId="0" xfId="1" applyFont="1" applyFill="1" applyBorder="1" applyAlignment="1"/>
    <xf numFmtId="0" fontId="2" fillId="0" borderId="0" xfId="0" applyFont="1" applyAlignment="1">
      <alignment horizontal="left"/>
    </xf>
    <xf numFmtId="38" fontId="2" fillId="2" borderId="0" xfId="1" applyFont="1" applyFill="1" applyAlignment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/>
    <xf numFmtId="0" fontId="0" fillId="0" borderId="0" xfId="0" applyFill="1"/>
    <xf numFmtId="0" fontId="2" fillId="0" borderId="0" xfId="0" applyFont="1" applyFill="1"/>
    <xf numFmtId="0" fontId="11" fillId="0" borderId="1" xfId="0" applyFont="1" applyFill="1" applyBorder="1"/>
    <xf numFmtId="0" fontId="2" fillId="0" borderId="5" xfId="0" applyFont="1" applyFill="1" applyBorder="1"/>
    <xf numFmtId="38" fontId="2" fillId="0" borderId="0" xfId="1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0" xfId="0" applyFont="1" applyFill="1" applyAlignment="1"/>
    <xf numFmtId="0" fontId="6" fillId="0" borderId="0" xfId="0" applyFont="1" applyFill="1" applyAlignment="1"/>
    <xf numFmtId="0" fontId="2" fillId="0" borderId="1" xfId="0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/>
    <xf numFmtId="2" fontId="2" fillId="0" borderId="0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distributed"/>
    </xf>
    <xf numFmtId="0" fontId="2" fillId="0" borderId="16" xfId="0" applyFont="1" applyFill="1" applyBorder="1" applyAlignment="1">
      <alignment horizontal="distributed"/>
    </xf>
    <xf numFmtId="0" fontId="2" fillId="0" borderId="16" xfId="0" applyFont="1" applyFill="1" applyBorder="1"/>
    <xf numFmtId="0" fontId="2" fillId="0" borderId="26" xfId="0" applyFont="1" applyFill="1" applyBorder="1" applyAlignment="1"/>
    <xf numFmtId="0" fontId="2" fillId="0" borderId="32" xfId="0" applyFont="1" applyFill="1" applyBorder="1"/>
    <xf numFmtId="0" fontId="2" fillId="0" borderId="27" xfId="0" applyFont="1" applyFill="1" applyBorder="1"/>
    <xf numFmtId="0" fontId="2" fillId="0" borderId="32" xfId="0" applyFont="1" applyFill="1" applyBorder="1" applyAlignment="1">
      <alignment horizontal="distributed"/>
    </xf>
    <xf numFmtId="0" fontId="2" fillId="0" borderId="32" xfId="0" applyFont="1" applyFill="1" applyBorder="1" applyAlignment="1"/>
    <xf numFmtId="0" fontId="7" fillId="0" borderId="0" xfId="0" applyFont="1" applyFill="1" applyAlignment="1">
      <alignment horizontal="right"/>
    </xf>
    <xf numFmtId="0" fontId="0" fillId="0" borderId="0" xfId="0" applyFill="1" applyBorder="1"/>
    <xf numFmtId="0" fontId="11" fillId="0" borderId="0" xfId="0" applyFont="1" applyFill="1" applyBorder="1"/>
    <xf numFmtId="0" fontId="11" fillId="0" borderId="0" xfId="0" applyFont="1" applyFill="1" applyAlignment="1"/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center"/>
    </xf>
    <xf numFmtId="38" fontId="2" fillId="0" borderId="5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38" fontId="11" fillId="0" borderId="5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38" fontId="11" fillId="0" borderId="5" xfId="0" applyNumberFormat="1" applyFont="1" applyFill="1" applyBorder="1" applyAlignment="1">
      <alignment horizontal="right"/>
    </xf>
    <xf numFmtId="38" fontId="11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distributed"/>
    </xf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justifyLastLine="1"/>
    </xf>
    <xf numFmtId="0" fontId="2" fillId="0" borderId="2" xfId="0" applyFont="1" applyBorder="1" applyAlignment="1">
      <alignment horizontal="distributed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8" fontId="2" fillId="0" borderId="5" xfId="1" applyFont="1" applyFill="1" applyBorder="1" applyAlignment="1">
      <alignment horizontal="right"/>
    </xf>
    <xf numFmtId="0" fontId="2" fillId="0" borderId="3" xfId="0" applyFont="1" applyBorder="1" applyAlignment="1">
      <alignment horizontal="distributed" justifyLastLine="1"/>
    </xf>
    <xf numFmtId="38" fontId="2" fillId="0" borderId="6" xfId="1" applyFont="1" applyFill="1" applyBorder="1" applyAlignment="1">
      <alignment horizontal="center"/>
    </xf>
    <xf numFmtId="38" fontId="2" fillId="0" borderId="1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8" fontId="11" fillId="0" borderId="5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38" fontId="11" fillId="0" borderId="5" xfId="0" applyNumberFormat="1" applyFont="1" applyFill="1" applyBorder="1" applyAlignment="1">
      <alignment horizontal="right"/>
    </xf>
    <xf numFmtId="38" fontId="11" fillId="0" borderId="0" xfId="0" applyNumberFormat="1" applyFont="1" applyFill="1" applyBorder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38" fontId="11" fillId="0" borderId="6" xfId="1" applyFont="1" applyFill="1" applyBorder="1" applyAlignment="1">
      <alignment horizontal="center"/>
    </xf>
    <xf numFmtId="38" fontId="11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8" fontId="2" fillId="0" borderId="5" xfId="1" applyFont="1" applyFill="1" applyBorder="1" applyAlignment="1">
      <alignment horizontal="center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8" fontId="2" fillId="3" borderId="5" xfId="1" applyFont="1" applyFill="1" applyBorder="1" applyAlignment="1">
      <alignment horizontal="center"/>
    </xf>
    <xf numFmtId="38" fontId="2" fillId="3" borderId="0" xfId="1" applyFont="1" applyFill="1" applyBorder="1" applyAlignment="1">
      <alignment horizontal="center"/>
    </xf>
    <xf numFmtId="38" fontId="2" fillId="3" borderId="0" xfId="1" applyFont="1" applyFill="1" applyAlignment="1">
      <alignment horizontal="center"/>
    </xf>
    <xf numFmtId="0" fontId="2" fillId="0" borderId="5" xfId="0" applyFont="1" applyBorder="1" applyAlignment="1">
      <alignment horizontal="distributed" justifyLastLine="1"/>
    </xf>
    <xf numFmtId="0" fontId="2" fillId="0" borderId="31" xfId="0" applyFont="1" applyBorder="1" applyAlignment="1">
      <alignment horizontal="distributed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2" fillId="0" borderId="31" xfId="0" applyFont="1" applyFill="1" applyBorder="1" applyAlignment="1">
      <alignment horizontal="distributed"/>
    </xf>
    <xf numFmtId="38" fontId="2" fillId="0" borderId="5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8" fontId="2" fillId="0" borderId="3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0" xfId="0" applyFont="1" applyFill="1" applyAlignment="1">
      <alignment horizontal="distributed"/>
    </xf>
    <xf numFmtId="0" fontId="2" fillId="0" borderId="2" xfId="0" applyFont="1" applyFill="1" applyBorder="1" applyAlignment="1">
      <alignment horizontal="distributed" justifyLastLine="1"/>
    </xf>
    <xf numFmtId="0" fontId="2" fillId="0" borderId="3" xfId="0" applyFont="1" applyFill="1" applyBorder="1" applyAlignment="1">
      <alignment horizontal="distributed" justifyLastLine="1"/>
    </xf>
    <xf numFmtId="0" fontId="2" fillId="0" borderId="4" xfId="0" applyFont="1" applyFill="1" applyBorder="1" applyAlignment="1">
      <alignment horizontal="distributed" justifyLastLine="1"/>
    </xf>
    <xf numFmtId="0" fontId="2" fillId="0" borderId="10" xfId="0" applyFont="1" applyFill="1" applyBorder="1" applyAlignment="1">
      <alignment horizontal="distributed"/>
    </xf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4" xfId="0" applyFont="1" applyFill="1" applyBorder="1" applyAlignment="1">
      <alignment horizontal="center" vertical="center" justifyLastLine="1"/>
    </xf>
    <xf numFmtId="0" fontId="7" fillId="0" borderId="0" xfId="1" applyNumberFormat="1" applyFont="1" applyFill="1" applyBorder="1" applyAlignment="1">
      <alignment horizontal="center"/>
    </xf>
    <xf numFmtId="38" fontId="7" fillId="0" borderId="0" xfId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76" fontId="2" fillId="0" borderId="0" xfId="1" applyNumberFormat="1" applyFont="1" applyFill="1" applyBorder="1" applyAlignment="1"/>
    <xf numFmtId="0" fontId="8" fillId="0" borderId="0" xfId="0" applyFont="1" applyFill="1"/>
    <xf numFmtId="0" fontId="2" fillId="0" borderId="7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justifyLastLine="1"/>
    </xf>
    <xf numFmtId="0" fontId="2" fillId="0" borderId="18" xfId="0" applyFont="1" applyFill="1" applyBorder="1" applyAlignment="1">
      <alignment horizontal="distributed" justifyLastLine="1"/>
    </xf>
    <xf numFmtId="0" fontId="2" fillId="0" borderId="14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justifyLastLine="1"/>
    </xf>
    <xf numFmtId="0" fontId="2" fillId="0" borderId="13" xfId="0" applyFont="1" applyFill="1" applyBorder="1" applyAlignment="1">
      <alignment horizontal="distributed" justifyLastLine="1"/>
    </xf>
    <xf numFmtId="0" fontId="2" fillId="0" borderId="9" xfId="0" applyFont="1" applyFill="1" applyBorder="1" applyAlignment="1">
      <alignment horizontal="distributed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justifyLastLine="1"/>
    </xf>
    <xf numFmtId="0" fontId="2" fillId="0" borderId="15" xfId="0" applyFont="1" applyFill="1" applyBorder="1" applyAlignment="1">
      <alignment horizontal="distributed" justifyLastLine="1"/>
    </xf>
    <xf numFmtId="0" fontId="2" fillId="0" borderId="13" xfId="0" applyFont="1" applyFill="1" applyBorder="1"/>
    <xf numFmtId="0" fontId="2" fillId="0" borderId="20" xfId="0" applyFont="1" applyFill="1" applyBorder="1"/>
    <xf numFmtId="0" fontId="2" fillId="0" borderId="0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9" fillId="0" borderId="0" xfId="0" applyFont="1" applyFill="1"/>
    <xf numFmtId="0" fontId="11" fillId="0" borderId="4" xfId="0" applyFont="1" applyFill="1" applyBorder="1" applyAlignment="1">
      <alignment horizontal="distributed" justifyLastLine="1"/>
    </xf>
    <xf numFmtId="0" fontId="11" fillId="0" borderId="2" xfId="0" applyFont="1" applyFill="1" applyBorder="1" applyAlignment="1">
      <alignment horizontal="distributed" justifyLastLine="1"/>
    </xf>
    <xf numFmtId="0" fontId="11" fillId="0" borderId="3" xfId="0" applyFont="1" applyFill="1" applyBorder="1" applyAlignment="1">
      <alignment horizontal="distributed" justifyLastLine="1"/>
    </xf>
    <xf numFmtId="0" fontId="2" fillId="0" borderId="23" xfId="0" applyFont="1" applyFill="1" applyBorder="1" applyAlignment="1">
      <alignment horizontal="distributed" justifyLastLine="1"/>
    </xf>
    <xf numFmtId="0" fontId="2" fillId="0" borderId="24" xfId="0" applyFont="1" applyFill="1" applyBorder="1" applyAlignment="1">
      <alignment horizontal="distributed" justifyLastLine="1"/>
    </xf>
    <xf numFmtId="0" fontId="2" fillId="0" borderId="25" xfId="0" applyFont="1" applyFill="1" applyBorder="1" applyAlignment="1">
      <alignment horizontal="distributed" justifyLastLine="1"/>
    </xf>
    <xf numFmtId="0" fontId="11" fillId="0" borderId="0" xfId="0" applyFont="1" applyFill="1"/>
    <xf numFmtId="38" fontId="2" fillId="0" borderId="7" xfId="1" applyFont="1" applyFill="1" applyBorder="1" applyAlignment="1"/>
    <xf numFmtId="0" fontId="11" fillId="0" borderId="7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>
      <alignment horizontal="distributed" vertical="center" justifyLastLine="1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distributed" vertical="center" justifyLastLine="1"/>
    </xf>
    <xf numFmtId="0" fontId="11" fillId="0" borderId="13" xfId="0" applyFont="1" applyFill="1" applyBorder="1"/>
    <xf numFmtId="0" fontId="11" fillId="0" borderId="5" xfId="0" applyFont="1" applyFill="1" applyBorder="1"/>
    <xf numFmtId="0" fontId="11" fillId="0" borderId="2" xfId="0" applyFont="1" applyFill="1" applyBorder="1" applyAlignment="1">
      <alignment horizontal="distributed" justifyLastLine="1"/>
    </xf>
    <xf numFmtId="0" fontId="11" fillId="0" borderId="26" xfId="0" applyFont="1" applyFill="1" applyBorder="1" applyAlignment="1">
      <alignment horizontal="distributed" vertical="center" wrapText="1" justifyLastLine="1"/>
    </xf>
    <xf numFmtId="0" fontId="11" fillId="0" borderId="27" xfId="0" applyFont="1" applyFill="1" applyBorder="1" applyAlignment="1">
      <alignment horizontal="distributed" vertical="center" wrapText="1" justifyLastLine="1"/>
    </xf>
    <xf numFmtId="0" fontId="11" fillId="0" borderId="28" xfId="0" applyFont="1" applyFill="1" applyBorder="1" applyAlignment="1">
      <alignment horizontal="distributed" wrapText="1" justifyLastLine="1"/>
    </xf>
    <xf numFmtId="0" fontId="11" fillId="0" borderId="9" xfId="0" applyFont="1" applyFill="1" applyBorder="1" applyAlignment="1">
      <alignment horizontal="distributed" vertical="center" wrapText="1" justifyLastLine="1"/>
    </xf>
    <xf numFmtId="0" fontId="11" fillId="0" borderId="13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wrapText="1" justifyLastLine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14" xfId="0" applyFont="1" applyFill="1" applyBorder="1" applyAlignment="1">
      <alignment horizontal="distributed" vertical="center" wrapText="1" justifyLastLine="1"/>
    </xf>
    <xf numFmtId="0" fontId="11" fillId="0" borderId="15" xfId="0" applyFont="1" applyFill="1" applyBorder="1" applyAlignment="1">
      <alignment horizontal="distributed" wrapText="1" justifyLastLine="1"/>
    </xf>
    <xf numFmtId="38" fontId="13" fillId="0" borderId="5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56" fontId="13" fillId="0" borderId="0" xfId="0" applyNumberFormat="1" applyFont="1" applyFill="1" applyAlignment="1">
      <alignment horizontal="left"/>
    </xf>
    <xf numFmtId="0" fontId="14" fillId="0" borderId="0" xfId="0" applyFont="1" applyFill="1"/>
    <xf numFmtId="38" fontId="13" fillId="0" borderId="5" xfId="1" applyFont="1" applyFill="1" applyBorder="1" applyAlignment="1"/>
    <xf numFmtId="38" fontId="13" fillId="0" borderId="0" xfId="1" applyFont="1" applyFill="1" applyBorder="1" applyAlignment="1"/>
    <xf numFmtId="0" fontId="13" fillId="0" borderId="5" xfId="0" applyFont="1" applyFill="1" applyBorder="1"/>
    <xf numFmtId="0" fontId="13" fillId="0" borderId="5" xfId="0" applyFont="1" applyFill="1" applyBorder="1" applyAlignment="1">
      <alignment horizontal="distributed"/>
    </xf>
    <xf numFmtId="0" fontId="13" fillId="0" borderId="31" xfId="0" applyFont="1" applyFill="1" applyBorder="1" applyAlignment="1">
      <alignment horizontal="distributed"/>
    </xf>
    <xf numFmtId="0" fontId="13" fillId="0" borderId="5" xfId="0" applyFont="1" applyFill="1" applyBorder="1" applyAlignment="1">
      <alignment horizontal="distributed" vertical="center"/>
    </xf>
    <xf numFmtId="0" fontId="13" fillId="0" borderId="31" xfId="0" applyFont="1" applyFill="1" applyBorder="1" applyAlignment="1">
      <alignment horizontal="distributed" vertical="center"/>
    </xf>
    <xf numFmtId="0" fontId="12" fillId="0" borderId="0" xfId="0" applyFont="1" applyFill="1" applyAlignment="1"/>
    <xf numFmtId="0" fontId="15" fillId="0" borderId="0" xfId="0" applyFont="1" applyFill="1"/>
    <xf numFmtId="0" fontId="16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1" xfId="0" applyFont="1" applyFill="1" applyBorder="1"/>
    <xf numFmtId="0" fontId="13" fillId="0" borderId="0" xfId="0" applyFont="1" applyFill="1" applyBorder="1"/>
    <xf numFmtId="0" fontId="13" fillId="0" borderId="2" xfId="0" applyFont="1" applyFill="1" applyBorder="1"/>
    <xf numFmtId="0" fontId="13" fillId="0" borderId="4" xfId="0" applyFont="1" applyFill="1" applyBorder="1" applyAlignment="1">
      <alignment horizontal="distributed" justifyLastLine="1"/>
    </xf>
    <xf numFmtId="0" fontId="13" fillId="0" borderId="3" xfId="0" applyFont="1" applyFill="1" applyBorder="1" applyAlignment="1">
      <alignment horizontal="distributed" justifyLastLine="1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Fill="1" applyBorder="1" applyAlignment="1"/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distributed" vertical="center" justifyLastLine="1"/>
    </xf>
    <xf numFmtId="0" fontId="13" fillId="0" borderId="29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justifyLastLine="1"/>
    </xf>
    <xf numFmtId="0" fontId="13" fillId="0" borderId="28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13" fillId="0" borderId="16" xfId="0" applyFont="1" applyFill="1" applyBorder="1" applyAlignment="1">
      <alignment horizontal="distributed" vertical="center" justifyLastLine="1"/>
    </xf>
    <xf numFmtId="0" fontId="13" fillId="0" borderId="30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Alignment="1">
      <alignment horizontal="distributed" justifyLastLine="1"/>
    </xf>
    <xf numFmtId="0" fontId="13" fillId="0" borderId="0" xfId="0" applyFont="1" applyFill="1" applyAlignment="1">
      <alignment horizontal="left"/>
    </xf>
    <xf numFmtId="38" fontId="13" fillId="0" borderId="0" xfId="1" applyFont="1" applyFill="1" applyAlignment="1"/>
    <xf numFmtId="0" fontId="13" fillId="0" borderId="0" xfId="0" applyFont="1" applyFill="1" applyAlignment="1">
      <alignment horizontal="right"/>
    </xf>
    <xf numFmtId="0" fontId="13" fillId="0" borderId="31" xfId="0" applyFont="1" applyFill="1" applyBorder="1" applyAlignment="1">
      <alignment horizontal="right"/>
    </xf>
    <xf numFmtId="0" fontId="13" fillId="0" borderId="0" xfId="0" applyFont="1" applyFill="1" applyAlignment="1">
      <alignment horizontal="distributed"/>
    </xf>
    <xf numFmtId="0" fontId="13" fillId="0" borderId="0" xfId="0" applyFont="1" applyFill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6" xfId="0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0" fontId="2" fillId="0" borderId="6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 justifyLastLine="1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29" xfId="0" applyFont="1" applyFill="1" applyBorder="1" applyAlignment="1">
      <alignment horizontal="center" vertical="center" wrapText="1" justifyLastLine="1"/>
    </xf>
    <xf numFmtId="0" fontId="2" fillId="0" borderId="28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justifyLastLine="1"/>
    </xf>
    <xf numFmtId="0" fontId="2" fillId="0" borderId="29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 justifyLastLine="1"/>
    </xf>
    <xf numFmtId="0" fontId="2" fillId="0" borderId="14" xfId="0" applyFont="1" applyFill="1" applyBorder="1" applyAlignment="1">
      <alignment horizontal="center" vertical="center" wrapText="1" justifyLastLine="1"/>
    </xf>
    <xf numFmtId="0" fontId="2" fillId="0" borderId="16" xfId="0" applyFont="1" applyFill="1" applyBorder="1" applyAlignment="1">
      <alignment horizontal="center" vertical="center" wrapText="1" justifyLastLine="1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center" vertical="center" justifyLastLine="1"/>
    </xf>
    <xf numFmtId="0" fontId="2" fillId="0" borderId="9" xfId="0" applyFont="1" applyFill="1" applyBorder="1"/>
    <xf numFmtId="0" fontId="2" fillId="0" borderId="10" xfId="0" applyFont="1" applyFill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view="pageBreakPreview" zoomScaleNormal="100" zoomScaleSheetLayoutView="100" workbookViewId="0">
      <selection activeCell="N10" sqref="N10"/>
    </sheetView>
  </sheetViews>
  <sheetFormatPr defaultRowHeight="13.5"/>
  <cols>
    <col min="1" max="1" width="2.625" style="30" customWidth="1"/>
    <col min="2" max="2" width="3.125" style="30" customWidth="1"/>
    <col min="3" max="12" width="3.375" style="30" customWidth="1"/>
    <col min="13" max="18" width="4.25" style="30" customWidth="1"/>
    <col min="19" max="26" width="3.375" style="30" customWidth="1"/>
    <col min="27" max="16384" width="9" style="30"/>
  </cols>
  <sheetData>
    <row r="1" spans="1:27" ht="14.25">
      <c r="A1" s="130" t="s">
        <v>128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ht="14.25">
      <c r="A3" s="131" t="s">
        <v>127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7" ht="14.25">
      <c r="A4" s="1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7" ht="14.25">
      <c r="A5" s="132" t="s">
        <v>0</v>
      </c>
      <c r="B5" s="133"/>
      <c r="C5" s="133"/>
      <c r="D5" s="133"/>
      <c r="E5" s="133"/>
      <c r="F5" s="133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5"/>
      <c r="S5" s="35"/>
      <c r="T5" s="35"/>
      <c r="U5" s="35"/>
      <c r="V5" s="35"/>
      <c r="W5" s="35"/>
      <c r="X5" s="35"/>
      <c r="Y5" s="35"/>
      <c r="Z5" s="36" t="s">
        <v>132</v>
      </c>
    </row>
    <row r="6" spans="1:27" ht="6" customHeight="1" thickBot="1">
      <c r="A6" s="40"/>
      <c r="B6" s="40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7" ht="18.75" customHeight="1" thickTop="1">
      <c r="A7" s="134" t="s">
        <v>2</v>
      </c>
      <c r="B7" s="134"/>
      <c r="C7" s="134"/>
      <c r="D7" s="134"/>
      <c r="E7" s="134"/>
      <c r="F7" s="134"/>
      <c r="G7" s="135"/>
      <c r="H7" s="136" t="s">
        <v>124</v>
      </c>
      <c r="I7" s="134"/>
      <c r="J7" s="134"/>
      <c r="K7" s="134"/>
      <c r="L7" s="134"/>
      <c r="M7" s="134"/>
      <c r="N7" s="135"/>
      <c r="O7" s="136" t="s">
        <v>4</v>
      </c>
      <c r="P7" s="134"/>
      <c r="Q7" s="134"/>
      <c r="R7" s="134"/>
      <c r="S7" s="134"/>
      <c r="T7" s="135"/>
      <c r="U7" s="136" t="s">
        <v>5</v>
      </c>
      <c r="V7" s="134"/>
      <c r="W7" s="134"/>
      <c r="X7" s="134"/>
      <c r="Y7" s="134"/>
      <c r="Z7" s="134"/>
      <c r="AA7" s="54"/>
    </row>
    <row r="8" spans="1:27" ht="9" customHeight="1">
      <c r="A8" s="40"/>
      <c r="B8" s="40"/>
      <c r="C8" s="40"/>
      <c r="D8" s="40"/>
      <c r="E8" s="40"/>
      <c r="F8" s="40"/>
      <c r="G8" s="40"/>
      <c r="H8" s="33"/>
      <c r="I8" s="40"/>
      <c r="J8" s="40"/>
      <c r="K8" s="40"/>
      <c r="L8" s="40"/>
      <c r="M8" s="40"/>
      <c r="N8" s="40"/>
      <c r="O8" s="33"/>
      <c r="P8" s="40"/>
      <c r="Q8" s="40"/>
      <c r="R8" s="40"/>
      <c r="S8" s="40"/>
      <c r="T8" s="40"/>
      <c r="U8" s="33"/>
      <c r="V8" s="40"/>
      <c r="W8" s="40"/>
      <c r="X8" s="40"/>
      <c r="Y8" s="40"/>
      <c r="Z8" s="40"/>
    </row>
    <row r="9" spans="1:27" ht="18" customHeight="1">
      <c r="A9" s="40"/>
      <c r="B9" s="40"/>
      <c r="C9" s="137">
        <v>18</v>
      </c>
      <c r="D9" s="137"/>
      <c r="E9" s="137"/>
      <c r="F9" s="8"/>
      <c r="G9" s="8"/>
      <c r="H9" s="9"/>
      <c r="I9" s="8"/>
      <c r="J9" s="138">
        <v>18</v>
      </c>
      <c r="K9" s="138"/>
      <c r="L9" s="138"/>
      <c r="M9" s="8"/>
      <c r="N9" s="8"/>
      <c r="O9" s="9"/>
      <c r="P9" s="8"/>
      <c r="Q9" s="139">
        <v>3</v>
      </c>
      <c r="R9" s="139"/>
      <c r="S9" s="140"/>
      <c r="T9" s="8"/>
      <c r="U9" s="9"/>
      <c r="V9" s="8"/>
      <c r="W9" s="138">
        <v>15</v>
      </c>
      <c r="X9" s="138"/>
      <c r="Y9" s="140"/>
      <c r="Z9" s="140"/>
    </row>
    <row r="10" spans="1:27" ht="9" customHeight="1" thickBot="1">
      <c r="A10" s="39"/>
      <c r="B10" s="39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2"/>
      <c r="N10" s="12"/>
      <c r="O10" s="13"/>
      <c r="P10" s="12"/>
      <c r="Q10" s="10"/>
      <c r="R10" s="10"/>
      <c r="S10" s="10"/>
      <c r="T10" s="12"/>
      <c r="U10" s="13"/>
      <c r="V10" s="12"/>
      <c r="W10" s="12"/>
      <c r="X10" s="10"/>
      <c r="Y10" s="10"/>
      <c r="Z10" s="10"/>
    </row>
    <row r="11" spans="1:27" ht="6" customHeight="1" thickTop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40"/>
    </row>
    <row r="12" spans="1:27">
      <c r="A12" s="31" t="s">
        <v>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7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7" ht="14.25">
      <c r="A14" s="141" t="s">
        <v>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7" ht="5.25" customHeight="1" thickBo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7" ht="14.25" customHeight="1" thickTop="1">
      <c r="A16" s="142" t="s">
        <v>44</v>
      </c>
      <c r="B16" s="142"/>
      <c r="C16" s="143" t="s">
        <v>8</v>
      </c>
      <c r="D16" s="144"/>
      <c r="E16" s="144"/>
      <c r="F16" s="144"/>
      <c r="G16" s="144"/>
      <c r="H16" s="145"/>
      <c r="I16" s="143" t="s">
        <v>9</v>
      </c>
      <c r="J16" s="144"/>
      <c r="K16" s="144"/>
      <c r="L16" s="144"/>
      <c r="M16" s="144"/>
      <c r="N16" s="145"/>
      <c r="O16" s="128" t="s">
        <v>10</v>
      </c>
      <c r="P16" s="126"/>
      <c r="Q16" s="126"/>
      <c r="R16" s="126"/>
      <c r="S16" s="126"/>
      <c r="T16" s="146"/>
      <c r="U16" s="147" t="s">
        <v>11</v>
      </c>
      <c r="V16" s="148"/>
      <c r="W16" s="148"/>
      <c r="X16" s="148"/>
      <c r="Y16" s="148"/>
      <c r="Z16" s="148"/>
      <c r="AA16" s="54"/>
    </row>
    <row r="17" spans="1:27" ht="13.5" customHeight="1">
      <c r="A17" s="149"/>
      <c r="B17" s="149"/>
      <c r="C17" s="150" t="s">
        <v>12</v>
      </c>
      <c r="D17" s="151"/>
      <c r="E17" s="150" t="s">
        <v>13</v>
      </c>
      <c r="F17" s="151"/>
      <c r="G17" s="150" t="s">
        <v>14</v>
      </c>
      <c r="H17" s="151"/>
      <c r="I17" s="150" t="s">
        <v>12</v>
      </c>
      <c r="J17" s="151"/>
      <c r="K17" s="150" t="s">
        <v>13</v>
      </c>
      <c r="L17" s="151"/>
      <c r="M17" s="150" t="s">
        <v>14</v>
      </c>
      <c r="N17" s="151"/>
      <c r="O17" s="150" t="s">
        <v>12</v>
      </c>
      <c r="P17" s="151"/>
      <c r="Q17" s="150" t="s">
        <v>13</v>
      </c>
      <c r="R17" s="151"/>
      <c r="S17" s="150" t="s">
        <v>14</v>
      </c>
      <c r="T17" s="152"/>
      <c r="U17" s="153" t="s">
        <v>12</v>
      </c>
      <c r="V17" s="154"/>
      <c r="W17" s="154"/>
      <c r="X17" s="155" t="s">
        <v>15</v>
      </c>
      <c r="Y17" s="154"/>
      <c r="Z17" s="154"/>
      <c r="AA17" s="54"/>
    </row>
    <row r="18" spans="1:27" ht="13.5" customHeight="1">
      <c r="A18" s="156"/>
      <c r="B18" s="156"/>
      <c r="C18" s="157" t="s">
        <v>16</v>
      </c>
      <c r="D18" s="158"/>
      <c r="E18" s="157" t="s">
        <v>17</v>
      </c>
      <c r="F18" s="158"/>
      <c r="G18" s="157" t="s">
        <v>17</v>
      </c>
      <c r="H18" s="158"/>
      <c r="I18" s="157" t="s">
        <v>16</v>
      </c>
      <c r="J18" s="158"/>
      <c r="K18" s="157" t="s">
        <v>17</v>
      </c>
      <c r="L18" s="158"/>
      <c r="M18" s="157" t="s">
        <v>17</v>
      </c>
      <c r="N18" s="158"/>
      <c r="O18" s="157" t="s">
        <v>16</v>
      </c>
      <c r="P18" s="158"/>
      <c r="Q18" s="157" t="s">
        <v>17</v>
      </c>
      <c r="R18" s="158"/>
      <c r="S18" s="157" t="s">
        <v>17</v>
      </c>
      <c r="T18" s="159"/>
      <c r="U18" s="147" t="s">
        <v>16</v>
      </c>
      <c r="V18" s="148"/>
      <c r="W18" s="160"/>
      <c r="X18" s="161" t="s">
        <v>17</v>
      </c>
      <c r="Y18" s="148"/>
      <c r="Z18" s="148"/>
      <c r="AA18" s="54"/>
    </row>
    <row r="19" spans="1:27" ht="5.25" customHeight="1">
      <c r="A19" s="162"/>
      <c r="B19" s="162"/>
      <c r="C19" s="3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163"/>
      <c r="V19" s="164"/>
      <c r="W19" s="164"/>
      <c r="X19" s="40"/>
      <c r="Y19" s="40"/>
      <c r="Z19" s="40"/>
      <c r="AA19" s="54"/>
    </row>
    <row r="20" spans="1:27" ht="16.5" customHeight="1">
      <c r="A20" s="31" t="s">
        <v>133</v>
      </c>
      <c r="B20" s="40">
        <v>18</v>
      </c>
      <c r="C20" s="78">
        <f t="shared" ref="C20:C31" si="0">I20+O20</f>
        <v>5</v>
      </c>
      <c r="D20" s="79"/>
      <c r="E20" s="79">
        <f t="shared" ref="E20:E31" si="1">K20+Q20</f>
        <v>66</v>
      </c>
      <c r="F20" s="79"/>
      <c r="G20" s="79">
        <f t="shared" ref="G20:G23" si="2">M20+S20</f>
        <v>21</v>
      </c>
      <c r="H20" s="79"/>
      <c r="I20" s="79">
        <v>4</v>
      </c>
      <c r="J20" s="79"/>
      <c r="K20" s="79">
        <v>65</v>
      </c>
      <c r="L20" s="79"/>
      <c r="M20" s="79">
        <v>20</v>
      </c>
      <c r="N20" s="79"/>
      <c r="O20" s="79">
        <v>1</v>
      </c>
      <c r="P20" s="79"/>
      <c r="Q20" s="79">
        <v>1</v>
      </c>
      <c r="R20" s="79"/>
      <c r="S20" s="81">
        <v>1</v>
      </c>
      <c r="T20" s="82"/>
      <c r="U20" s="83">
        <v>16</v>
      </c>
      <c r="V20" s="79"/>
      <c r="W20" s="79"/>
      <c r="X20" s="79">
        <v>16</v>
      </c>
      <c r="Y20" s="79"/>
      <c r="Z20" s="79"/>
      <c r="AA20" s="54"/>
    </row>
    <row r="21" spans="1:27" ht="16.5" customHeight="1">
      <c r="A21" s="40"/>
      <c r="B21" s="40">
        <v>19</v>
      </c>
      <c r="C21" s="78">
        <f t="shared" si="0"/>
        <v>7</v>
      </c>
      <c r="D21" s="79"/>
      <c r="E21" s="79">
        <f t="shared" si="1"/>
        <v>69</v>
      </c>
      <c r="F21" s="79"/>
      <c r="G21" s="79">
        <f t="shared" si="2"/>
        <v>23</v>
      </c>
      <c r="H21" s="79"/>
      <c r="I21" s="79">
        <v>4</v>
      </c>
      <c r="J21" s="79"/>
      <c r="K21" s="79">
        <v>65</v>
      </c>
      <c r="L21" s="79"/>
      <c r="M21" s="79">
        <v>19</v>
      </c>
      <c r="N21" s="79"/>
      <c r="O21" s="79">
        <v>3</v>
      </c>
      <c r="P21" s="79"/>
      <c r="Q21" s="79">
        <v>4</v>
      </c>
      <c r="R21" s="79"/>
      <c r="S21" s="81">
        <v>4</v>
      </c>
      <c r="T21" s="82"/>
      <c r="U21" s="83">
        <v>18</v>
      </c>
      <c r="V21" s="79"/>
      <c r="W21" s="79"/>
      <c r="X21" s="79">
        <v>18</v>
      </c>
      <c r="Y21" s="79"/>
      <c r="Z21" s="79"/>
      <c r="AA21" s="54"/>
    </row>
    <row r="22" spans="1:27" ht="16.5" customHeight="1">
      <c r="A22" s="40"/>
      <c r="B22" s="40">
        <v>20</v>
      </c>
      <c r="C22" s="78">
        <f t="shared" si="0"/>
        <v>6</v>
      </c>
      <c r="D22" s="79"/>
      <c r="E22" s="79">
        <f t="shared" si="1"/>
        <v>76</v>
      </c>
      <c r="F22" s="79"/>
      <c r="G22" s="79">
        <f t="shared" si="2"/>
        <v>23</v>
      </c>
      <c r="H22" s="79"/>
      <c r="I22" s="79">
        <v>4</v>
      </c>
      <c r="J22" s="79"/>
      <c r="K22" s="79">
        <v>67</v>
      </c>
      <c r="L22" s="79"/>
      <c r="M22" s="79">
        <v>20</v>
      </c>
      <c r="N22" s="79"/>
      <c r="O22" s="79">
        <v>2</v>
      </c>
      <c r="P22" s="79"/>
      <c r="Q22" s="79">
        <v>9</v>
      </c>
      <c r="R22" s="79"/>
      <c r="S22" s="81">
        <v>3</v>
      </c>
      <c r="T22" s="82"/>
      <c r="U22" s="83">
        <v>19</v>
      </c>
      <c r="V22" s="79"/>
      <c r="W22" s="79"/>
      <c r="X22" s="79">
        <v>19</v>
      </c>
      <c r="Y22" s="79"/>
      <c r="Z22" s="79"/>
      <c r="AA22" s="54"/>
    </row>
    <row r="23" spans="1:27" ht="16.5" customHeight="1">
      <c r="A23" s="40"/>
      <c r="B23" s="40">
        <v>21</v>
      </c>
      <c r="C23" s="78">
        <f t="shared" si="0"/>
        <v>7</v>
      </c>
      <c r="D23" s="79"/>
      <c r="E23" s="79">
        <f t="shared" si="1"/>
        <v>69</v>
      </c>
      <c r="F23" s="79"/>
      <c r="G23" s="79">
        <f t="shared" si="2"/>
        <v>23</v>
      </c>
      <c r="H23" s="79"/>
      <c r="I23" s="79">
        <v>4</v>
      </c>
      <c r="J23" s="79"/>
      <c r="K23" s="79">
        <v>65</v>
      </c>
      <c r="L23" s="79"/>
      <c r="M23" s="79">
        <v>19</v>
      </c>
      <c r="N23" s="79"/>
      <c r="O23" s="79">
        <v>3</v>
      </c>
      <c r="P23" s="79"/>
      <c r="Q23" s="79">
        <v>4</v>
      </c>
      <c r="R23" s="79"/>
      <c r="S23" s="81">
        <v>4</v>
      </c>
      <c r="T23" s="82"/>
      <c r="U23" s="83">
        <v>18</v>
      </c>
      <c r="V23" s="79"/>
      <c r="W23" s="79"/>
      <c r="X23" s="79">
        <v>18</v>
      </c>
      <c r="Y23" s="79"/>
      <c r="Z23" s="79"/>
      <c r="AA23" s="54"/>
    </row>
    <row r="24" spans="1:27" ht="16.5" customHeight="1">
      <c r="A24" s="40"/>
      <c r="B24" s="40">
        <v>22</v>
      </c>
      <c r="C24" s="78">
        <f t="shared" si="0"/>
        <v>8</v>
      </c>
      <c r="D24" s="79"/>
      <c r="E24" s="79">
        <f t="shared" si="1"/>
        <v>69</v>
      </c>
      <c r="F24" s="79"/>
      <c r="G24" s="80">
        <f>M24+S24</f>
        <v>22</v>
      </c>
      <c r="H24" s="79"/>
      <c r="I24" s="79">
        <v>4</v>
      </c>
      <c r="J24" s="79"/>
      <c r="K24" s="79">
        <v>65</v>
      </c>
      <c r="L24" s="79"/>
      <c r="M24" s="79">
        <v>18</v>
      </c>
      <c r="N24" s="79"/>
      <c r="O24" s="79">
        <v>4</v>
      </c>
      <c r="P24" s="79"/>
      <c r="Q24" s="79">
        <v>4</v>
      </c>
      <c r="R24" s="79"/>
      <c r="S24" s="81">
        <v>4</v>
      </c>
      <c r="T24" s="82"/>
      <c r="U24" s="83">
        <v>16</v>
      </c>
      <c r="V24" s="79"/>
      <c r="W24" s="79"/>
      <c r="X24" s="79">
        <v>16</v>
      </c>
      <c r="Y24" s="79"/>
      <c r="Z24" s="79"/>
      <c r="AA24" s="54"/>
    </row>
    <row r="25" spans="1:27" ht="16.5" customHeight="1">
      <c r="A25" s="40"/>
      <c r="B25" s="40">
        <v>23</v>
      </c>
      <c r="C25" s="78">
        <f t="shared" si="0"/>
        <v>9</v>
      </c>
      <c r="D25" s="79"/>
      <c r="E25" s="79">
        <f t="shared" si="1"/>
        <v>74</v>
      </c>
      <c r="F25" s="79"/>
      <c r="G25" s="80">
        <f>M25+S25</f>
        <v>24</v>
      </c>
      <c r="H25" s="79"/>
      <c r="I25" s="79">
        <v>4</v>
      </c>
      <c r="J25" s="79"/>
      <c r="K25" s="79">
        <v>69</v>
      </c>
      <c r="L25" s="79"/>
      <c r="M25" s="79">
        <v>19</v>
      </c>
      <c r="N25" s="79"/>
      <c r="O25" s="79">
        <v>5</v>
      </c>
      <c r="P25" s="79"/>
      <c r="Q25" s="79">
        <v>5</v>
      </c>
      <c r="R25" s="79"/>
      <c r="S25" s="81">
        <v>5</v>
      </c>
      <c r="T25" s="82"/>
      <c r="U25" s="83">
        <v>19</v>
      </c>
      <c r="V25" s="79"/>
      <c r="W25" s="79"/>
      <c r="X25" s="79">
        <v>19</v>
      </c>
      <c r="Y25" s="79"/>
      <c r="Z25" s="79"/>
      <c r="AA25" s="54"/>
    </row>
    <row r="26" spans="1:27" ht="16.5" customHeight="1">
      <c r="A26" s="40"/>
      <c r="B26" s="40">
        <v>24</v>
      </c>
      <c r="C26" s="78">
        <f t="shared" si="0"/>
        <v>8</v>
      </c>
      <c r="D26" s="79"/>
      <c r="E26" s="79">
        <f t="shared" si="1"/>
        <v>76</v>
      </c>
      <c r="F26" s="79"/>
      <c r="G26" s="79">
        <f t="shared" ref="G26:G31" si="3">M26+S26</f>
        <v>24</v>
      </c>
      <c r="H26" s="79"/>
      <c r="I26" s="79">
        <v>4</v>
      </c>
      <c r="J26" s="79"/>
      <c r="K26" s="79">
        <v>72</v>
      </c>
      <c r="L26" s="79"/>
      <c r="M26" s="79">
        <v>20</v>
      </c>
      <c r="N26" s="79"/>
      <c r="O26" s="79">
        <v>4</v>
      </c>
      <c r="P26" s="79"/>
      <c r="Q26" s="79">
        <v>4</v>
      </c>
      <c r="R26" s="79"/>
      <c r="S26" s="81">
        <v>4</v>
      </c>
      <c r="T26" s="82"/>
      <c r="U26" s="83">
        <v>17</v>
      </c>
      <c r="V26" s="79"/>
      <c r="W26" s="79"/>
      <c r="X26" s="79">
        <v>17</v>
      </c>
      <c r="Y26" s="79"/>
      <c r="Z26" s="79"/>
      <c r="AA26" s="54"/>
    </row>
    <row r="27" spans="1:27" ht="16.5" customHeight="1">
      <c r="A27" s="40"/>
      <c r="B27" s="40">
        <v>25</v>
      </c>
      <c r="C27" s="78">
        <f t="shared" si="0"/>
        <v>8</v>
      </c>
      <c r="D27" s="79"/>
      <c r="E27" s="79">
        <f t="shared" si="1"/>
        <v>74</v>
      </c>
      <c r="F27" s="79"/>
      <c r="G27" s="79">
        <f t="shared" si="3"/>
        <v>31</v>
      </c>
      <c r="H27" s="79"/>
      <c r="I27" s="79">
        <v>4</v>
      </c>
      <c r="J27" s="79"/>
      <c r="K27" s="79">
        <v>70</v>
      </c>
      <c r="L27" s="79"/>
      <c r="M27" s="79">
        <v>27</v>
      </c>
      <c r="N27" s="79"/>
      <c r="O27" s="79">
        <v>4</v>
      </c>
      <c r="P27" s="79"/>
      <c r="Q27" s="79">
        <v>4</v>
      </c>
      <c r="R27" s="79"/>
      <c r="S27" s="81">
        <v>4</v>
      </c>
      <c r="T27" s="82"/>
      <c r="U27" s="83">
        <v>19</v>
      </c>
      <c r="V27" s="79"/>
      <c r="W27" s="79"/>
      <c r="X27" s="79">
        <v>19</v>
      </c>
      <c r="Y27" s="79"/>
      <c r="Z27" s="79"/>
      <c r="AA27" s="54"/>
    </row>
    <row r="28" spans="1:27" ht="16.5" customHeight="1">
      <c r="A28" s="40"/>
      <c r="B28" s="40">
        <v>26</v>
      </c>
      <c r="C28" s="78">
        <f t="shared" si="0"/>
        <v>9</v>
      </c>
      <c r="D28" s="79"/>
      <c r="E28" s="79">
        <f t="shared" si="1"/>
        <v>75</v>
      </c>
      <c r="F28" s="79"/>
      <c r="G28" s="79">
        <f t="shared" si="3"/>
        <v>27</v>
      </c>
      <c r="H28" s="79"/>
      <c r="I28" s="79">
        <v>4</v>
      </c>
      <c r="J28" s="79"/>
      <c r="K28" s="79">
        <v>70</v>
      </c>
      <c r="L28" s="79"/>
      <c r="M28" s="79">
        <v>22</v>
      </c>
      <c r="N28" s="79"/>
      <c r="O28" s="79">
        <v>5</v>
      </c>
      <c r="P28" s="79"/>
      <c r="Q28" s="79">
        <v>5</v>
      </c>
      <c r="R28" s="79"/>
      <c r="S28" s="81">
        <v>5</v>
      </c>
      <c r="T28" s="82"/>
      <c r="U28" s="83">
        <v>20</v>
      </c>
      <c r="V28" s="79"/>
      <c r="W28" s="79"/>
      <c r="X28" s="79">
        <v>20</v>
      </c>
      <c r="Y28" s="79"/>
      <c r="Z28" s="79"/>
      <c r="AA28" s="54"/>
    </row>
    <row r="29" spans="1:27" ht="16.5" customHeight="1">
      <c r="A29" s="40"/>
      <c r="B29" s="40">
        <v>27</v>
      </c>
      <c r="C29" s="78">
        <f t="shared" si="0"/>
        <v>7</v>
      </c>
      <c r="D29" s="79"/>
      <c r="E29" s="79">
        <f t="shared" si="1"/>
        <v>70</v>
      </c>
      <c r="F29" s="79"/>
      <c r="G29" s="79">
        <f t="shared" si="3"/>
        <v>25</v>
      </c>
      <c r="H29" s="79"/>
      <c r="I29" s="79">
        <v>4</v>
      </c>
      <c r="J29" s="79"/>
      <c r="K29" s="79">
        <v>67</v>
      </c>
      <c r="L29" s="79"/>
      <c r="M29" s="79">
        <v>22</v>
      </c>
      <c r="N29" s="79"/>
      <c r="O29" s="79">
        <v>3</v>
      </c>
      <c r="P29" s="79"/>
      <c r="Q29" s="79">
        <v>3</v>
      </c>
      <c r="R29" s="79"/>
      <c r="S29" s="81">
        <v>3</v>
      </c>
      <c r="T29" s="82"/>
      <c r="U29" s="83">
        <v>17</v>
      </c>
      <c r="V29" s="79"/>
      <c r="W29" s="79"/>
      <c r="X29" s="79">
        <v>17</v>
      </c>
      <c r="Y29" s="79"/>
      <c r="Z29" s="79"/>
      <c r="AA29" s="54"/>
    </row>
    <row r="30" spans="1:27" ht="16.5" customHeight="1">
      <c r="A30" s="40"/>
      <c r="B30" s="40">
        <v>28</v>
      </c>
      <c r="C30" s="78">
        <f t="shared" si="0"/>
        <v>5</v>
      </c>
      <c r="D30" s="79"/>
      <c r="E30" s="79">
        <f t="shared" si="1"/>
        <v>69</v>
      </c>
      <c r="F30" s="79"/>
      <c r="G30" s="79">
        <f t="shared" si="3"/>
        <v>23</v>
      </c>
      <c r="H30" s="79"/>
      <c r="I30" s="79">
        <v>4</v>
      </c>
      <c r="J30" s="79"/>
      <c r="K30" s="79">
        <v>68</v>
      </c>
      <c r="L30" s="79"/>
      <c r="M30" s="79">
        <v>22</v>
      </c>
      <c r="N30" s="79"/>
      <c r="O30" s="79">
        <v>1</v>
      </c>
      <c r="P30" s="79"/>
      <c r="Q30" s="79">
        <v>1</v>
      </c>
      <c r="R30" s="79"/>
      <c r="S30" s="81">
        <v>1</v>
      </c>
      <c r="T30" s="82"/>
      <c r="U30" s="83">
        <v>19</v>
      </c>
      <c r="V30" s="79"/>
      <c r="W30" s="79"/>
      <c r="X30" s="79">
        <v>19</v>
      </c>
      <c r="Y30" s="79"/>
      <c r="Z30" s="79"/>
      <c r="AA30" s="54"/>
    </row>
    <row r="31" spans="1:27" ht="16.5" customHeight="1">
      <c r="A31" s="40"/>
      <c r="B31" s="40">
        <v>29</v>
      </c>
      <c r="C31" s="78">
        <f t="shared" si="0"/>
        <v>6</v>
      </c>
      <c r="D31" s="79"/>
      <c r="E31" s="79">
        <f t="shared" si="1"/>
        <v>68</v>
      </c>
      <c r="F31" s="79"/>
      <c r="G31" s="79">
        <f t="shared" si="3"/>
        <v>24</v>
      </c>
      <c r="H31" s="79"/>
      <c r="I31" s="79">
        <v>4</v>
      </c>
      <c r="J31" s="79"/>
      <c r="K31" s="79">
        <v>66</v>
      </c>
      <c r="L31" s="79"/>
      <c r="M31" s="79">
        <v>22</v>
      </c>
      <c r="N31" s="79"/>
      <c r="O31" s="79">
        <v>2</v>
      </c>
      <c r="P31" s="79"/>
      <c r="Q31" s="79">
        <v>2</v>
      </c>
      <c r="R31" s="79"/>
      <c r="S31" s="81">
        <v>2</v>
      </c>
      <c r="T31" s="82"/>
      <c r="U31" s="83">
        <v>17</v>
      </c>
      <c r="V31" s="79"/>
      <c r="W31" s="79"/>
      <c r="X31" s="79">
        <v>17</v>
      </c>
      <c r="Y31" s="79"/>
      <c r="Z31" s="79"/>
      <c r="AA31" s="54"/>
    </row>
    <row r="32" spans="1:27" ht="16.5" customHeight="1">
      <c r="A32" s="40"/>
      <c r="B32" s="40">
        <v>30</v>
      </c>
      <c r="C32" s="63"/>
      <c r="D32" s="60">
        <v>5</v>
      </c>
      <c r="E32" s="60"/>
      <c r="F32" s="60">
        <v>70</v>
      </c>
      <c r="G32" s="60"/>
      <c r="H32" s="60">
        <v>24</v>
      </c>
      <c r="I32" s="60"/>
      <c r="J32" s="60">
        <v>4</v>
      </c>
      <c r="K32" s="60"/>
      <c r="L32" s="60">
        <v>69</v>
      </c>
      <c r="M32" s="60"/>
      <c r="N32" s="60">
        <v>23</v>
      </c>
      <c r="O32" s="60"/>
      <c r="P32" s="60">
        <v>1</v>
      </c>
      <c r="Q32" s="60"/>
      <c r="R32" s="60">
        <v>1</v>
      </c>
      <c r="S32" s="57"/>
      <c r="T32" s="61">
        <v>1</v>
      </c>
      <c r="U32" s="62"/>
      <c r="V32" s="60"/>
      <c r="W32" s="60">
        <v>16</v>
      </c>
      <c r="X32" s="60"/>
      <c r="Y32" s="60"/>
      <c r="Z32" s="60">
        <v>16</v>
      </c>
      <c r="AA32" s="54"/>
    </row>
    <row r="33" spans="1:27" ht="6.75" customHeight="1" thickBot="1">
      <c r="A33" s="39"/>
      <c r="B33" s="39"/>
      <c r="C33" s="165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66"/>
      <c r="U33" s="167"/>
      <c r="V33" s="91"/>
      <c r="W33" s="91"/>
      <c r="X33" s="91"/>
      <c r="Y33" s="91"/>
      <c r="Z33" s="91"/>
      <c r="AA33" s="54"/>
    </row>
    <row r="34" spans="1:27" ht="6" customHeight="1" thickTop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40"/>
      <c r="Z34" s="40"/>
      <c r="AA34" s="54"/>
    </row>
    <row r="35" spans="1:27">
      <c r="A35" s="31" t="s">
        <v>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7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40"/>
      <c r="Y36" s="31"/>
      <c r="Z36" s="31"/>
    </row>
    <row r="37" spans="1:27" ht="14.25">
      <c r="A37" s="141" t="s">
        <v>18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7" ht="6.75" customHeight="1" thickBot="1">
      <c r="A38" s="31"/>
      <c r="B38" s="3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ht="14.25" thickTop="1">
      <c r="A39" s="142" t="s">
        <v>44</v>
      </c>
      <c r="B39" s="142"/>
      <c r="C39" s="128" t="s">
        <v>19</v>
      </c>
      <c r="D39" s="126"/>
      <c r="E39" s="126"/>
      <c r="F39" s="127"/>
      <c r="G39" s="128" t="s">
        <v>20</v>
      </c>
      <c r="H39" s="126"/>
      <c r="I39" s="126"/>
      <c r="J39" s="126"/>
      <c r="K39" s="126"/>
      <c r="L39" s="127"/>
      <c r="M39" s="169" t="s">
        <v>21</v>
      </c>
      <c r="N39" s="170"/>
      <c r="O39" s="170"/>
      <c r="P39" s="170"/>
      <c r="Q39" s="170"/>
      <c r="R39" s="171"/>
      <c r="S39" s="128" t="s">
        <v>22</v>
      </c>
      <c r="T39" s="126"/>
      <c r="U39" s="126"/>
      <c r="V39" s="126"/>
      <c r="W39" s="126"/>
      <c r="X39" s="126"/>
      <c r="Y39" s="126"/>
      <c r="Z39" s="126"/>
    </row>
    <row r="40" spans="1:27">
      <c r="A40" s="156"/>
      <c r="B40" s="156"/>
      <c r="C40" s="172" t="s">
        <v>23</v>
      </c>
      <c r="D40" s="173"/>
      <c r="E40" s="172" t="s">
        <v>24</v>
      </c>
      <c r="F40" s="173"/>
      <c r="G40" s="172" t="s">
        <v>23</v>
      </c>
      <c r="H40" s="174"/>
      <c r="I40" s="173"/>
      <c r="J40" s="172" t="s">
        <v>24</v>
      </c>
      <c r="K40" s="174"/>
      <c r="L40" s="173"/>
      <c r="M40" s="172" t="s">
        <v>23</v>
      </c>
      <c r="N40" s="174"/>
      <c r="O40" s="173"/>
      <c r="P40" s="172" t="s">
        <v>24</v>
      </c>
      <c r="Q40" s="174"/>
      <c r="R40" s="173"/>
      <c r="S40" s="172" t="s">
        <v>23</v>
      </c>
      <c r="T40" s="174"/>
      <c r="U40" s="174"/>
      <c r="V40" s="173"/>
      <c r="W40" s="172" t="s">
        <v>24</v>
      </c>
      <c r="X40" s="174"/>
      <c r="Y40" s="174"/>
      <c r="Z40" s="174"/>
    </row>
    <row r="41" spans="1:27" ht="6.75" customHeight="1">
      <c r="A41" s="162"/>
      <c r="B41" s="162"/>
      <c r="C41" s="33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7" ht="15.75" customHeight="1">
      <c r="A42" s="40" t="s">
        <v>133</v>
      </c>
      <c r="B42" s="40">
        <v>18</v>
      </c>
      <c r="C42" s="86">
        <f t="shared" ref="C42:C53" si="4">G42+M42+S42</f>
        <v>8</v>
      </c>
      <c r="D42" s="81"/>
      <c r="E42" s="81">
        <v>0</v>
      </c>
      <c r="F42" s="81"/>
      <c r="G42" s="81">
        <v>5</v>
      </c>
      <c r="H42" s="81"/>
      <c r="I42" s="81"/>
      <c r="J42" s="81">
        <v>0</v>
      </c>
      <c r="K42" s="81"/>
      <c r="L42" s="81"/>
      <c r="M42" s="81">
        <v>3</v>
      </c>
      <c r="N42" s="81"/>
      <c r="O42" s="81"/>
      <c r="P42" s="81">
        <v>0</v>
      </c>
      <c r="Q42" s="81"/>
      <c r="R42" s="81"/>
      <c r="S42" s="81">
        <v>0</v>
      </c>
      <c r="T42" s="81"/>
      <c r="U42" s="81"/>
      <c r="V42" s="81"/>
      <c r="W42" s="81">
        <v>0</v>
      </c>
      <c r="X42" s="81"/>
      <c r="Y42" s="81"/>
      <c r="Z42" s="81"/>
    </row>
    <row r="43" spans="1:27" ht="15.75" customHeight="1">
      <c r="A43" s="40"/>
      <c r="B43" s="40">
        <v>19</v>
      </c>
      <c r="C43" s="86">
        <f t="shared" si="4"/>
        <v>3</v>
      </c>
      <c r="D43" s="81"/>
      <c r="E43" s="81">
        <v>0</v>
      </c>
      <c r="F43" s="81"/>
      <c r="G43" s="81">
        <v>2</v>
      </c>
      <c r="H43" s="81"/>
      <c r="I43" s="81"/>
      <c r="J43" s="81">
        <v>0</v>
      </c>
      <c r="K43" s="81"/>
      <c r="L43" s="81"/>
      <c r="M43" s="81">
        <v>0</v>
      </c>
      <c r="N43" s="81"/>
      <c r="O43" s="81"/>
      <c r="P43" s="81">
        <v>0</v>
      </c>
      <c r="Q43" s="81"/>
      <c r="R43" s="81"/>
      <c r="S43" s="81">
        <v>1</v>
      </c>
      <c r="T43" s="81"/>
      <c r="U43" s="81"/>
      <c r="V43" s="81"/>
      <c r="W43" s="81">
        <v>0</v>
      </c>
      <c r="X43" s="81"/>
      <c r="Y43" s="81"/>
      <c r="Z43" s="81"/>
    </row>
    <row r="44" spans="1:27" ht="15.75" customHeight="1">
      <c r="A44" s="40"/>
      <c r="B44" s="40">
        <v>20</v>
      </c>
      <c r="C44" s="86">
        <f t="shared" si="4"/>
        <v>5</v>
      </c>
      <c r="D44" s="81"/>
      <c r="E44" s="81">
        <v>0</v>
      </c>
      <c r="F44" s="81"/>
      <c r="G44" s="81">
        <v>4</v>
      </c>
      <c r="H44" s="81"/>
      <c r="I44" s="81"/>
      <c r="J44" s="81">
        <v>0</v>
      </c>
      <c r="K44" s="81"/>
      <c r="L44" s="81"/>
      <c r="M44" s="81">
        <v>1</v>
      </c>
      <c r="N44" s="81"/>
      <c r="O44" s="81"/>
      <c r="P44" s="81">
        <v>0</v>
      </c>
      <c r="Q44" s="81"/>
      <c r="R44" s="81"/>
      <c r="S44" s="81">
        <v>0</v>
      </c>
      <c r="T44" s="81"/>
      <c r="U44" s="81"/>
      <c r="V44" s="81"/>
      <c r="W44" s="81">
        <v>0</v>
      </c>
      <c r="X44" s="81"/>
      <c r="Y44" s="81"/>
      <c r="Z44" s="81"/>
    </row>
    <row r="45" spans="1:27" ht="15.75" customHeight="1">
      <c r="A45" s="40"/>
      <c r="B45" s="40">
        <v>21</v>
      </c>
      <c r="C45" s="86">
        <f t="shared" si="4"/>
        <v>4</v>
      </c>
      <c r="D45" s="81"/>
      <c r="E45" s="81">
        <v>0</v>
      </c>
      <c r="F45" s="81"/>
      <c r="G45" s="81">
        <v>3</v>
      </c>
      <c r="H45" s="81"/>
      <c r="I45" s="81"/>
      <c r="J45" s="81">
        <v>0</v>
      </c>
      <c r="K45" s="81"/>
      <c r="L45" s="81"/>
      <c r="M45" s="81">
        <v>1</v>
      </c>
      <c r="N45" s="81"/>
      <c r="O45" s="81"/>
      <c r="P45" s="81">
        <v>0</v>
      </c>
      <c r="Q45" s="81"/>
      <c r="R45" s="81"/>
      <c r="S45" s="81">
        <v>0</v>
      </c>
      <c r="T45" s="81"/>
      <c r="U45" s="81"/>
      <c r="V45" s="81"/>
      <c r="W45" s="81">
        <v>0</v>
      </c>
      <c r="X45" s="81"/>
      <c r="Y45" s="81"/>
      <c r="Z45" s="81"/>
    </row>
    <row r="46" spans="1:27" ht="15.75" customHeight="1">
      <c r="A46" s="40"/>
      <c r="B46" s="40">
        <v>22</v>
      </c>
      <c r="C46" s="86">
        <f t="shared" si="4"/>
        <v>6</v>
      </c>
      <c r="D46" s="81"/>
      <c r="E46" s="81">
        <v>0</v>
      </c>
      <c r="F46" s="81"/>
      <c r="G46" s="81">
        <v>2</v>
      </c>
      <c r="H46" s="81"/>
      <c r="I46" s="81"/>
      <c r="J46" s="81">
        <v>0</v>
      </c>
      <c r="K46" s="81"/>
      <c r="L46" s="81"/>
      <c r="M46" s="81">
        <v>0</v>
      </c>
      <c r="N46" s="81"/>
      <c r="O46" s="81"/>
      <c r="P46" s="81">
        <v>0</v>
      </c>
      <c r="Q46" s="81"/>
      <c r="R46" s="81"/>
      <c r="S46" s="81">
        <v>4</v>
      </c>
      <c r="T46" s="81"/>
      <c r="U46" s="81"/>
      <c r="V46" s="81"/>
      <c r="W46" s="81">
        <v>0</v>
      </c>
      <c r="X46" s="81"/>
      <c r="Y46" s="81"/>
      <c r="Z46" s="81"/>
    </row>
    <row r="47" spans="1:27" ht="15.75" customHeight="1">
      <c r="A47" s="40"/>
      <c r="B47" s="40">
        <v>23</v>
      </c>
      <c r="C47" s="86">
        <f t="shared" si="4"/>
        <v>7</v>
      </c>
      <c r="D47" s="81"/>
      <c r="E47" s="81">
        <v>1</v>
      </c>
      <c r="F47" s="81"/>
      <c r="G47" s="81">
        <v>2</v>
      </c>
      <c r="H47" s="81"/>
      <c r="I47" s="81"/>
      <c r="J47" s="81">
        <v>0</v>
      </c>
      <c r="K47" s="81"/>
      <c r="L47" s="81"/>
      <c r="M47" s="81">
        <v>0</v>
      </c>
      <c r="N47" s="81"/>
      <c r="O47" s="81"/>
      <c r="P47" s="81">
        <v>0</v>
      </c>
      <c r="Q47" s="81"/>
      <c r="R47" s="81"/>
      <c r="S47" s="81">
        <v>5</v>
      </c>
      <c r="T47" s="81"/>
      <c r="U47" s="81"/>
      <c r="V47" s="81"/>
      <c r="W47" s="81">
        <v>1</v>
      </c>
      <c r="X47" s="81"/>
      <c r="Y47" s="81"/>
      <c r="Z47" s="81"/>
    </row>
    <row r="48" spans="1:27" ht="15.75" customHeight="1">
      <c r="A48" s="40"/>
      <c r="B48" s="40">
        <v>24</v>
      </c>
      <c r="C48" s="86">
        <f t="shared" si="4"/>
        <v>10</v>
      </c>
      <c r="D48" s="81"/>
      <c r="E48" s="81">
        <v>0</v>
      </c>
      <c r="F48" s="81"/>
      <c r="G48" s="81">
        <v>5</v>
      </c>
      <c r="H48" s="81"/>
      <c r="I48" s="81"/>
      <c r="J48" s="81">
        <v>0</v>
      </c>
      <c r="K48" s="81"/>
      <c r="L48" s="81"/>
      <c r="M48" s="81">
        <v>5</v>
      </c>
      <c r="N48" s="81"/>
      <c r="O48" s="81"/>
      <c r="P48" s="81">
        <v>0</v>
      </c>
      <c r="Q48" s="81"/>
      <c r="R48" s="81"/>
      <c r="S48" s="81">
        <v>0</v>
      </c>
      <c r="T48" s="81"/>
      <c r="U48" s="81"/>
      <c r="V48" s="81"/>
      <c r="W48" s="81">
        <v>0</v>
      </c>
      <c r="X48" s="81"/>
      <c r="Y48" s="81"/>
      <c r="Z48" s="81"/>
    </row>
    <row r="49" spans="1:26" ht="15.75" customHeight="1">
      <c r="A49" s="40"/>
      <c r="B49" s="40">
        <v>25</v>
      </c>
      <c r="C49" s="86">
        <f t="shared" si="4"/>
        <v>8</v>
      </c>
      <c r="D49" s="81"/>
      <c r="E49" s="81">
        <v>0</v>
      </c>
      <c r="F49" s="81"/>
      <c r="G49" s="81">
        <v>8</v>
      </c>
      <c r="H49" s="81"/>
      <c r="I49" s="81"/>
      <c r="J49" s="81">
        <v>0</v>
      </c>
      <c r="K49" s="81"/>
      <c r="L49" s="81"/>
      <c r="M49" s="81">
        <v>0</v>
      </c>
      <c r="N49" s="81"/>
      <c r="O49" s="81"/>
      <c r="P49" s="81">
        <v>0</v>
      </c>
      <c r="Q49" s="81"/>
      <c r="R49" s="81"/>
      <c r="S49" s="81">
        <v>0</v>
      </c>
      <c r="T49" s="81"/>
      <c r="U49" s="81"/>
      <c r="V49" s="81"/>
      <c r="W49" s="81">
        <v>0</v>
      </c>
      <c r="X49" s="81"/>
      <c r="Y49" s="81"/>
      <c r="Z49" s="81"/>
    </row>
    <row r="50" spans="1:26" ht="15.75" customHeight="1">
      <c r="A50" s="40"/>
      <c r="B50" s="40">
        <v>26</v>
      </c>
      <c r="C50" s="86">
        <f t="shared" si="4"/>
        <v>8</v>
      </c>
      <c r="D50" s="81"/>
      <c r="E50" s="81">
        <v>0</v>
      </c>
      <c r="F50" s="81"/>
      <c r="G50" s="81">
        <v>6</v>
      </c>
      <c r="H50" s="81"/>
      <c r="I50" s="81"/>
      <c r="J50" s="81">
        <v>0</v>
      </c>
      <c r="K50" s="81"/>
      <c r="L50" s="81"/>
      <c r="M50" s="81">
        <v>1</v>
      </c>
      <c r="N50" s="81"/>
      <c r="O50" s="81"/>
      <c r="P50" s="81">
        <v>0</v>
      </c>
      <c r="Q50" s="81"/>
      <c r="R50" s="81"/>
      <c r="S50" s="81">
        <v>1</v>
      </c>
      <c r="T50" s="81"/>
      <c r="U50" s="81"/>
      <c r="V50" s="81"/>
      <c r="W50" s="81">
        <v>0</v>
      </c>
      <c r="X50" s="81"/>
      <c r="Y50" s="81"/>
      <c r="Z50" s="81"/>
    </row>
    <row r="51" spans="1:26" ht="15.75" customHeight="1">
      <c r="A51" s="40"/>
      <c r="B51" s="40">
        <v>27</v>
      </c>
      <c r="C51" s="86">
        <f t="shared" si="4"/>
        <v>10</v>
      </c>
      <c r="D51" s="81"/>
      <c r="E51" s="81">
        <v>0</v>
      </c>
      <c r="F51" s="81"/>
      <c r="G51" s="81">
        <v>7</v>
      </c>
      <c r="H51" s="81"/>
      <c r="I51" s="81"/>
      <c r="J51" s="81">
        <v>0</v>
      </c>
      <c r="K51" s="81"/>
      <c r="L51" s="81"/>
      <c r="M51" s="81">
        <v>3</v>
      </c>
      <c r="N51" s="81"/>
      <c r="O51" s="81"/>
      <c r="P51" s="81">
        <v>0</v>
      </c>
      <c r="Q51" s="81"/>
      <c r="R51" s="81"/>
      <c r="S51" s="81">
        <v>0</v>
      </c>
      <c r="T51" s="81"/>
      <c r="U51" s="81"/>
      <c r="V51" s="81"/>
      <c r="W51" s="81">
        <v>0</v>
      </c>
      <c r="X51" s="81"/>
      <c r="Y51" s="81"/>
      <c r="Z51" s="81"/>
    </row>
    <row r="52" spans="1:26" ht="15.75" customHeight="1">
      <c r="A52" s="40"/>
      <c r="B52" s="40">
        <v>28</v>
      </c>
      <c r="C52" s="86">
        <f t="shared" si="4"/>
        <v>8</v>
      </c>
      <c r="D52" s="81"/>
      <c r="E52" s="81">
        <v>1</v>
      </c>
      <c r="F52" s="81"/>
      <c r="G52" s="81">
        <v>4</v>
      </c>
      <c r="H52" s="81"/>
      <c r="I52" s="81"/>
      <c r="J52" s="81">
        <v>0</v>
      </c>
      <c r="K52" s="81"/>
      <c r="L52" s="81"/>
      <c r="M52" s="81">
        <v>2</v>
      </c>
      <c r="N52" s="81"/>
      <c r="O52" s="81"/>
      <c r="P52" s="81">
        <v>0</v>
      </c>
      <c r="Q52" s="81"/>
      <c r="R52" s="81"/>
      <c r="S52" s="81">
        <v>2</v>
      </c>
      <c r="T52" s="81"/>
      <c r="U52" s="81"/>
      <c r="V52" s="81"/>
      <c r="W52" s="81">
        <v>1</v>
      </c>
      <c r="X52" s="81"/>
      <c r="Y52" s="81"/>
      <c r="Z52" s="81"/>
    </row>
    <row r="53" spans="1:26" ht="15.75" customHeight="1">
      <c r="A53" s="40"/>
      <c r="B53" s="40">
        <v>29</v>
      </c>
      <c r="C53" s="86">
        <f t="shared" si="4"/>
        <v>6</v>
      </c>
      <c r="D53" s="81"/>
      <c r="E53" s="81">
        <v>1</v>
      </c>
      <c r="F53" s="81"/>
      <c r="G53" s="81">
        <v>2</v>
      </c>
      <c r="H53" s="81"/>
      <c r="I53" s="81"/>
      <c r="J53" s="81">
        <v>1</v>
      </c>
      <c r="K53" s="81"/>
      <c r="L53" s="81"/>
      <c r="M53" s="81">
        <v>4</v>
      </c>
      <c r="N53" s="81"/>
      <c r="O53" s="81"/>
      <c r="P53" s="81">
        <v>0</v>
      </c>
      <c r="Q53" s="81"/>
      <c r="R53" s="81"/>
      <c r="S53" s="81">
        <v>0</v>
      </c>
      <c r="T53" s="81"/>
      <c r="U53" s="81"/>
      <c r="V53" s="81"/>
      <c r="W53" s="81">
        <v>0</v>
      </c>
      <c r="X53" s="81"/>
      <c r="Y53" s="81"/>
      <c r="Z53" s="81"/>
    </row>
    <row r="54" spans="1:26" ht="15.75" customHeight="1">
      <c r="A54" s="40"/>
      <c r="B54" s="40">
        <v>30</v>
      </c>
      <c r="C54" s="59"/>
      <c r="D54" s="57">
        <v>3</v>
      </c>
      <c r="E54" s="57"/>
      <c r="F54" s="57" t="s">
        <v>138</v>
      </c>
      <c r="G54" s="57"/>
      <c r="H54" s="57"/>
      <c r="I54" s="57">
        <v>0</v>
      </c>
      <c r="J54" s="57"/>
      <c r="K54" s="57"/>
      <c r="L54" s="57" t="s">
        <v>139</v>
      </c>
      <c r="M54" s="57"/>
      <c r="N54" s="57"/>
      <c r="O54" s="57">
        <v>2</v>
      </c>
      <c r="P54" s="57"/>
      <c r="Q54" s="57"/>
      <c r="R54" s="57" t="s">
        <v>139</v>
      </c>
      <c r="S54" s="57"/>
      <c r="T54" s="57"/>
      <c r="U54" s="57"/>
      <c r="V54" s="57">
        <v>1</v>
      </c>
      <c r="W54" s="57"/>
      <c r="X54" s="57"/>
      <c r="Y54" s="57"/>
      <c r="Z54" s="57" t="s">
        <v>139</v>
      </c>
    </row>
    <row r="55" spans="1:26" ht="6.75" customHeight="1" thickBot="1">
      <c r="A55" s="39"/>
      <c r="B55" s="39"/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90"/>
      <c r="T55" s="90"/>
      <c r="U55" s="90"/>
      <c r="V55" s="90"/>
      <c r="W55" s="91"/>
      <c r="X55" s="91"/>
      <c r="Y55" s="91"/>
      <c r="Z55" s="91"/>
    </row>
    <row r="56" spans="1:26" ht="19.5" customHeight="1" thickTop="1">
      <c r="A56" s="31"/>
      <c r="B56" s="31"/>
      <c r="C56" s="175" t="s">
        <v>140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176"/>
      <c r="T56" s="176"/>
      <c r="U56" s="176"/>
      <c r="V56" s="176"/>
      <c r="W56" s="31"/>
      <c r="X56" s="31"/>
      <c r="Y56" s="31"/>
      <c r="Z56" s="31"/>
    </row>
    <row r="57" spans="1:26">
      <c r="A57" s="31" t="s">
        <v>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</sheetData>
  <mergeCells count="296">
    <mergeCell ref="S53:V53"/>
    <mergeCell ref="W53:Z53"/>
    <mergeCell ref="C55:D55"/>
    <mergeCell ref="E55:F55"/>
    <mergeCell ref="G55:I55"/>
    <mergeCell ref="J55:L55"/>
    <mergeCell ref="M55:O55"/>
    <mergeCell ref="P55:R55"/>
    <mergeCell ref="S55:V55"/>
    <mergeCell ref="W55:Z55"/>
    <mergeCell ref="C53:D53"/>
    <mergeCell ref="E53:F53"/>
    <mergeCell ref="G53:I53"/>
    <mergeCell ref="J53:L53"/>
    <mergeCell ref="M53:O53"/>
    <mergeCell ref="P53:R53"/>
    <mergeCell ref="S51:V51"/>
    <mergeCell ref="W51:Z51"/>
    <mergeCell ref="C52:D52"/>
    <mergeCell ref="E52:F52"/>
    <mergeCell ref="G52:I52"/>
    <mergeCell ref="J52:L52"/>
    <mergeCell ref="M52:O52"/>
    <mergeCell ref="P52:R52"/>
    <mergeCell ref="S52:V52"/>
    <mergeCell ref="W52:Z52"/>
    <mergeCell ref="C51:D51"/>
    <mergeCell ref="E51:F51"/>
    <mergeCell ref="G51:I51"/>
    <mergeCell ref="J51:L51"/>
    <mergeCell ref="M51:O51"/>
    <mergeCell ref="P51:R51"/>
    <mergeCell ref="S49:V49"/>
    <mergeCell ref="W49:Z49"/>
    <mergeCell ref="C50:D50"/>
    <mergeCell ref="E50:F50"/>
    <mergeCell ref="G50:I50"/>
    <mergeCell ref="J50:L50"/>
    <mergeCell ref="M50:O50"/>
    <mergeCell ref="P50:R50"/>
    <mergeCell ref="S50:V50"/>
    <mergeCell ref="W50:Z50"/>
    <mergeCell ref="C49:D49"/>
    <mergeCell ref="E49:F49"/>
    <mergeCell ref="G49:I49"/>
    <mergeCell ref="J49:L49"/>
    <mergeCell ref="M49:O49"/>
    <mergeCell ref="P49:R49"/>
    <mergeCell ref="S47:V47"/>
    <mergeCell ref="W47:Z47"/>
    <mergeCell ref="C48:D48"/>
    <mergeCell ref="E48:F48"/>
    <mergeCell ref="G48:I48"/>
    <mergeCell ref="J48:L48"/>
    <mergeCell ref="M48:O48"/>
    <mergeCell ref="P48:R48"/>
    <mergeCell ref="S48:V48"/>
    <mergeCell ref="W48:Z48"/>
    <mergeCell ref="C47:D47"/>
    <mergeCell ref="E47:F47"/>
    <mergeCell ref="G47:I47"/>
    <mergeCell ref="J47:L47"/>
    <mergeCell ref="M47:O47"/>
    <mergeCell ref="P47:R47"/>
    <mergeCell ref="S45:V45"/>
    <mergeCell ref="W45:Z45"/>
    <mergeCell ref="C46:D46"/>
    <mergeCell ref="E46:F46"/>
    <mergeCell ref="G46:I46"/>
    <mergeCell ref="J46:L46"/>
    <mergeCell ref="M46:O46"/>
    <mergeCell ref="P46:R46"/>
    <mergeCell ref="S46:V46"/>
    <mergeCell ref="W46:Z46"/>
    <mergeCell ref="C45:D45"/>
    <mergeCell ref="E45:F45"/>
    <mergeCell ref="G45:I45"/>
    <mergeCell ref="J45:L45"/>
    <mergeCell ref="M45:O45"/>
    <mergeCell ref="P45:R45"/>
    <mergeCell ref="S43:V43"/>
    <mergeCell ref="W43:Z43"/>
    <mergeCell ref="C44:D44"/>
    <mergeCell ref="E44:F44"/>
    <mergeCell ref="G44:I44"/>
    <mergeCell ref="J44:L44"/>
    <mergeCell ref="M44:O44"/>
    <mergeCell ref="P44:R44"/>
    <mergeCell ref="S44:V44"/>
    <mergeCell ref="W44:Z44"/>
    <mergeCell ref="C43:D43"/>
    <mergeCell ref="E43:F43"/>
    <mergeCell ref="G43:I43"/>
    <mergeCell ref="J43:L43"/>
    <mergeCell ref="M43:O43"/>
    <mergeCell ref="P43:R43"/>
    <mergeCell ref="C42:D42"/>
    <mergeCell ref="E42:F42"/>
    <mergeCell ref="G42:I42"/>
    <mergeCell ref="J42:L42"/>
    <mergeCell ref="M42:O42"/>
    <mergeCell ref="P42:R42"/>
    <mergeCell ref="S42:V42"/>
    <mergeCell ref="W42:Z42"/>
    <mergeCell ref="A39:B40"/>
    <mergeCell ref="C39:F39"/>
    <mergeCell ref="G39:L39"/>
    <mergeCell ref="M39:R39"/>
    <mergeCell ref="S39:Z39"/>
    <mergeCell ref="C40:D40"/>
    <mergeCell ref="E40:F40"/>
    <mergeCell ref="G40:I40"/>
    <mergeCell ref="J40:L40"/>
    <mergeCell ref="M40:O40"/>
    <mergeCell ref="P40:R40"/>
    <mergeCell ref="S40:V40"/>
    <mergeCell ref="W40:Z40"/>
    <mergeCell ref="M33:N33"/>
    <mergeCell ref="O33:P33"/>
    <mergeCell ref="Q33:R33"/>
    <mergeCell ref="S33:T33"/>
    <mergeCell ref="U33:W33"/>
    <mergeCell ref="X33:Z33"/>
    <mergeCell ref="O31:P31"/>
    <mergeCell ref="Q31:R31"/>
    <mergeCell ref="S31:T31"/>
    <mergeCell ref="U31:W31"/>
    <mergeCell ref="X31:Z31"/>
    <mergeCell ref="M31:N31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0:N30"/>
    <mergeCell ref="O30:P30"/>
    <mergeCell ref="Q30:R30"/>
    <mergeCell ref="S30:T30"/>
    <mergeCell ref="U30:W30"/>
    <mergeCell ref="X30:Z30"/>
    <mergeCell ref="O29:P29"/>
    <mergeCell ref="Q29:R29"/>
    <mergeCell ref="S29:T29"/>
    <mergeCell ref="U29:W29"/>
    <mergeCell ref="X29:Z29"/>
    <mergeCell ref="M29:N29"/>
    <mergeCell ref="C30:D30"/>
    <mergeCell ref="E30:F30"/>
    <mergeCell ref="G30:H30"/>
    <mergeCell ref="I30:J30"/>
    <mergeCell ref="K30:L30"/>
    <mergeCell ref="C29:D29"/>
    <mergeCell ref="E29:F29"/>
    <mergeCell ref="G29:H29"/>
    <mergeCell ref="I29:J29"/>
    <mergeCell ref="K29:L29"/>
    <mergeCell ref="M28:N28"/>
    <mergeCell ref="O28:P28"/>
    <mergeCell ref="Q28:R28"/>
    <mergeCell ref="S28:T28"/>
    <mergeCell ref="U28:W28"/>
    <mergeCell ref="X28:Z28"/>
    <mergeCell ref="O27:P27"/>
    <mergeCell ref="Q27:R27"/>
    <mergeCell ref="S27:T27"/>
    <mergeCell ref="U27:W27"/>
    <mergeCell ref="X27:Z27"/>
    <mergeCell ref="M27:N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K27:L27"/>
    <mergeCell ref="M26:N26"/>
    <mergeCell ref="O26:P26"/>
    <mergeCell ref="Q26:R26"/>
    <mergeCell ref="S26:T26"/>
    <mergeCell ref="U26:W26"/>
    <mergeCell ref="X26:Z26"/>
    <mergeCell ref="O25:P25"/>
    <mergeCell ref="Q25:R25"/>
    <mergeCell ref="S25:T25"/>
    <mergeCell ref="U25:W25"/>
    <mergeCell ref="X25:Z25"/>
    <mergeCell ref="M25:N25"/>
    <mergeCell ref="C26:D26"/>
    <mergeCell ref="E26:F26"/>
    <mergeCell ref="G26:H26"/>
    <mergeCell ref="I26:J26"/>
    <mergeCell ref="K26:L26"/>
    <mergeCell ref="C25:D25"/>
    <mergeCell ref="E25:F25"/>
    <mergeCell ref="G25:H25"/>
    <mergeCell ref="I25:J25"/>
    <mergeCell ref="K25:L25"/>
    <mergeCell ref="M24:N24"/>
    <mergeCell ref="O24:P24"/>
    <mergeCell ref="Q24:R24"/>
    <mergeCell ref="S24:T24"/>
    <mergeCell ref="U24:W24"/>
    <mergeCell ref="X24:Z24"/>
    <mergeCell ref="O23:P23"/>
    <mergeCell ref="Q23:R23"/>
    <mergeCell ref="S23:T23"/>
    <mergeCell ref="U23:W23"/>
    <mergeCell ref="X23:Z23"/>
    <mergeCell ref="M23:N23"/>
    <mergeCell ref="C24:D24"/>
    <mergeCell ref="E24:F24"/>
    <mergeCell ref="G24:H24"/>
    <mergeCell ref="I24:J24"/>
    <mergeCell ref="K24:L24"/>
    <mergeCell ref="C23:D23"/>
    <mergeCell ref="E23:F23"/>
    <mergeCell ref="G23:H23"/>
    <mergeCell ref="I23:J23"/>
    <mergeCell ref="K23:L23"/>
    <mergeCell ref="M22:N22"/>
    <mergeCell ref="O22:P22"/>
    <mergeCell ref="Q22:R22"/>
    <mergeCell ref="S22:T22"/>
    <mergeCell ref="U22:W22"/>
    <mergeCell ref="X22:Z22"/>
    <mergeCell ref="O21:P21"/>
    <mergeCell ref="Q21:R21"/>
    <mergeCell ref="S21:T21"/>
    <mergeCell ref="U21:W21"/>
    <mergeCell ref="X21:Z21"/>
    <mergeCell ref="M21:N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M20:N20"/>
    <mergeCell ref="O20:P20"/>
    <mergeCell ref="Q20:R20"/>
    <mergeCell ref="S20:T20"/>
    <mergeCell ref="U20:W20"/>
    <mergeCell ref="X20:Z20"/>
    <mergeCell ref="C20:D20"/>
    <mergeCell ref="E20:F20"/>
    <mergeCell ref="G20:H20"/>
    <mergeCell ref="I20:J20"/>
    <mergeCell ref="K20:L20"/>
    <mergeCell ref="O18:P18"/>
    <mergeCell ref="Q18:R18"/>
    <mergeCell ref="S18:T18"/>
    <mergeCell ref="U18:W18"/>
    <mergeCell ref="X18:Z18"/>
    <mergeCell ref="U19:W19"/>
    <mergeCell ref="C18:D18"/>
    <mergeCell ref="E18:F18"/>
    <mergeCell ref="G18:H18"/>
    <mergeCell ref="I18:J18"/>
    <mergeCell ref="K18:L18"/>
    <mergeCell ref="M18:N18"/>
    <mergeCell ref="A7:G7"/>
    <mergeCell ref="H7:N7"/>
    <mergeCell ref="O7:T7"/>
    <mergeCell ref="U7:Z7"/>
    <mergeCell ref="C9:E9"/>
    <mergeCell ref="J9:L9"/>
    <mergeCell ref="Q9:R9"/>
    <mergeCell ref="W9:X9"/>
    <mergeCell ref="M17:N17"/>
    <mergeCell ref="O17:P17"/>
    <mergeCell ref="Q17:R17"/>
    <mergeCell ref="S17:T17"/>
    <mergeCell ref="U17:W17"/>
    <mergeCell ref="X17:Z17"/>
    <mergeCell ref="A16:B18"/>
    <mergeCell ref="C16:H16"/>
    <mergeCell ref="I16:N16"/>
    <mergeCell ref="O16:T16"/>
    <mergeCell ref="U16:Z16"/>
    <mergeCell ref="C17:D17"/>
    <mergeCell ref="E17:F17"/>
    <mergeCell ref="G17:H17"/>
    <mergeCell ref="I17:J17"/>
    <mergeCell ref="K17:L17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view="pageBreakPreview" zoomScaleNormal="100" zoomScaleSheetLayoutView="100" workbookViewId="0">
      <selection activeCell="AL44" sqref="AL44"/>
    </sheetView>
  </sheetViews>
  <sheetFormatPr defaultRowHeight="13.5"/>
  <cols>
    <col min="1" max="1" width="2.25" style="30" customWidth="1"/>
    <col min="2" max="10" width="3.125" style="30" customWidth="1"/>
    <col min="11" max="29" width="2.625" style="30" customWidth="1"/>
    <col min="30" max="30" width="2.375" style="30" customWidth="1"/>
    <col min="31" max="32" width="2.625" style="30" customWidth="1"/>
    <col min="33" max="33" width="3.125" style="30" customWidth="1"/>
    <col min="34" max="16384" width="9" style="30"/>
  </cols>
  <sheetData>
    <row r="1" spans="1:33" ht="14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5"/>
      <c r="AC1" s="35"/>
      <c r="AD1" s="35"/>
      <c r="AE1" s="35"/>
      <c r="AF1" s="35"/>
      <c r="AG1" s="53" t="s">
        <v>129</v>
      </c>
    </row>
    <row r="2" spans="1:3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4.25">
      <c r="A3" s="132" t="s">
        <v>25</v>
      </c>
      <c r="B3" s="133"/>
      <c r="C3" s="133"/>
      <c r="D3" s="133"/>
      <c r="E3" s="133"/>
      <c r="F3" s="133"/>
      <c r="G3" s="133"/>
      <c r="H3" s="133"/>
      <c r="I3" s="133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5"/>
      <c r="AE3" s="35"/>
      <c r="AF3" s="35"/>
      <c r="AG3" s="36" t="s">
        <v>125</v>
      </c>
    </row>
    <row r="4" spans="1:33" ht="6" customHeight="1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</row>
    <row r="5" spans="1:33" ht="14.25" thickTop="1">
      <c r="A5" s="177" t="s">
        <v>44</v>
      </c>
      <c r="B5" s="177"/>
      <c r="C5" s="178" t="s">
        <v>8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80"/>
      <c r="S5" s="178" t="s">
        <v>26</v>
      </c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</row>
    <row r="6" spans="1:33">
      <c r="A6" s="181"/>
      <c r="B6" s="181"/>
      <c r="C6" s="182" t="s">
        <v>27</v>
      </c>
      <c r="D6" s="183"/>
      <c r="E6" s="184"/>
      <c r="F6" s="182" t="s">
        <v>28</v>
      </c>
      <c r="G6" s="183"/>
      <c r="H6" s="184"/>
      <c r="I6" s="182" t="s">
        <v>29</v>
      </c>
      <c r="J6" s="183"/>
      <c r="K6" s="184"/>
      <c r="L6" s="182" t="s">
        <v>30</v>
      </c>
      <c r="M6" s="184"/>
      <c r="N6" s="182" t="s">
        <v>31</v>
      </c>
      <c r="O6" s="184"/>
      <c r="P6" s="182" t="s">
        <v>32</v>
      </c>
      <c r="Q6" s="183"/>
      <c r="R6" s="184"/>
      <c r="S6" s="182" t="s">
        <v>27</v>
      </c>
      <c r="T6" s="183"/>
      <c r="U6" s="184"/>
      <c r="V6" s="182" t="s">
        <v>28</v>
      </c>
      <c r="W6" s="183"/>
      <c r="X6" s="184"/>
      <c r="Y6" s="182" t="s">
        <v>29</v>
      </c>
      <c r="Z6" s="184"/>
      <c r="AA6" s="182" t="s">
        <v>30</v>
      </c>
      <c r="AB6" s="184"/>
      <c r="AC6" s="182" t="s">
        <v>31</v>
      </c>
      <c r="AD6" s="184"/>
      <c r="AE6" s="182" t="s">
        <v>32</v>
      </c>
      <c r="AF6" s="183"/>
      <c r="AG6" s="183"/>
    </row>
    <row r="7" spans="1:33">
      <c r="A7" s="185"/>
      <c r="B7" s="185"/>
      <c r="C7" s="186" t="s">
        <v>33</v>
      </c>
      <c r="D7" s="185"/>
      <c r="E7" s="187"/>
      <c r="F7" s="186" t="s">
        <v>34</v>
      </c>
      <c r="G7" s="185"/>
      <c r="H7" s="187"/>
      <c r="I7" s="186" t="s">
        <v>34</v>
      </c>
      <c r="J7" s="185"/>
      <c r="K7" s="187"/>
      <c r="L7" s="186"/>
      <c r="M7" s="187"/>
      <c r="N7" s="186"/>
      <c r="O7" s="187"/>
      <c r="P7" s="186"/>
      <c r="Q7" s="185"/>
      <c r="R7" s="187"/>
      <c r="S7" s="186" t="s">
        <v>33</v>
      </c>
      <c r="T7" s="185"/>
      <c r="U7" s="187"/>
      <c r="V7" s="186" t="s">
        <v>34</v>
      </c>
      <c r="W7" s="185"/>
      <c r="X7" s="187"/>
      <c r="Y7" s="186" t="s">
        <v>34</v>
      </c>
      <c r="Z7" s="187"/>
      <c r="AA7" s="186"/>
      <c r="AB7" s="187"/>
      <c r="AC7" s="186"/>
      <c r="AD7" s="187"/>
      <c r="AE7" s="186"/>
      <c r="AF7" s="185"/>
      <c r="AG7" s="185"/>
    </row>
    <row r="8" spans="1:33" ht="4.5" customHeight="1">
      <c r="A8" s="188"/>
      <c r="B8" s="188"/>
      <c r="C8" s="189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 spans="1:33" ht="13.5" customHeight="1">
      <c r="A9" s="175" t="s">
        <v>133</v>
      </c>
      <c r="B9" s="55">
        <v>18</v>
      </c>
      <c r="C9" s="96">
        <f t="shared" ref="C9:C20" si="0">SUM(F9:R9)</f>
        <v>101</v>
      </c>
      <c r="D9" s="94"/>
      <c r="E9" s="94"/>
      <c r="F9" s="97">
        <f t="shared" ref="F9:F20" si="1">V9+E28+O28+Y28+E47+O47+Y47</f>
        <v>101</v>
      </c>
      <c r="G9" s="94"/>
      <c r="H9" s="94"/>
      <c r="I9" s="97">
        <f t="shared" ref="I9:I20" si="2">Y9+H28+R28+AB28+H47+R47+AB47</f>
        <v>0</v>
      </c>
      <c r="J9" s="94"/>
      <c r="K9" s="94"/>
      <c r="L9" s="97">
        <f t="shared" ref="L9:L20" si="3">AA9+I28+S28+AC28+I47+S47+AC47</f>
        <v>0</v>
      </c>
      <c r="M9" s="94"/>
      <c r="N9" s="97">
        <f t="shared" ref="N9:N20" si="4">AC9+J28+T28+AD28+J47+AD47</f>
        <v>0</v>
      </c>
      <c r="O9" s="94"/>
      <c r="P9" s="97">
        <f t="shared" ref="P9:P20" si="5">AE9+K28+U28+AE28+K47+U47+AE47</f>
        <v>0</v>
      </c>
      <c r="Q9" s="94"/>
      <c r="R9" s="94"/>
      <c r="S9" s="94">
        <f t="shared" ref="S9" si="6">SUM(V9:AG9)</f>
        <v>76</v>
      </c>
      <c r="T9" s="94"/>
      <c r="U9" s="94"/>
      <c r="V9" s="94">
        <v>76</v>
      </c>
      <c r="W9" s="94"/>
      <c r="X9" s="94"/>
      <c r="Y9" s="94">
        <v>0</v>
      </c>
      <c r="Z9" s="94"/>
      <c r="AA9" s="94">
        <v>0</v>
      </c>
      <c r="AB9" s="94"/>
      <c r="AC9" s="94">
        <v>0</v>
      </c>
      <c r="AD9" s="94"/>
      <c r="AE9" s="95">
        <v>0</v>
      </c>
      <c r="AF9" s="95"/>
      <c r="AG9" s="95"/>
    </row>
    <row r="10" spans="1:33" ht="13.5" customHeight="1">
      <c r="A10" s="55"/>
      <c r="B10" s="55">
        <v>19</v>
      </c>
      <c r="C10" s="96">
        <f t="shared" si="0"/>
        <v>105</v>
      </c>
      <c r="D10" s="94"/>
      <c r="E10" s="94"/>
      <c r="F10" s="97">
        <f t="shared" si="1"/>
        <v>102</v>
      </c>
      <c r="G10" s="94"/>
      <c r="H10" s="94"/>
      <c r="I10" s="97">
        <f t="shared" si="2"/>
        <v>2</v>
      </c>
      <c r="J10" s="94"/>
      <c r="K10" s="94"/>
      <c r="L10" s="97">
        <f t="shared" si="3"/>
        <v>0</v>
      </c>
      <c r="M10" s="94"/>
      <c r="N10" s="97">
        <f t="shared" si="4"/>
        <v>1</v>
      </c>
      <c r="O10" s="94"/>
      <c r="P10" s="97">
        <f t="shared" si="5"/>
        <v>0</v>
      </c>
      <c r="Q10" s="94"/>
      <c r="R10" s="94"/>
      <c r="S10" s="94">
        <f>SUM(V10:AG10)</f>
        <v>74</v>
      </c>
      <c r="T10" s="94"/>
      <c r="U10" s="94"/>
      <c r="V10" s="94">
        <v>72</v>
      </c>
      <c r="W10" s="94"/>
      <c r="X10" s="94"/>
      <c r="Y10" s="95">
        <v>2</v>
      </c>
      <c r="Z10" s="95"/>
      <c r="AA10" s="94">
        <v>0</v>
      </c>
      <c r="AB10" s="94"/>
      <c r="AC10" s="94">
        <v>0</v>
      </c>
      <c r="AD10" s="94"/>
      <c r="AE10" s="95">
        <v>0</v>
      </c>
      <c r="AF10" s="95"/>
      <c r="AG10" s="95"/>
    </row>
    <row r="11" spans="1:33" ht="13.5" customHeight="1">
      <c r="A11" s="55"/>
      <c r="B11" s="55">
        <v>20</v>
      </c>
      <c r="C11" s="96">
        <f t="shared" si="0"/>
        <v>104</v>
      </c>
      <c r="D11" s="94"/>
      <c r="E11" s="94"/>
      <c r="F11" s="97">
        <f t="shared" si="1"/>
        <v>104</v>
      </c>
      <c r="G11" s="94"/>
      <c r="H11" s="94"/>
      <c r="I11" s="97">
        <f t="shared" si="2"/>
        <v>0</v>
      </c>
      <c r="J11" s="94"/>
      <c r="K11" s="94"/>
      <c r="L11" s="97">
        <f t="shared" si="3"/>
        <v>0</v>
      </c>
      <c r="M11" s="94"/>
      <c r="N11" s="97">
        <f t="shared" si="4"/>
        <v>0</v>
      </c>
      <c r="O11" s="94"/>
      <c r="P11" s="97">
        <f t="shared" si="5"/>
        <v>0</v>
      </c>
      <c r="Q11" s="94"/>
      <c r="R11" s="94"/>
      <c r="S11" s="94">
        <f t="shared" ref="S11" si="7">SUM(V11:AG11)</f>
        <v>75</v>
      </c>
      <c r="T11" s="94"/>
      <c r="U11" s="94"/>
      <c r="V11" s="94">
        <v>75</v>
      </c>
      <c r="W11" s="94"/>
      <c r="X11" s="94"/>
      <c r="Y11" s="94">
        <v>0</v>
      </c>
      <c r="Z11" s="94"/>
      <c r="AA11" s="94">
        <v>0</v>
      </c>
      <c r="AB11" s="94"/>
      <c r="AC11" s="94">
        <v>0</v>
      </c>
      <c r="AD11" s="94"/>
      <c r="AE11" s="95">
        <v>0</v>
      </c>
      <c r="AF11" s="95"/>
      <c r="AG11" s="95"/>
    </row>
    <row r="12" spans="1:33" ht="13.5" customHeight="1">
      <c r="A12" s="55"/>
      <c r="B12" s="55">
        <v>21</v>
      </c>
      <c r="C12" s="96">
        <f t="shared" si="0"/>
        <v>118</v>
      </c>
      <c r="D12" s="94"/>
      <c r="E12" s="94"/>
      <c r="F12" s="97">
        <f t="shared" si="1"/>
        <v>115</v>
      </c>
      <c r="G12" s="94"/>
      <c r="H12" s="94"/>
      <c r="I12" s="97">
        <f t="shared" si="2"/>
        <v>0</v>
      </c>
      <c r="J12" s="94"/>
      <c r="K12" s="94"/>
      <c r="L12" s="97">
        <f t="shared" si="3"/>
        <v>0</v>
      </c>
      <c r="M12" s="94"/>
      <c r="N12" s="97">
        <f t="shared" si="4"/>
        <v>2</v>
      </c>
      <c r="O12" s="94"/>
      <c r="P12" s="97">
        <f t="shared" si="5"/>
        <v>1</v>
      </c>
      <c r="Q12" s="94"/>
      <c r="R12" s="94"/>
      <c r="S12" s="94">
        <f t="shared" ref="S12:S20" si="8">SUM(V12:AG12)</f>
        <v>92</v>
      </c>
      <c r="T12" s="94"/>
      <c r="U12" s="94"/>
      <c r="V12" s="94">
        <v>90</v>
      </c>
      <c r="W12" s="94"/>
      <c r="X12" s="94"/>
      <c r="Y12" s="94">
        <v>0</v>
      </c>
      <c r="Z12" s="94"/>
      <c r="AA12" s="94">
        <v>0</v>
      </c>
      <c r="AB12" s="94"/>
      <c r="AC12" s="95">
        <v>2</v>
      </c>
      <c r="AD12" s="95"/>
      <c r="AE12" s="95">
        <v>0</v>
      </c>
      <c r="AF12" s="95"/>
      <c r="AG12" s="95"/>
    </row>
    <row r="13" spans="1:33" ht="13.5" customHeight="1">
      <c r="A13" s="55"/>
      <c r="B13" s="55">
        <v>22</v>
      </c>
      <c r="C13" s="96">
        <f t="shared" si="0"/>
        <v>96</v>
      </c>
      <c r="D13" s="94"/>
      <c r="E13" s="94"/>
      <c r="F13" s="97">
        <f t="shared" si="1"/>
        <v>95</v>
      </c>
      <c r="G13" s="94"/>
      <c r="H13" s="94"/>
      <c r="I13" s="97">
        <f t="shared" si="2"/>
        <v>0</v>
      </c>
      <c r="J13" s="94"/>
      <c r="K13" s="94"/>
      <c r="L13" s="97">
        <f t="shared" si="3"/>
        <v>0</v>
      </c>
      <c r="M13" s="94"/>
      <c r="N13" s="97">
        <f t="shared" si="4"/>
        <v>0</v>
      </c>
      <c r="O13" s="94"/>
      <c r="P13" s="97">
        <f t="shared" si="5"/>
        <v>1</v>
      </c>
      <c r="Q13" s="94"/>
      <c r="R13" s="94"/>
      <c r="S13" s="94">
        <f t="shared" si="8"/>
        <v>75</v>
      </c>
      <c r="T13" s="94"/>
      <c r="U13" s="94"/>
      <c r="V13" s="94">
        <v>75</v>
      </c>
      <c r="W13" s="94"/>
      <c r="X13" s="94"/>
      <c r="Y13" s="94">
        <v>0</v>
      </c>
      <c r="Z13" s="94"/>
      <c r="AA13" s="94">
        <v>0</v>
      </c>
      <c r="AB13" s="94"/>
      <c r="AC13" s="95">
        <v>0</v>
      </c>
      <c r="AD13" s="95"/>
      <c r="AE13" s="95">
        <v>0</v>
      </c>
      <c r="AF13" s="95"/>
      <c r="AG13" s="95"/>
    </row>
    <row r="14" spans="1:33" ht="13.5" customHeight="1">
      <c r="A14" s="55"/>
      <c r="B14" s="55">
        <v>23</v>
      </c>
      <c r="C14" s="96">
        <f t="shared" si="0"/>
        <v>110</v>
      </c>
      <c r="D14" s="94"/>
      <c r="E14" s="94"/>
      <c r="F14" s="97">
        <f t="shared" si="1"/>
        <v>98</v>
      </c>
      <c r="G14" s="94"/>
      <c r="H14" s="94"/>
      <c r="I14" s="97">
        <f t="shared" si="2"/>
        <v>0</v>
      </c>
      <c r="J14" s="94"/>
      <c r="K14" s="94"/>
      <c r="L14" s="97">
        <f t="shared" si="3"/>
        <v>0</v>
      </c>
      <c r="M14" s="94"/>
      <c r="N14" s="97">
        <f t="shared" si="4"/>
        <v>0</v>
      </c>
      <c r="O14" s="94"/>
      <c r="P14" s="97">
        <f t="shared" si="5"/>
        <v>12</v>
      </c>
      <c r="Q14" s="94"/>
      <c r="R14" s="94"/>
      <c r="S14" s="94">
        <f t="shared" si="8"/>
        <v>76</v>
      </c>
      <c r="T14" s="94"/>
      <c r="U14" s="94"/>
      <c r="V14" s="94">
        <v>68</v>
      </c>
      <c r="W14" s="94"/>
      <c r="X14" s="94"/>
      <c r="Y14" s="94">
        <v>0</v>
      </c>
      <c r="Z14" s="94"/>
      <c r="AA14" s="94">
        <v>0</v>
      </c>
      <c r="AB14" s="94"/>
      <c r="AC14" s="95">
        <v>0</v>
      </c>
      <c r="AD14" s="95"/>
      <c r="AE14" s="95">
        <v>8</v>
      </c>
      <c r="AF14" s="95"/>
      <c r="AG14" s="95"/>
    </row>
    <row r="15" spans="1:33" ht="13.5" customHeight="1">
      <c r="A15" s="55"/>
      <c r="B15" s="55">
        <v>24</v>
      </c>
      <c r="C15" s="96">
        <f t="shared" si="0"/>
        <v>148</v>
      </c>
      <c r="D15" s="94"/>
      <c r="E15" s="94"/>
      <c r="F15" s="97">
        <f t="shared" si="1"/>
        <v>140</v>
      </c>
      <c r="G15" s="94"/>
      <c r="H15" s="94"/>
      <c r="I15" s="97">
        <f t="shared" si="2"/>
        <v>0</v>
      </c>
      <c r="J15" s="94"/>
      <c r="K15" s="94"/>
      <c r="L15" s="97">
        <f t="shared" si="3"/>
        <v>0</v>
      </c>
      <c r="M15" s="94"/>
      <c r="N15" s="97">
        <f t="shared" si="4"/>
        <v>0</v>
      </c>
      <c r="O15" s="94"/>
      <c r="P15" s="97">
        <f t="shared" si="5"/>
        <v>8</v>
      </c>
      <c r="Q15" s="94"/>
      <c r="R15" s="94"/>
      <c r="S15" s="94">
        <f t="shared" si="8"/>
        <v>127</v>
      </c>
      <c r="T15" s="94"/>
      <c r="U15" s="94"/>
      <c r="V15" s="94">
        <v>119</v>
      </c>
      <c r="W15" s="94"/>
      <c r="X15" s="94"/>
      <c r="Y15" s="94">
        <v>0</v>
      </c>
      <c r="Z15" s="94"/>
      <c r="AA15" s="94">
        <v>0</v>
      </c>
      <c r="AB15" s="94"/>
      <c r="AC15" s="95">
        <v>0</v>
      </c>
      <c r="AD15" s="95"/>
      <c r="AE15" s="95">
        <v>8</v>
      </c>
      <c r="AF15" s="95"/>
      <c r="AG15" s="95"/>
    </row>
    <row r="16" spans="1:33" ht="13.5" customHeight="1">
      <c r="A16" s="55"/>
      <c r="B16" s="55">
        <v>25</v>
      </c>
      <c r="C16" s="96">
        <f t="shared" si="0"/>
        <v>145</v>
      </c>
      <c r="D16" s="94"/>
      <c r="E16" s="94"/>
      <c r="F16" s="97">
        <f t="shared" si="1"/>
        <v>145</v>
      </c>
      <c r="G16" s="94"/>
      <c r="H16" s="94"/>
      <c r="I16" s="97">
        <f t="shared" si="2"/>
        <v>0</v>
      </c>
      <c r="J16" s="94"/>
      <c r="K16" s="94"/>
      <c r="L16" s="97">
        <f t="shared" si="3"/>
        <v>0</v>
      </c>
      <c r="M16" s="94"/>
      <c r="N16" s="97">
        <f t="shared" si="4"/>
        <v>0</v>
      </c>
      <c r="O16" s="94"/>
      <c r="P16" s="97">
        <f t="shared" si="5"/>
        <v>0</v>
      </c>
      <c r="Q16" s="94"/>
      <c r="R16" s="94"/>
      <c r="S16" s="94">
        <f t="shared" si="8"/>
        <v>121</v>
      </c>
      <c r="T16" s="94"/>
      <c r="U16" s="94"/>
      <c r="V16" s="94">
        <v>121</v>
      </c>
      <c r="W16" s="94"/>
      <c r="X16" s="94"/>
      <c r="Y16" s="94">
        <v>0</v>
      </c>
      <c r="Z16" s="94"/>
      <c r="AA16" s="94">
        <v>0</v>
      </c>
      <c r="AB16" s="94"/>
      <c r="AC16" s="95">
        <v>0</v>
      </c>
      <c r="AD16" s="95"/>
      <c r="AE16" s="95">
        <v>0</v>
      </c>
      <c r="AF16" s="95"/>
      <c r="AG16" s="95"/>
    </row>
    <row r="17" spans="1:33" ht="13.5" customHeight="1">
      <c r="A17" s="55"/>
      <c r="B17" s="55">
        <v>26</v>
      </c>
      <c r="C17" s="96">
        <f t="shared" si="0"/>
        <v>170</v>
      </c>
      <c r="D17" s="94"/>
      <c r="E17" s="94"/>
      <c r="F17" s="97">
        <f t="shared" si="1"/>
        <v>170</v>
      </c>
      <c r="G17" s="94"/>
      <c r="H17" s="94"/>
      <c r="I17" s="97">
        <f t="shared" si="2"/>
        <v>0</v>
      </c>
      <c r="J17" s="94"/>
      <c r="K17" s="94"/>
      <c r="L17" s="97">
        <f t="shared" si="3"/>
        <v>0</v>
      </c>
      <c r="M17" s="94"/>
      <c r="N17" s="97">
        <f t="shared" si="4"/>
        <v>0</v>
      </c>
      <c r="O17" s="94"/>
      <c r="P17" s="97">
        <f t="shared" si="5"/>
        <v>0</v>
      </c>
      <c r="Q17" s="94"/>
      <c r="R17" s="94"/>
      <c r="S17" s="94">
        <f t="shared" si="8"/>
        <v>147</v>
      </c>
      <c r="T17" s="94"/>
      <c r="U17" s="94"/>
      <c r="V17" s="94">
        <v>147</v>
      </c>
      <c r="W17" s="94"/>
      <c r="X17" s="94"/>
      <c r="Y17" s="94">
        <v>0</v>
      </c>
      <c r="Z17" s="94"/>
      <c r="AA17" s="94">
        <v>0</v>
      </c>
      <c r="AB17" s="94"/>
      <c r="AC17" s="95">
        <v>0</v>
      </c>
      <c r="AD17" s="95"/>
      <c r="AE17" s="95">
        <v>0</v>
      </c>
      <c r="AF17" s="95"/>
      <c r="AG17" s="95"/>
    </row>
    <row r="18" spans="1:33" ht="13.5" customHeight="1">
      <c r="A18" s="55"/>
      <c r="B18" s="55">
        <v>27</v>
      </c>
      <c r="C18" s="96">
        <f t="shared" si="0"/>
        <v>164</v>
      </c>
      <c r="D18" s="94"/>
      <c r="E18" s="94"/>
      <c r="F18" s="97">
        <f t="shared" si="1"/>
        <v>164</v>
      </c>
      <c r="G18" s="94"/>
      <c r="H18" s="94"/>
      <c r="I18" s="97">
        <f t="shared" si="2"/>
        <v>0</v>
      </c>
      <c r="J18" s="94"/>
      <c r="K18" s="94"/>
      <c r="L18" s="97">
        <f t="shared" si="3"/>
        <v>0</v>
      </c>
      <c r="M18" s="94"/>
      <c r="N18" s="97">
        <f t="shared" si="4"/>
        <v>0</v>
      </c>
      <c r="O18" s="94"/>
      <c r="P18" s="97">
        <f t="shared" si="5"/>
        <v>0</v>
      </c>
      <c r="Q18" s="94"/>
      <c r="R18" s="94"/>
      <c r="S18" s="94">
        <f t="shared" si="8"/>
        <v>133</v>
      </c>
      <c r="T18" s="94"/>
      <c r="U18" s="94"/>
      <c r="V18" s="94">
        <v>133</v>
      </c>
      <c r="W18" s="94"/>
      <c r="X18" s="94"/>
      <c r="Y18" s="94">
        <v>0</v>
      </c>
      <c r="Z18" s="94"/>
      <c r="AA18" s="94">
        <v>0</v>
      </c>
      <c r="AB18" s="94"/>
      <c r="AC18" s="95">
        <v>0</v>
      </c>
      <c r="AD18" s="95"/>
      <c r="AE18" s="95">
        <v>0</v>
      </c>
      <c r="AF18" s="95"/>
      <c r="AG18" s="95"/>
    </row>
    <row r="19" spans="1:33" ht="13.5" customHeight="1">
      <c r="A19" s="55"/>
      <c r="B19" s="55">
        <v>28</v>
      </c>
      <c r="C19" s="96">
        <f t="shared" si="0"/>
        <v>148</v>
      </c>
      <c r="D19" s="94"/>
      <c r="E19" s="94"/>
      <c r="F19" s="97">
        <f t="shared" si="1"/>
        <v>148</v>
      </c>
      <c r="G19" s="94"/>
      <c r="H19" s="94"/>
      <c r="I19" s="97">
        <f t="shared" si="2"/>
        <v>0</v>
      </c>
      <c r="J19" s="94"/>
      <c r="K19" s="94"/>
      <c r="L19" s="97">
        <f t="shared" si="3"/>
        <v>0</v>
      </c>
      <c r="M19" s="94"/>
      <c r="N19" s="97">
        <f t="shared" si="4"/>
        <v>0</v>
      </c>
      <c r="O19" s="94"/>
      <c r="P19" s="97">
        <f t="shared" si="5"/>
        <v>0</v>
      </c>
      <c r="Q19" s="94"/>
      <c r="R19" s="94"/>
      <c r="S19" s="94">
        <f t="shared" si="8"/>
        <v>124</v>
      </c>
      <c r="T19" s="94"/>
      <c r="U19" s="94"/>
      <c r="V19" s="94">
        <v>124</v>
      </c>
      <c r="W19" s="94"/>
      <c r="X19" s="94"/>
      <c r="Y19" s="94">
        <v>0</v>
      </c>
      <c r="Z19" s="94"/>
      <c r="AA19" s="94">
        <v>0</v>
      </c>
      <c r="AB19" s="94"/>
      <c r="AC19" s="95">
        <v>0</v>
      </c>
      <c r="AD19" s="95"/>
      <c r="AE19" s="95">
        <v>0</v>
      </c>
      <c r="AF19" s="95"/>
      <c r="AG19" s="95"/>
    </row>
    <row r="20" spans="1:33" ht="13.5" customHeight="1">
      <c r="A20" s="55"/>
      <c r="B20" s="55">
        <v>29</v>
      </c>
      <c r="C20" s="96">
        <f t="shared" si="0"/>
        <v>125</v>
      </c>
      <c r="D20" s="94"/>
      <c r="E20" s="94"/>
      <c r="F20" s="97">
        <f t="shared" si="1"/>
        <v>124</v>
      </c>
      <c r="G20" s="94"/>
      <c r="H20" s="94"/>
      <c r="I20" s="97">
        <f t="shared" si="2"/>
        <v>0</v>
      </c>
      <c r="J20" s="94"/>
      <c r="K20" s="94"/>
      <c r="L20" s="97">
        <f t="shared" si="3"/>
        <v>0</v>
      </c>
      <c r="M20" s="94"/>
      <c r="N20" s="97">
        <f t="shared" si="4"/>
        <v>1</v>
      </c>
      <c r="O20" s="94"/>
      <c r="P20" s="97">
        <f t="shared" si="5"/>
        <v>0</v>
      </c>
      <c r="Q20" s="94"/>
      <c r="R20" s="94"/>
      <c r="S20" s="94">
        <f t="shared" si="8"/>
        <v>103</v>
      </c>
      <c r="T20" s="94"/>
      <c r="U20" s="94"/>
      <c r="V20" s="94">
        <v>102</v>
      </c>
      <c r="W20" s="94"/>
      <c r="X20" s="94"/>
      <c r="Y20" s="94">
        <v>0</v>
      </c>
      <c r="Z20" s="94"/>
      <c r="AA20" s="94">
        <v>0</v>
      </c>
      <c r="AB20" s="94"/>
      <c r="AC20" s="95">
        <v>1</v>
      </c>
      <c r="AD20" s="95"/>
      <c r="AE20" s="95">
        <v>0</v>
      </c>
      <c r="AF20" s="95"/>
      <c r="AG20" s="95"/>
    </row>
    <row r="21" spans="1:33" ht="13.5" customHeight="1">
      <c r="A21" s="55"/>
      <c r="B21" s="55">
        <v>30</v>
      </c>
      <c r="C21" s="68"/>
      <c r="D21" s="94">
        <v>155</v>
      </c>
      <c r="E21" s="94"/>
      <c r="F21" s="69"/>
      <c r="G21" s="94">
        <v>153</v>
      </c>
      <c r="H21" s="94"/>
      <c r="I21" s="69"/>
      <c r="J21" s="64"/>
      <c r="K21" s="64">
        <v>0</v>
      </c>
      <c r="L21" s="69"/>
      <c r="M21" s="64">
        <v>0</v>
      </c>
      <c r="N21" s="69"/>
      <c r="O21" s="64">
        <v>0</v>
      </c>
      <c r="P21" s="69"/>
      <c r="Q21" s="64"/>
      <c r="R21" s="64">
        <v>2</v>
      </c>
      <c r="S21" s="64"/>
      <c r="T21" s="94">
        <v>107</v>
      </c>
      <c r="U21" s="94"/>
      <c r="V21" s="94">
        <v>106</v>
      </c>
      <c r="W21" s="94"/>
      <c r="X21" s="94"/>
      <c r="Y21" s="94">
        <v>0</v>
      </c>
      <c r="Z21" s="94"/>
      <c r="AA21" s="94">
        <v>0</v>
      </c>
      <c r="AB21" s="94"/>
      <c r="AC21" s="95">
        <v>0</v>
      </c>
      <c r="AD21" s="95"/>
      <c r="AE21" s="65"/>
      <c r="AF21" s="65"/>
      <c r="AG21" s="65">
        <v>1</v>
      </c>
    </row>
    <row r="22" spans="1:33" ht="4.5" customHeight="1" thickBot="1">
      <c r="A22" s="32"/>
      <c r="B22" s="32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</row>
    <row r="23" spans="1:33" ht="12" customHeight="1" thickTop="1" thickBot="1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4.25" thickTop="1">
      <c r="A24" s="177" t="s">
        <v>44</v>
      </c>
      <c r="B24" s="177"/>
      <c r="C24" s="169" t="s">
        <v>35</v>
      </c>
      <c r="D24" s="170"/>
      <c r="E24" s="170"/>
      <c r="F24" s="170"/>
      <c r="G24" s="170"/>
      <c r="H24" s="170"/>
      <c r="I24" s="170"/>
      <c r="J24" s="170"/>
      <c r="K24" s="170"/>
      <c r="L24" s="171"/>
      <c r="M24" s="169" t="s">
        <v>36</v>
      </c>
      <c r="N24" s="170"/>
      <c r="O24" s="170"/>
      <c r="P24" s="170"/>
      <c r="Q24" s="170"/>
      <c r="R24" s="170"/>
      <c r="S24" s="170"/>
      <c r="T24" s="170"/>
      <c r="U24" s="170"/>
      <c r="V24" s="171"/>
      <c r="W24" s="169" t="s">
        <v>37</v>
      </c>
      <c r="X24" s="170"/>
      <c r="Y24" s="170"/>
      <c r="Z24" s="170"/>
      <c r="AA24" s="170"/>
      <c r="AB24" s="170"/>
      <c r="AC24" s="170"/>
      <c r="AD24" s="170"/>
      <c r="AE24" s="170"/>
      <c r="AF24" s="170"/>
      <c r="AG24" s="190"/>
    </row>
    <row r="25" spans="1:33">
      <c r="A25" s="181"/>
      <c r="B25" s="181"/>
      <c r="C25" s="182" t="s">
        <v>27</v>
      </c>
      <c r="D25" s="184"/>
      <c r="E25" s="182" t="s">
        <v>28</v>
      </c>
      <c r="F25" s="184"/>
      <c r="G25" s="182" t="s">
        <v>29</v>
      </c>
      <c r="H25" s="184"/>
      <c r="I25" s="191" t="s">
        <v>30</v>
      </c>
      <c r="J25" s="191" t="s">
        <v>31</v>
      </c>
      <c r="K25" s="182" t="s">
        <v>126</v>
      </c>
      <c r="L25" s="184"/>
      <c r="M25" s="182" t="s">
        <v>27</v>
      </c>
      <c r="N25" s="184"/>
      <c r="O25" s="182" t="s">
        <v>28</v>
      </c>
      <c r="P25" s="184"/>
      <c r="Q25" s="182" t="s">
        <v>29</v>
      </c>
      <c r="R25" s="184"/>
      <c r="S25" s="191" t="s">
        <v>30</v>
      </c>
      <c r="T25" s="191" t="s">
        <v>31</v>
      </c>
      <c r="U25" s="182" t="s">
        <v>126</v>
      </c>
      <c r="V25" s="184"/>
      <c r="W25" s="182" t="s">
        <v>27</v>
      </c>
      <c r="X25" s="184"/>
      <c r="Y25" s="182" t="s">
        <v>28</v>
      </c>
      <c r="Z25" s="184"/>
      <c r="AA25" s="182" t="s">
        <v>29</v>
      </c>
      <c r="AB25" s="184"/>
      <c r="AC25" s="191" t="s">
        <v>30</v>
      </c>
      <c r="AD25" s="191" t="s">
        <v>31</v>
      </c>
      <c r="AE25" s="182" t="s">
        <v>32</v>
      </c>
      <c r="AF25" s="183"/>
      <c r="AG25" s="183"/>
    </row>
    <row r="26" spans="1:33">
      <c r="A26" s="185"/>
      <c r="B26" s="185"/>
      <c r="C26" s="186" t="s">
        <v>33</v>
      </c>
      <c r="D26" s="187"/>
      <c r="E26" s="186" t="s">
        <v>34</v>
      </c>
      <c r="F26" s="187"/>
      <c r="G26" s="186" t="s">
        <v>34</v>
      </c>
      <c r="H26" s="187"/>
      <c r="I26" s="192"/>
      <c r="J26" s="192"/>
      <c r="K26" s="186" t="s">
        <v>38</v>
      </c>
      <c r="L26" s="187"/>
      <c r="M26" s="186" t="s">
        <v>33</v>
      </c>
      <c r="N26" s="187"/>
      <c r="O26" s="186" t="s">
        <v>34</v>
      </c>
      <c r="P26" s="187"/>
      <c r="Q26" s="186" t="s">
        <v>34</v>
      </c>
      <c r="R26" s="187"/>
      <c r="S26" s="192"/>
      <c r="T26" s="192"/>
      <c r="U26" s="186" t="s">
        <v>38</v>
      </c>
      <c r="V26" s="187"/>
      <c r="W26" s="186" t="s">
        <v>33</v>
      </c>
      <c r="X26" s="187"/>
      <c r="Y26" s="186" t="s">
        <v>34</v>
      </c>
      <c r="Z26" s="187"/>
      <c r="AA26" s="186" t="s">
        <v>34</v>
      </c>
      <c r="AB26" s="187"/>
      <c r="AC26" s="192"/>
      <c r="AD26" s="192"/>
      <c r="AE26" s="186"/>
      <c r="AF26" s="185"/>
      <c r="AG26" s="185"/>
    </row>
    <row r="27" spans="1:33" ht="4.5" customHeight="1">
      <c r="A27" s="188"/>
      <c r="B27" s="188"/>
      <c r="C27" s="18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</row>
    <row r="28" spans="1:33" ht="13.5" customHeight="1">
      <c r="A28" s="55" t="s">
        <v>133</v>
      </c>
      <c r="B28" s="55">
        <v>18</v>
      </c>
      <c r="C28" s="92">
        <f t="shared" ref="C28:C39" si="9">SUM(E28:L28)</f>
        <v>4</v>
      </c>
      <c r="D28" s="93"/>
      <c r="E28" s="93">
        <v>4</v>
      </c>
      <c r="F28" s="93"/>
      <c r="G28" s="94">
        <v>0</v>
      </c>
      <c r="H28" s="94"/>
      <c r="I28" s="67">
        <v>0</v>
      </c>
      <c r="J28" s="67">
        <v>0</v>
      </c>
      <c r="K28" s="94">
        <v>0</v>
      </c>
      <c r="L28" s="94"/>
      <c r="M28" s="93">
        <f t="shared" ref="M28:M39" si="10">SUM(O28:V28)</f>
        <v>9</v>
      </c>
      <c r="N28" s="93"/>
      <c r="O28" s="93">
        <v>9</v>
      </c>
      <c r="P28" s="93"/>
      <c r="Q28" s="94">
        <v>0</v>
      </c>
      <c r="R28" s="94"/>
      <c r="S28" s="67">
        <v>0</v>
      </c>
      <c r="T28" s="67">
        <v>0</v>
      </c>
      <c r="U28" s="94">
        <v>0</v>
      </c>
      <c r="V28" s="94"/>
      <c r="W28" s="95">
        <f t="shared" ref="W28:W39" si="11">SUM(Y28:AG28)</f>
        <v>7</v>
      </c>
      <c r="X28" s="95"/>
      <c r="Y28" s="95">
        <v>7</v>
      </c>
      <c r="Z28" s="95"/>
      <c r="AA28" s="94">
        <v>0</v>
      </c>
      <c r="AB28" s="94"/>
      <c r="AC28" s="67">
        <v>0</v>
      </c>
      <c r="AD28" s="67">
        <v>0</v>
      </c>
      <c r="AE28" s="95">
        <v>0</v>
      </c>
      <c r="AF28" s="95"/>
      <c r="AG28" s="95"/>
    </row>
    <row r="29" spans="1:33" ht="13.5" customHeight="1">
      <c r="A29" s="55"/>
      <c r="B29" s="55">
        <v>19</v>
      </c>
      <c r="C29" s="92">
        <f t="shared" si="9"/>
        <v>7</v>
      </c>
      <c r="D29" s="93"/>
      <c r="E29" s="93">
        <v>6</v>
      </c>
      <c r="F29" s="93"/>
      <c r="G29" s="94">
        <v>0</v>
      </c>
      <c r="H29" s="94"/>
      <c r="I29" s="67">
        <v>0</v>
      </c>
      <c r="J29" s="67">
        <v>1</v>
      </c>
      <c r="K29" s="94">
        <v>0</v>
      </c>
      <c r="L29" s="94"/>
      <c r="M29" s="93">
        <f t="shared" si="10"/>
        <v>9</v>
      </c>
      <c r="N29" s="93"/>
      <c r="O29" s="93">
        <v>9</v>
      </c>
      <c r="P29" s="93"/>
      <c r="Q29" s="94">
        <v>0</v>
      </c>
      <c r="R29" s="94"/>
      <c r="S29" s="67">
        <v>0</v>
      </c>
      <c r="T29" s="67">
        <v>0</v>
      </c>
      <c r="U29" s="94">
        <v>0</v>
      </c>
      <c r="V29" s="94"/>
      <c r="W29" s="95">
        <f t="shared" si="11"/>
        <v>7</v>
      </c>
      <c r="X29" s="95"/>
      <c r="Y29" s="95">
        <v>7</v>
      </c>
      <c r="Z29" s="95"/>
      <c r="AA29" s="94">
        <v>0</v>
      </c>
      <c r="AB29" s="94"/>
      <c r="AC29" s="67">
        <v>0</v>
      </c>
      <c r="AD29" s="67">
        <v>0</v>
      </c>
      <c r="AE29" s="95">
        <v>0</v>
      </c>
      <c r="AF29" s="95"/>
      <c r="AG29" s="95"/>
    </row>
    <row r="30" spans="1:33" ht="13.5" customHeight="1">
      <c r="A30" s="55"/>
      <c r="B30" s="55">
        <v>20</v>
      </c>
      <c r="C30" s="92">
        <f t="shared" si="9"/>
        <v>8</v>
      </c>
      <c r="D30" s="93"/>
      <c r="E30" s="93">
        <v>8</v>
      </c>
      <c r="F30" s="93"/>
      <c r="G30" s="94">
        <v>0</v>
      </c>
      <c r="H30" s="94"/>
      <c r="I30" s="67">
        <v>0</v>
      </c>
      <c r="J30" s="67">
        <v>0</v>
      </c>
      <c r="K30" s="94">
        <v>0</v>
      </c>
      <c r="L30" s="94"/>
      <c r="M30" s="93">
        <f t="shared" si="10"/>
        <v>8</v>
      </c>
      <c r="N30" s="93"/>
      <c r="O30" s="93">
        <v>8</v>
      </c>
      <c r="P30" s="93"/>
      <c r="Q30" s="94">
        <v>0</v>
      </c>
      <c r="R30" s="94"/>
      <c r="S30" s="67">
        <v>0</v>
      </c>
      <c r="T30" s="67">
        <v>0</v>
      </c>
      <c r="U30" s="94">
        <v>0</v>
      </c>
      <c r="V30" s="94"/>
      <c r="W30" s="95">
        <f t="shared" si="11"/>
        <v>5</v>
      </c>
      <c r="X30" s="95"/>
      <c r="Y30" s="95">
        <v>5</v>
      </c>
      <c r="Z30" s="95"/>
      <c r="AA30" s="94">
        <v>0</v>
      </c>
      <c r="AB30" s="94"/>
      <c r="AC30" s="67">
        <v>0</v>
      </c>
      <c r="AD30" s="67">
        <v>0</v>
      </c>
      <c r="AE30" s="95">
        <v>0</v>
      </c>
      <c r="AF30" s="95"/>
      <c r="AG30" s="95"/>
    </row>
    <row r="31" spans="1:33" ht="13.5" customHeight="1">
      <c r="A31" s="55"/>
      <c r="B31" s="55">
        <v>21</v>
      </c>
      <c r="C31" s="92">
        <f t="shared" si="9"/>
        <v>4</v>
      </c>
      <c r="D31" s="93"/>
      <c r="E31" s="93">
        <v>3</v>
      </c>
      <c r="F31" s="93"/>
      <c r="G31" s="94">
        <v>0</v>
      </c>
      <c r="H31" s="94"/>
      <c r="I31" s="67">
        <v>0</v>
      </c>
      <c r="J31" s="67">
        <v>0</v>
      </c>
      <c r="K31" s="94">
        <v>1</v>
      </c>
      <c r="L31" s="94"/>
      <c r="M31" s="93">
        <f t="shared" si="10"/>
        <v>9</v>
      </c>
      <c r="N31" s="93"/>
      <c r="O31" s="93">
        <v>9</v>
      </c>
      <c r="P31" s="93"/>
      <c r="Q31" s="94">
        <v>0</v>
      </c>
      <c r="R31" s="94"/>
      <c r="S31" s="67">
        <v>0</v>
      </c>
      <c r="T31" s="67">
        <v>0</v>
      </c>
      <c r="U31" s="94">
        <v>0</v>
      </c>
      <c r="V31" s="94"/>
      <c r="W31" s="95">
        <f t="shared" si="11"/>
        <v>4</v>
      </c>
      <c r="X31" s="95"/>
      <c r="Y31" s="95">
        <v>4</v>
      </c>
      <c r="Z31" s="95"/>
      <c r="AA31" s="94">
        <v>0</v>
      </c>
      <c r="AB31" s="94"/>
      <c r="AC31" s="67">
        <v>0</v>
      </c>
      <c r="AD31" s="67">
        <v>0</v>
      </c>
      <c r="AE31" s="95">
        <v>0</v>
      </c>
      <c r="AF31" s="95"/>
      <c r="AG31" s="95"/>
    </row>
    <row r="32" spans="1:33" ht="13.5" customHeight="1">
      <c r="A32" s="55"/>
      <c r="B32" s="55">
        <v>22</v>
      </c>
      <c r="C32" s="92">
        <f t="shared" si="9"/>
        <v>2</v>
      </c>
      <c r="D32" s="93"/>
      <c r="E32" s="93">
        <v>2</v>
      </c>
      <c r="F32" s="93"/>
      <c r="G32" s="94">
        <v>0</v>
      </c>
      <c r="H32" s="94"/>
      <c r="I32" s="67">
        <v>0</v>
      </c>
      <c r="J32" s="67">
        <v>0</v>
      </c>
      <c r="K32" s="94">
        <v>0</v>
      </c>
      <c r="L32" s="94"/>
      <c r="M32" s="93">
        <f t="shared" si="10"/>
        <v>9</v>
      </c>
      <c r="N32" s="93"/>
      <c r="O32" s="93">
        <v>9</v>
      </c>
      <c r="P32" s="93"/>
      <c r="Q32" s="94">
        <v>0</v>
      </c>
      <c r="R32" s="94"/>
      <c r="S32" s="67">
        <v>0</v>
      </c>
      <c r="T32" s="67">
        <v>0</v>
      </c>
      <c r="U32" s="94">
        <v>0</v>
      </c>
      <c r="V32" s="94"/>
      <c r="W32" s="95">
        <f t="shared" si="11"/>
        <v>6</v>
      </c>
      <c r="X32" s="95"/>
      <c r="Y32" s="95">
        <v>6</v>
      </c>
      <c r="Z32" s="95"/>
      <c r="AA32" s="94">
        <v>0</v>
      </c>
      <c r="AB32" s="94"/>
      <c r="AC32" s="67">
        <v>0</v>
      </c>
      <c r="AD32" s="67">
        <v>0</v>
      </c>
      <c r="AE32" s="95">
        <v>0</v>
      </c>
      <c r="AF32" s="95"/>
      <c r="AG32" s="95"/>
    </row>
    <row r="33" spans="1:33" ht="13.5" customHeight="1">
      <c r="A33" s="55"/>
      <c r="B33" s="55">
        <v>23</v>
      </c>
      <c r="C33" s="92">
        <f t="shared" si="9"/>
        <v>10</v>
      </c>
      <c r="D33" s="93"/>
      <c r="E33" s="93">
        <v>6</v>
      </c>
      <c r="F33" s="93"/>
      <c r="G33" s="94">
        <v>0</v>
      </c>
      <c r="H33" s="94"/>
      <c r="I33" s="67">
        <v>0</v>
      </c>
      <c r="J33" s="67">
        <v>0</v>
      </c>
      <c r="K33" s="94">
        <v>4</v>
      </c>
      <c r="L33" s="94"/>
      <c r="M33" s="93">
        <f t="shared" si="10"/>
        <v>9</v>
      </c>
      <c r="N33" s="93"/>
      <c r="O33" s="93">
        <v>9</v>
      </c>
      <c r="P33" s="93"/>
      <c r="Q33" s="94">
        <v>0</v>
      </c>
      <c r="R33" s="94"/>
      <c r="S33" s="67">
        <v>0</v>
      </c>
      <c r="T33" s="67">
        <v>0</v>
      </c>
      <c r="U33" s="94">
        <v>0</v>
      </c>
      <c r="V33" s="94"/>
      <c r="W33" s="95">
        <f t="shared" si="11"/>
        <v>8</v>
      </c>
      <c r="X33" s="95"/>
      <c r="Y33" s="95">
        <v>8</v>
      </c>
      <c r="Z33" s="95"/>
      <c r="AA33" s="94">
        <v>0</v>
      </c>
      <c r="AB33" s="94"/>
      <c r="AC33" s="67">
        <v>0</v>
      </c>
      <c r="AD33" s="67">
        <v>0</v>
      </c>
      <c r="AE33" s="95">
        <v>0</v>
      </c>
      <c r="AF33" s="95"/>
      <c r="AG33" s="95"/>
    </row>
    <row r="34" spans="1:33" ht="13.5" customHeight="1">
      <c r="A34" s="55"/>
      <c r="B34" s="55">
        <v>24</v>
      </c>
      <c r="C34" s="92">
        <f t="shared" si="9"/>
        <v>7</v>
      </c>
      <c r="D34" s="93"/>
      <c r="E34" s="93">
        <v>7</v>
      </c>
      <c r="F34" s="93"/>
      <c r="G34" s="94">
        <v>0</v>
      </c>
      <c r="H34" s="94"/>
      <c r="I34" s="67">
        <v>0</v>
      </c>
      <c r="J34" s="67">
        <v>0</v>
      </c>
      <c r="K34" s="94">
        <v>0</v>
      </c>
      <c r="L34" s="94"/>
      <c r="M34" s="93">
        <f t="shared" si="10"/>
        <v>8</v>
      </c>
      <c r="N34" s="93"/>
      <c r="O34" s="93">
        <v>8</v>
      </c>
      <c r="P34" s="93"/>
      <c r="Q34" s="94">
        <v>0</v>
      </c>
      <c r="R34" s="94"/>
      <c r="S34" s="67">
        <v>0</v>
      </c>
      <c r="T34" s="67">
        <v>0</v>
      </c>
      <c r="U34" s="94">
        <v>0</v>
      </c>
      <c r="V34" s="94"/>
      <c r="W34" s="95">
        <f t="shared" si="11"/>
        <v>6</v>
      </c>
      <c r="X34" s="95"/>
      <c r="Y34" s="95">
        <v>6</v>
      </c>
      <c r="Z34" s="95"/>
      <c r="AA34" s="94">
        <v>0</v>
      </c>
      <c r="AB34" s="94"/>
      <c r="AC34" s="67">
        <v>0</v>
      </c>
      <c r="AD34" s="67">
        <v>0</v>
      </c>
      <c r="AE34" s="95">
        <v>0</v>
      </c>
      <c r="AF34" s="95"/>
      <c r="AG34" s="95"/>
    </row>
    <row r="35" spans="1:33" ht="13.5" customHeight="1">
      <c r="A35" s="55"/>
      <c r="B35" s="55">
        <v>25</v>
      </c>
      <c r="C35" s="92">
        <f t="shared" si="9"/>
        <v>4</v>
      </c>
      <c r="D35" s="93"/>
      <c r="E35" s="93">
        <v>4</v>
      </c>
      <c r="F35" s="93"/>
      <c r="G35" s="94">
        <v>0</v>
      </c>
      <c r="H35" s="94"/>
      <c r="I35" s="67">
        <v>0</v>
      </c>
      <c r="J35" s="67">
        <v>0</v>
      </c>
      <c r="K35" s="94">
        <v>0</v>
      </c>
      <c r="L35" s="94"/>
      <c r="M35" s="93">
        <f t="shared" si="10"/>
        <v>8</v>
      </c>
      <c r="N35" s="93"/>
      <c r="O35" s="93">
        <v>8</v>
      </c>
      <c r="P35" s="93"/>
      <c r="Q35" s="94">
        <v>0</v>
      </c>
      <c r="R35" s="94"/>
      <c r="S35" s="67">
        <v>0</v>
      </c>
      <c r="T35" s="67">
        <v>0</v>
      </c>
      <c r="U35" s="94">
        <v>0</v>
      </c>
      <c r="V35" s="94"/>
      <c r="W35" s="95">
        <f t="shared" si="11"/>
        <v>3</v>
      </c>
      <c r="X35" s="95"/>
      <c r="Y35" s="95">
        <v>3</v>
      </c>
      <c r="Z35" s="95"/>
      <c r="AA35" s="94">
        <v>0</v>
      </c>
      <c r="AB35" s="94"/>
      <c r="AC35" s="67">
        <v>0</v>
      </c>
      <c r="AD35" s="67">
        <v>0</v>
      </c>
      <c r="AE35" s="95">
        <v>0</v>
      </c>
      <c r="AF35" s="95"/>
      <c r="AG35" s="95"/>
    </row>
    <row r="36" spans="1:33" ht="13.5" customHeight="1">
      <c r="A36" s="55"/>
      <c r="B36" s="55">
        <v>26</v>
      </c>
      <c r="C36" s="92">
        <f t="shared" si="9"/>
        <v>6</v>
      </c>
      <c r="D36" s="93"/>
      <c r="E36" s="93">
        <v>6</v>
      </c>
      <c r="F36" s="93"/>
      <c r="G36" s="94">
        <v>0</v>
      </c>
      <c r="H36" s="94"/>
      <c r="I36" s="67">
        <v>0</v>
      </c>
      <c r="J36" s="67">
        <v>0</v>
      </c>
      <c r="K36" s="94">
        <v>0</v>
      </c>
      <c r="L36" s="94"/>
      <c r="M36" s="93">
        <f t="shared" si="10"/>
        <v>8</v>
      </c>
      <c r="N36" s="93"/>
      <c r="O36" s="93">
        <v>8</v>
      </c>
      <c r="P36" s="93"/>
      <c r="Q36" s="94">
        <v>0</v>
      </c>
      <c r="R36" s="94"/>
      <c r="S36" s="67">
        <v>0</v>
      </c>
      <c r="T36" s="67">
        <v>0</v>
      </c>
      <c r="U36" s="94">
        <v>0</v>
      </c>
      <c r="V36" s="94"/>
      <c r="W36" s="95">
        <f t="shared" si="11"/>
        <v>4</v>
      </c>
      <c r="X36" s="95"/>
      <c r="Y36" s="95">
        <v>4</v>
      </c>
      <c r="Z36" s="95"/>
      <c r="AA36" s="94">
        <v>0</v>
      </c>
      <c r="AB36" s="94"/>
      <c r="AC36" s="67">
        <v>0</v>
      </c>
      <c r="AD36" s="67">
        <v>0</v>
      </c>
      <c r="AE36" s="95">
        <v>0</v>
      </c>
      <c r="AF36" s="95"/>
      <c r="AG36" s="95"/>
    </row>
    <row r="37" spans="1:33" ht="13.5" customHeight="1">
      <c r="A37" s="55"/>
      <c r="B37" s="55">
        <v>27</v>
      </c>
      <c r="C37" s="92">
        <f t="shared" si="9"/>
        <v>10</v>
      </c>
      <c r="D37" s="93"/>
      <c r="E37" s="93">
        <v>10</v>
      </c>
      <c r="F37" s="93"/>
      <c r="G37" s="94">
        <v>0</v>
      </c>
      <c r="H37" s="94"/>
      <c r="I37" s="67">
        <v>0</v>
      </c>
      <c r="J37" s="67">
        <v>0</v>
      </c>
      <c r="K37" s="94">
        <v>0</v>
      </c>
      <c r="L37" s="94"/>
      <c r="M37" s="93">
        <f t="shared" si="10"/>
        <v>8</v>
      </c>
      <c r="N37" s="93"/>
      <c r="O37" s="93">
        <v>8</v>
      </c>
      <c r="P37" s="93"/>
      <c r="Q37" s="94">
        <v>0</v>
      </c>
      <c r="R37" s="94"/>
      <c r="S37" s="67">
        <v>0</v>
      </c>
      <c r="T37" s="67">
        <v>0</v>
      </c>
      <c r="U37" s="94">
        <v>0</v>
      </c>
      <c r="V37" s="94"/>
      <c r="W37" s="95">
        <f t="shared" si="11"/>
        <v>5</v>
      </c>
      <c r="X37" s="95"/>
      <c r="Y37" s="95">
        <v>5</v>
      </c>
      <c r="Z37" s="95"/>
      <c r="AA37" s="94">
        <v>0</v>
      </c>
      <c r="AB37" s="94"/>
      <c r="AC37" s="67">
        <v>0</v>
      </c>
      <c r="AD37" s="67">
        <v>0</v>
      </c>
      <c r="AE37" s="95">
        <v>0</v>
      </c>
      <c r="AF37" s="95"/>
      <c r="AG37" s="95"/>
    </row>
    <row r="38" spans="1:33" ht="13.5" customHeight="1">
      <c r="A38" s="55"/>
      <c r="B38" s="55">
        <v>28</v>
      </c>
      <c r="C38" s="92">
        <f t="shared" si="9"/>
        <v>3</v>
      </c>
      <c r="D38" s="93"/>
      <c r="E38" s="93">
        <v>3</v>
      </c>
      <c r="F38" s="93"/>
      <c r="G38" s="94">
        <v>0</v>
      </c>
      <c r="H38" s="94"/>
      <c r="I38" s="67">
        <v>0</v>
      </c>
      <c r="J38" s="67">
        <v>0</v>
      </c>
      <c r="K38" s="94">
        <v>0</v>
      </c>
      <c r="L38" s="94"/>
      <c r="M38" s="93">
        <f t="shared" si="10"/>
        <v>8</v>
      </c>
      <c r="N38" s="93"/>
      <c r="O38" s="93">
        <v>8</v>
      </c>
      <c r="P38" s="93"/>
      <c r="Q38" s="94">
        <v>0</v>
      </c>
      <c r="R38" s="94"/>
      <c r="S38" s="67">
        <v>0</v>
      </c>
      <c r="T38" s="67">
        <v>0</v>
      </c>
      <c r="U38" s="94">
        <v>0</v>
      </c>
      <c r="V38" s="94"/>
      <c r="W38" s="95">
        <f t="shared" si="11"/>
        <v>7</v>
      </c>
      <c r="X38" s="95"/>
      <c r="Y38" s="95">
        <v>7</v>
      </c>
      <c r="Z38" s="95"/>
      <c r="AA38" s="94">
        <v>0</v>
      </c>
      <c r="AB38" s="94"/>
      <c r="AC38" s="67">
        <v>0</v>
      </c>
      <c r="AD38" s="67">
        <v>0</v>
      </c>
      <c r="AE38" s="95">
        <v>0</v>
      </c>
      <c r="AF38" s="95"/>
      <c r="AG38" s="95"/>
    </row>
    <row r="39" spans="1:33" ht="13.5" customHeight="1">
      <c r="A39" s="55"/>
      <c r="B39" s="55">
        <v>29</v>
      </c>
      <c r="C39" s="92">
        <f t="shared" si="9"/>
        <v>3</v>
      </c>
      <c r="D39" s="93"/>
      <c r="E39" s="93">
        <v>3</v>
      </c>
      <c r="F39" s="93"/>
      <c r="G39" s="94">
        <v>0</v>
      </c>
      <c r="H39" s="94"/>
      <c r="I39" s="67">
        <v>0</v>
      </c>
      <c r="J39" s="67">
        <v>0</v>
      </c>
      <c r="K39" s="94">
        <v>0</v>
      </c>
      <c r="L39" s="94"/>
      <c r="M39" s="93">
        <f t="shared" si="10"/>
        <v>8</v>
      </c>
      <c r="N39" s="93"/>
      <c r="O39" s="93">
        <v>8</v>
      </c>
      <c r="P39" s="93"/>
      <c r="Q39" s="94">
        <v>0</v>
      </c>
      <c r="R39" s="94"/>
      <c r="S39" s="67">
        <v>0</v>
      </c>
      <c r="T39" s="67">
        <v>0</v>
      </c>
      <c r="U39" s="94">
        <v>0</v>
      </c>
      <c r="V39" s="94"/>
      <c r="W39" s="95">
        <f t="shared" si="11"/>
        <v>5</v>
      </c>
      <c r="X39" s="95"/>
      <c r="Y39" s="95">
        <v>5</v>
      </c>
      <c r="Z39" s="95"/>
      <c r="AA39" s="94">
        <v>0</v>
      </c>
      <c r="AB39" s="94"/>
      <c r="AC39" s="67">
        <v>0</v>
      </c>
      <c r="AD39" s="67">
        <v>0</v>
      </c>
      <c r="AE39" s="95">
        <v>0</v>
      </c>
      <c r="AF39" s="95"/>
      <c r="AG39" s="95"/>
    </row>
    <row r="40" spans="1:33" ht="13.5" customHeight="1">
      <c r="A40" s="55"/>
      <c r="B40" s="55">
        <v>30</v>
      </c>
      <c r="C40" s="66"/>
      <c r="D40" s="67">
        <v>17</v>
      </c>
      <c r="E40" s="67"/>
      <c r="F40" s="67">
        <v>16</v>
      </c>
      <c r="G40" s="94">
        <v>0</v>
      </c>
      <c r="H40" s="94"/>
      <c r="I40" s="67">
        <v>0</v>
      </c>
      <c r="J40" s="67">
        <v>0</v>
      </c>
      <c r="K40" s="64"/>
      <c r="L40" s="64">
        <v>1</v>
      </c>
      <c r="M40" s="67"/>
      <c r="N40" s="67">
        <v>8</v>
      </c>
      <c r="O40" s="67"/>
      <c r="P40" s="67">
        <v>8</v>
      </c>
      <c r="Q40" s="94">
        <v>0</v>
      </c>
      <c r="R40" s="94"/>
      <c r="S40" s="67">
        <v>0</v>
      </c>
      <c r="T40" s="67">
        <v>0</v>
      </c>
      <c r="U40" s="94">
        <v>0</v>
      </c>
      <c r="V40" s="94"/>
      <c r="W40" s="65"/>
      <c r="X40" s="65">
        <v>4</v>
      </c>
      <c r="Y40" s="65"/>
      <c r="Z40" s="65">
        <v>4</v>
      </c>
      <c r="AA40" s="94">
        <v>0</v>
      </c>
      <c r="AB40" s="94"/>
      <c r="AC40" s="67">
        <v>0</v>
      </c>
      <c r="AD40" s="67">
        <v>0</v>
      </c>
      <c r="AE40" s="65"/>
      <c r="AF40" s="65"/>
      <c r="AG40" s="65">
        <v>0</v>
      </c>
    </row>
    <row r="41" spans="1:33" ht="4.5" customHeight="1" thickBot="1">
      <c r="A41" s="32"/>
      <c r="B41" s="32"/>
      <c r="C41" s="100"/>
      <c r="D41" s="101"/>
      <c r="E41" s="101"/>
      <c r="F41" s="101"/>
      <c r="G41" s="101"/>
      <c r="H41" s="101"/>
      <c r="I41" s="15"/>
      <c r="J41" s="15"/>
      <c r="K41" s="101"/>
      <c r="L41" s="101"/>
      <c r="M41" s="101"/>
      <c r="N41" s="101"/>
      <c r="O41" s="101"/>
      <c r="P41" s="101"/>
      <c r="Q41" s="101"/>
      <c r="R41" s="101"/>
      <c r="S41" s="32"/>
      <c r="T41" s="32"/>
      <c r="U41" s="102"/>
      <c r="V41" s="102"/>
      <c r="W41" s="102"/>
      <c r="X41" s="102"/>
      <c r="Y41" s="102"/>
      <c r="Z41" s="102"/>
      <c r="AA41" s="102"/>
      <c r="AB41" s="102"/>
      <c r="AC41" s="32"/>
      <c r="AD41" s="32"/>
      <c r="AE41" s="102"/>
      <c r="AF41" s="102"/>
      <c r="AG41" s="102"/>
    </row>
    <row r="42" spans="1:33" ht="12" customHeight="1" thickTop="1" thickBot="1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175"/>
      <c r="AG42" s="175"/>
    </row>
    <row r="43" spans="1:33" ht="14.25" thickTop="1">
      <c r="A43" s="177" t="s">
        <v>44</v>
      </c>
      <c r="B43" s="177"/>
      <c r="C43" s="169" t="s">
        <v>39</v>
      </c>
      <c r="D43" s="170"/>
      <c r="E43" s="170"/>
      <c r="F43" s="170"/>
      <c r="G43" s="170"/>
      <c r="H43" s="170"/>
      <c r="I43" s="170"/>
      <c r="J43" s="170"/>
      <c r="K43" s="170"/>
      <c r="L43" s="171"/>
      <c r="M43" s="169" t="s">
        <v>40</v>
      </c>
      <c r="N43" s="170"/>
      <c r="O43" s="170"/>
      <c r="P43" s="170"/>
      <c r="Q43" s="170"/>
      <c r="R43" s="170"/>
      <c r="S43" s="170"/>
      <c r="T43" s="170"/>
      <c r="U43" s="170"/>
      <c r="V43" s="171"/>
      <c r="W43" s="169" t="s">
        <v>41</v>
      </c>
      <c r="X43" s="170"/>
      <c r="Y43" s="170"/>
      <c r="Z43" s="170"/>
      <c r="AA43" s="170"/>
      <c r="AB43" s="170"/>
      <c r="AC43" s="170"/>
      <c r="AD43" s="170"/>
      <c r="AE43" s="170"/>
      <c r="AF43" s="170"/>
      <c r="AG43" s="193" t="s">
        <v>32</v>
      </c>
    </row>
    <row r="44" spans="1:33">
      <c r="A44" s="181"/>
      <c r="B44" s="181"/>
      <c r="C44" s="182" t="s">
        <v>27</v>
      </c>
      <c r="D44" s="184"/>
      <c r="E44" s="182" t="s">
        <v>28</v>
      </c>
      <c r="F44" s="184"/>
      <c r="G44" s="182" t="s">
        <v>29</v>
      </c>
      <c r="H44" s="184"/>
      <c r="I44" s="191" t="s">
        <v>30</v>
      </c>
      <c r="J44" s="191" t="s">
        <v>31</v>
      </c>
      <c r="K44" s="182" t="s">
        <v>126</v>
      </c>
      <c r="L44" s="184"/>
      <c r="M44" s="182" t="s">
        <v>27</v>
      </c>
      <c r="N44" s="184"/>
      <c r="O44" s="182" t="s">
        <v>28</v>
      </c>
      <c r="P44" s="184"/>
      <c r="Q44" s="182" t="s">
        <v>29</v>
      </c>
      <c r="R44" s="184"/>
      <c r="S44" s="191" t="s">
        <v>30</v>
      </c>
      <c r="T44" s="191" t="s">
        <v>31</v>
      </c>
      <c r="U44" s="182" t="s">
        <v>126</v>
      </c>
      <c r="V44" s="184"/>
      <c r="W44" s="182" t="s">
        <v>27</v>
      </c>
      <c r="X44" s="184"/>
      <c r="Y44" s="182" t="s">
        <v>28</v>
      </c>
      <c r="Z44" s="184"/>
      <c r="AA44" s="182" t="s">
        <v>29</v>
      </c>
      <c r="AB44" s="184"/>
      <c r="AC44" s="191" t="s">
        <v>30</v>
      </c>
      <c r="AD44" s="191" t="s">
        <v>31</v>
      </c>
      <c r="AE44" s="194" t="s">
        <v>32</v>
      </c>
      <c r="AF44" s="195"/>
      <c r="AG44" s="196"/>
    </row>
    <row r="45" spans="1:33">
      <c r="A45" s="185"/>
      <c r="B45" s="185"/>
      <c r="C45" s="186" t="s">
        <v>33</v>
      </c>
      <c r="D45" s="187"/>
      <c r="E45" s="186" t="s">
        <v>34</v>
      </c>
      <c r="F45" s="187"/>
      <c r="G45" s="186" t="s">
        <v>34</v>
      </c>
      <c r="H45" s="187"/>
      <c r="I45" s="192"/>
      <c r="J45" s="192"/>
      <c r="K45" s="186" t="s">
        <v>38</v>
      </c>
      <c r="L45" s="187"/>
      <c r="M45" s="186" t="s">
        <v>33</v>
      </c>
      <c r="N45" s="187"/>
      <c r="O45" s="186" t="s">
        <v>34</v>
      </c>
      <c r="P45" s="187"/>
      <c r="Q45" s="186" t="s">
        <v>34</v>
      </c>
      <c r="R45" s="187"/>
      <c r="S45" s="192"/>
      <c r="T45" s="192"/>
      <c r="U45" s="186" t="s">
        <v>38</v>
      </c>
      <c r="V45" s="187"/>
      <c r="W45" s="186" t="s">
        <v>33</v>
      </c>
      <c r="X45" s="187"/>
      <c r="Y45" s="186" t="s">
        <v>34</v>
      </c>
      <c r="Z45" s="187"/>
      <c r="AA45" s="186" t="s">
        <v>34</v>
      </c>
      <c r="AB45" s="187"/>
      <c r="AC45" s="192"/>
      <c r="AD45" s="192"/>
      <c r="AE45" s="197"/>
      <c r="AF45" s="198"/>
      <c r="AG45" s="199"/>
    </row>
    <row r="46" spans="1:33" ht="4.5" customHeight="1">
      <c r="A46" s="188"/>
      <c r="B46" s="188"/>
      <c r="C46" s="189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</row>
    <row r="47" spans="1:33" ht="13.5" customHeight="1">
      <c r="A47" s="55" t="s">
        <v>133</v>
      </c>
      <c r="B47" s="55">
        <v>18</v>
      </c>
      <c r="C47" s="92">
        <f t="shared" ref="C47:C58" si="12">SUM(E47:L47)</f>
        <v>0</v>
      </c>
      <c r="D47" s="93"/>
      <c r="E47" s="93">
        <v>0</v>
      </c>
      <c r="F47" s="93"/>
      <c r="G47" s="94">
        <v>0</v>
      </c>
      <c r="H47" s="94"/>
      <c r="I47" s="67">
        <v>0</v>
      </c>
      <c r="J47" s="67">
        <v>0</v>
      </c>
      <c r="K47" s="94">
        <v>0</v>
      </c>
      <c r="L47" s="94"/>
      <c r="M47" s="93">
        <f t="shared" ref="M47:M58" si="13">SUM(O47:V47)</f>
        <v>5</v>
      </c>
      <c r="N47" s="93"/>
      <c r="O47" s="93">
        <v>5</v>
      </c>
      <c r="P47" s="93"/>
      <c r="Q47" s="94">
        <v>0</v>
      </c>
      <c r="R47" s="94"/>
      <c r="S47" s="67">
        <v>0</v>
      </c>
      <c r="T47" s="67">
        <v>0</v>
      </c>
      <c r="U47" s="94">
        <v>0</v>
      </c>
      <c r="V47" s="94"/>
      <c r="W47" s="94">
        <f t="shared" ref="W47:W58" si="14">SUM(Y47:AF47)</f>
        <v>0</v>
      </c>
      <c r="X47" s="94"/>
      <c r="Y47" s="94">
        <v>0</v>
      </c>
      <c r="Z47" s="94"/>
      <c r="AA47" s="94">
        <v>0</v>
      </c>
      <c r="AB47" s="94"/>
      <c r="AC47" s="67">
        <v>0</v>
      </c>
      <c r="AD47" s="67">
        <v>0</v>
      </c>
      <c r="AE47" s="94">
        <v>0</v>
      </c>
      <c r="AF47" s="94"/>
      <c r="AG47" s="65">
        <v>22</v>
      </c>
    </row>
    <row r="48" spans="1:33" ht="13.5" customHeight="1">
      <c r="A48" s="55"/>
      <c r="B48" s="55">
        <v>19</v>
      </c>
      <c r="C48" s="92">
        <f t="shared" si="12"/>
        <v>2</v>
      </c>
      <c r="D48" s="93"/>
      <c r="E48" s="94">
        <v>2</v>
      </c>
      <c r="F48" s="94"/>
      <c r="G48" s="94">
        <v>0</v>
      </c>
      <c r="H48" s="94"/>
      <c r="I48" s="67">
        <v>0</v>
      </c>
      <c r="J48" s="67">
        <v>0</v>
      </c>
      <c r="K48" s="94">
        <v>0</v>
      </c>
      <c r="L48" s="94"/>
      <c r="M48" s="93">
        <f t="shared" si="13"/>
        <v>7</v>
      </c>
      <c r="N48" s="93"/>
      <c r="O48" s="93">
        <v>6</v>
      </c>
      <c r="P48" s="93"/>
      <c r="Q48" s="94">
        <v>0</v>
      </c>
      <c r="R48" s="94"/>
      <c r="S48" s="67">
        <v>0</v>
      </c>
      <c r="T48" s="67">
        <v>1</v>
      </c>
      <c r="U48" s="94">
        <v>0</v>
      </c>
      <c r="V48" s="94"/>
      <c r="W48" s="94">
        <f t="shared" si="14"/>
        <v>0</v>
      </c>
      <c r="X48" s="94"/>
      <c r="Y48" s="94">
        <v>0</v>
      </c>
      <c r="Z48" s="94"/>
      <c r="AA48" s="94">
        <v>0</v>
      </c>
      <c r="AB48" s="94"/>
      <c r="AC48" s="67">
        <v>0</v>
      </c>
      <c r="AD48" s="67">
        <v>0</v>
      </c>
      <c r="AE48" s="94">
        <v>0</v>
      </c>
      <c r="AF48" s="94"/>
      <c r="AG48" s="65">
        <v>34</v>
      </c>
    </row>
    <row r="49" spans="1:33" ht="13.5" customHeight="1">
      <c r="A49" s="55"/>
      <c r="B49" s="55">
        <v>20</v>
      </c>
      <c r="C49" s="92">
        <f t="shared" si="12"/>
        <v>0</v>
      </c>
      <c r="D49" s="93"/>
      <c r="E49" s="93">
        <v>0</v>
      </c>
      <c r="F49" s="93"/>
      <c r="G49" s="94">
        <v>0</v>
      </c>
      <c r="H49" s="94"/>
      <c r="I49" s="67">
        <v>0</v>
      </c>
      <c r="J49" s="67">
        <v>0</v>
      </c>
      <c r="K49" s="94">
        <v>0</v>
      </c>
      <c r="L49" s="94"/>
      <c r="M49" s="93">
        <f t="shared" si="13"/>
        <v>7</v>
      </c>
      <c r="N49" s="93"/>
      <c r="O49" s="93">
        <v>7</v>
      </c>
      <c r="P49" s="93"/>
      <c r="Q49" s="94">
        <v>0</v>
      </c>
      <c r="R49" s="94"/>
      <c r="S49" s="67">
        <v>0</v>
      </c>
      <c r="T49" s="65">
        <v>0</v>
      </c>
      <c r="U49" s="94">
        <v>0</v>
      </c>
      <c r="V49" s="94"/>
      <c r="W49" s="94">
        <f t="shared" si="14"/>
        <v>1</v>
      </c>
      <c r="X49" s="94"/>
      <c r="Y49" s="94">
        <v>1</v>
      </c>
      <c r="Z49" s="94"/>
      <c r="AA49" s="94">
        <v>0</v>
      </c>
      <c r="AB49" s="94"/>
      <c r="AC49" s="67">
        <v>0</v>
      </c>
      <c r="AD49" s="67">
        <v>0</v>
      </c>
      <c r="AE49" s="94">
        <v>0</v>
      </c>
      <c r="AF49" s="94"/>
      <c r="AG49" s="65">
        <v>30</v>
      </c>
    </row>
    <row r="50" spans="1:33" ht="13.5" customHeight="1">
      <c r="A50" s="55"/>
      <c r="B50" s="55">
        <v>21</v>
      </c>
      <c r="C50" s="92">
        <f t="shared" si="12"/>
        <v>4</v>
      </c>
      <c r="D50" s="93"/>
      <c r="E50" s="94">
        <v>4</v>
      </c>
      <c r="F50" s="94"/>
      <c r="G50" s="94">
        <v>0</v>
      </c>
      <c r="H50" s="94"/>
      <c r="I50" s="67">
        <v>0</v>
      </c>
      <c r="J50" s="67">
        <v>0</v>
      </c>
      <c r="K50" s="94">
        <v>0</v>
      </c>
      <c r="L50" s="94"/>
      <c r="M50" s="93">
        <f t="shared" si="13"/>
        <v>3</v>
      </c>
      <c r="N50" s="93"/>
      <c r="O50" s="93">
        <v>3</v>
      </c>
      <c r="P50" s="93"/>
      <c r="Q50" s="94">
        <v>0</v>
      </c>
      <c r="R50" s="94"/>
      <c r="S50" s="67">
        <v>0</v>
      </c>
      <c r="T50" s="67">
        <v>0</v>
      </c>
      <c r="U50" s="94">
        <v>0</v>
      </c>
      <c r="V50" s="94"/>
      <c r="W50" s="94">
        <f t="shared" si="14"/>
        <v>2</v>
      </c>
      <c r="X50" s="94"/>
      <c r="Y50" s="95">
        <v>2</v>
      </c>
      <c r="Z50" s="95"/>
      <c r="AA50" s="94">
        <v>0</v>
      </c>
      <c r="AB50" s="94"/>
      <c r="AC50" s="67">
        <v>0</v>
      </c>
      <c r="AD50" s="67">
        <v>0</v>
      </c>
      <c r="AE50" s="94">
        <v>0</v>
      </c>
      <c r="AF50" s="94"/>
      <c r="AG50" s="65">
        <v>0</v>
      </c>
    </row>
    <row r="51" spans="1:33" ht="13.5" customHeight="1">
      <c r="A51" s="55"/>
      <c r="B51" s="55">
        <v>22</v>
      </c>
      <c r="C51" s="92">
        <f t="shared" si="12"/>
        <v>2</v>
      </c>
      <c r="D51" s="93"/>
      <c r="E51" s="94">
        <v>2</v>
      </c>
      <c r="F51" s="94"/>
      <c r="G51" s="94">
        <v>0</v>
      </c>
      <c r="H51" s="94"/>
      <c r="I51" s="67">
        <v>0</v>
      </c>
      <c r="J51" s="67">
        <v>0</v>
      </c>
      <c r="K51" s="94">
        <v>0</v>
      </c>
      <c r="L51" s="94"/>
      <c r="M51" s="93">
        <f t="shared" si="13"/>
        <v>2</v>
      </c>
      <c r="N51" s="93"/>
      <c r="O51" s="93">
        <v>1</v>
      </c>
      <c r="P51" s="93"/>
      <c r="Q51" s="94">
        <v>0</v>
      </c>
      <c r="R51" s="94"/>
      <c r="S51" s="67">
        <v>0</v>
      </c>
      <c r="T51" s="67">
        <v>0</v>
      </c>
      <c r="U51" s="94">
        <v>1</v>
      </c>
      <c r="V51" s="94"/>
      <c r="W51" s="94">
        <f t="shared" si="14"/>
        <v>0</v>
      </c>
      <c r="X51" s="94"/>
      <c r="Y51" s="95">
        <v>0</v>
      </c>
      <c r="Z51" s="95"/>
      <c r="AA51" s="94">
        <v>0</v>
      </c>
      <c r="AB51" s="94"/>
      <c r="AC51" s="67">
        <v>0</v>
      </c>
      <c r="AD51" s="67">
        <v>0</v>
      </c>
      <c r="AE51" s="94">
        <v>0</v>
      </c>
      <c r="AF51" s="94"/>
      <c r="AG51" s="65">
        <v>0</v>
      </c>
    </row>
    <row r="52" spans="1:33" ht="13.5" customHeight="1">
      <c r="A52" s="55"/>
      <c r="B52" s="55">
        <v>23</v>
      </c>
      <c r="C52" s="92">
        <f t="shared" si="12"/>
        <v>2</v>
      </c>
      <c r="D52" s="93"/>
      <c r="E52" s="94">
        <v>2</v>
      </c>
      <c r="F52" s="94"/>
      <c r="G52" s="94">
        <v>0</v>
      </c>
      <c r="H52" s="94"/>
      <c r="I52" s="67">
        <v>0</v>
      </c>
      <c r="J52" s="67">
        <v>0</v>
      </c>
      <c r="K52" s="94">
        <v>0</v>
      </c>
      <c r="L52" s="94"/>
      <c r="M52" s="93">
        <f t="shared" si="13"/>
        <v>5</v>
      </c>
      <c r="N52" s="93"/>
      <c r="O52" s="93">
        <v>5</v>
      </c>
      <c r="P52" s="93"/>
      <c r="Q52" s="94">
        <v>0</v>
      </c>
      <c r="R52" s="94"/>
      <c r="S52" s="67">
        <v>0</v>
      </c>
      <c r="T52" s="67">
        <v>0</v>
      </c>
      <c r="U52" s="94">
        <v>0</v>
      </c>
      <c r="V52" s="94"/>
      <c r="W52" s="94">
        <f t="shared" si="14"/>
        <v>0</v>
      </c>
      <c r="X52" s="94"/>
      <c r="Y52" s="95">
        <v>0</v>
      </c>
      <c r="Z52" s="95"/>
      <c r="AA52" s="94">
        <v>0</v>
      </c>
      <c r="AB52" s="94"/>
      <c r="AC52" s="67">
        <v>0</v>
      </c>
      <c r="AD52" s="67">
        <v>0</v>
      </c>
      <c r="AE52" s="94">
        <v>0</v>
      </c>
      <c r="AF52" s="94"/>
      <c r="AG52" s="65">
        <v>23</v>
      </c>
    </row>
    <row r="53" spans="1:33" ht="13.5" customHeight="1">
      <c r="A53" s="55"/>
      <c r="B53" s="55">
        <v>24</v>
      </c>
      <c r="C53" s="92">
        <f t="shared" si="12"/>
        <v>0</v>
      </c>
      <c r="D53" s="93"/>
      <c r="E53" s="94">
        <v>0</v>
      </c>
      <c r="F53" s="94"/>
      <c r="G53" s="94">
        <v>0</v>
      </c>
      <c r="H53" s="94"/>
      <c r="I53" s="67">
        <v>0</v>
      </c>
      <c r="J53" s="67">
        <v>0</v>
      </c>
      <c r="K53" s="94">
        <v>0</v>
      </c>
      <c r="L53" s="94"/>
      <c r="M53" s="93">
        <f t="shared" si="13"/>
        <v>0</v>
      </c>
      <c r="N53" s="93"/>
      <c r="O53" s="93">
        <v>0</v>
      </c>
      <c r="P53" s="93"/>
      <c r="Q53" s="94">
        <v>0</v>
      </c>
      <c r="R53" s="94"/>
      <c r="S53" s="67">
        <v>0</v>
      </c>
      <c r="T53" s="67">
        <v>0</v>
      </c>
      <c r="U53" s="94">
        <v>0</v>
      </c>
      <c r="V53" s="94"/>
      <c r="W53" s="94">
        <f t="shared" si="14"/>
        <v>0</v>
      </c>
      <c r="X53" s="94"/>
      <c r="Y53" s="95">
        <v>0</v>
      </c>
      <c r="Z53" s="95"/>
      <c r="AA53" s="94">
        <v>0</v>
      </c>
      <c r="AB53" s="94"/>
      <c r="AC53" s="67">
        <v>0</v>
      </c>
      <c r="AD53" s="67">
        <v>0</v>
      </c>
      <c r="AE53" s="94">
        <v>0</v>
      </c>
      <c r="AF53" s="94"/>
      <c r="AG53" s="65">
        <v>10</v>
      </c>
    </row>
    <row r="54" spans="1:33" ht="13.5" customHeight="1">
      <c r="A54" s="55"/>
      <c r="B54" s="55">
        <v>25</v>
      </c>
      <c r="C54" s="92">
        <f t="shared" si="12"/>
        <v>3</v>
      </c>
      <c r="D54" s="93"/>
      <c r="E54" s="94">
        <v>3</v>
      </c>
      <c r="F54" s="94"/>
      <c r="G54" s="94">
        <v>0</v>
      </c>
      <c r="H54" s="94"/>
      <c r="I54" s="67">
        <v>0</v>
      </c>
      <c r="J54" s="67">
        <v>0</v>
      </c>
      <c r="K54" s="94">
        <v>0</v>
      </c>
      <c r="L54" s="94"/>
      <c r="M54" s="93">
        <f t="shared" si="13"/>
        <v>6</v>
      </c>
      <c r="N54" s="93"/>
      <c r="O54" s="93">
        <v>6</v>
      </c>
      <c r="P54" s="93"/>
      <c r="Q54" s="94">
        <v>0</v>
      </c>
      <c r="R54" s="94"/>
      <c r="S54" s="67">
        <v>0</v>
      </c>
      <c r="T54" s="67">
        <v>0</v>
      </c>
      <c r="U54" s="94">
        <v>0</v>
      </c>
      <c r="V54" s="94"/>
      <c r="W54" s="94">
        <f t="shared" si="14"/>
        <v>0</v>
      </c>
      <c r="X54" s="94"/>
      <c r="Y54" s="95">
        <v>0</v>
      </c>
      <c r="Z54" s="95"/>
      <c r="AA54" s="94">
        <v>0</v>
      </c>
      <c r="AB54" s="94"/>
      <c r="AC54" s="67">
        <v>0</v>
      </c>
      <c r="AD54" s="67">
        <v>0</v>
      </c>
      <c r="AE54" s="94">
        <v>0</v>
      </c>
      <c r="AF54" s="94"/>
      <c r="AG54" s="65">
        <v>14</v>
      </c>
    </row>
    <row r="55" spans="1:33" ht="13.5" customHeight="1">
      <c r="A55" s="55"/>
      <c r="B55" s="55">
        <v>26</v>
      </c>
      <c r="C55" s="92">
        <f t="shared" si="12"/>
        <v>1</v>
      </c>
      <c r="D55" s="93"/>
      <c r="E55" s="94">
        <v>1</v>
      </c>
      <c r="F55" s="94"/>
      <c r="G55" s="94">
        <v>0</v>
      </c>
      <c r="H55" s="94"/>
      <c r="I55" s="67">
        <v>0</v>
      </c>
      <c r="J55" s="67">
        <v>0</v>
      </c>
      <c r="K55" s="94">
        <v>0</v>
      </c>
      <c r="L55" s="94"/>
      <c r="M55" s="93">
        <f t="shared" si="13"/>
        <v>4</v>
      </c>
      <c r="N55" s="93"/>
      <c r="O55" s="93">
        <v>4</v>
      </c>
      <c r="P55" s="93"/>
      <c r="Q55" s="94">
        <v>0</v>
      </c>
      <c r="R55" s="94"/>
      <c r="S55" s="67">
        <v>0</v>
      </c>
      <c r="T55" s="67">
        <v>0</v>
      </c>
      <c r="U55" s="94">
        <v>0</v>
      </c>
      <c r="V55" s="94"/>
      <c r="W55" s="94">
        <f t="shared" si="14"/>
        <v>0</v>
      </c>
      <c r="X55" s="94"/>
      <c r="Y55" s="95">
        <v>0</v>
      </c>
      <c r="Z55" s="95"/>
      <c r="AA55" s="94">
        <v>0</v>
      </c>
      <c r="AB55" s="94"/>
      <c r="AC55" s="67">
        <v>0</v>
      </c>
      <c r="AD55" s="67">
        <v>0</v>
      </c>
      <c r="AE55" s="94">
        <v>0</v>
      </c>
      <c r="AF55" s="94"/>
      <c r="AG55" s="65">
        <v>4</v>
      </c>
    </row>
    <row r="56" spans="1:33" ht="13.5" customHeight="1">
      <c r="A56" s="55"/>
      <c r="B56" s="55">
        <v>27</v>
      </c>
      <c r="C56" s="92">
        <f t="shared" si="12"/>
        <v>2</v>
      </c>
      <c r="D56" s="93"/>
      <c r="E56" s="94">
        <v>2</v>
      </c>
      <c r="F56" s="94"/>
      <c r="G56" s="94">
        <v>0</v>
      </c>
      <c r="H56" s="94"/>
      <c r="I56" s="67">
        <v>0</v>
      </c>
      <c r="J56" s="67">
        <v>0</v>
      </c>
      <c r="K56" s="94">
        <v>0</v>
      </c>
      <c r="L56" s="94"/>
      <c r="M56" s="93">
        <f t="shared" si="13"/>
        <v>6</v>
      </c>
      <c r="N56" s="93"/>
      <c r="O56" s="93">
        <v>6</v>
      </c>
      <c r="P56" s="93"/>
      <c r="Q56" s="94">
        <v>0</v>
      </c>
      <c r="R56" s="94"/>
      <c r="S56" s="67">
        <v>0</v>
      </c>
      <c r="T56" s="67">
        <v>0</v>
      </c>
      <c r="U56" s="94">
        <v>0</v>
      </c>
      <c r="V56" s="94"/>
      <c r="W56" s="94">
        <f t="shared" si="14"/>
        <v>0</v>
      </c>
      <c r="X56" s="94"/>
      <c r="Y56" s="95">
        <v>0</v>
      </c>
      <c r="Z56" s="95"/>
      <c r="AA56" s="94">
        <v>0</v>
      </c>
      <c r="AB56" s="94"/>
      <c r="AC56" s="67">
        <v>0</v>
      </c>
      <c r="AD56" s="67">
        <v>0</v>
      </c>
      <c r="AE56" s="94">
        <v>0</v>
      </c>
      <c r="AF56" s="94"/>
      <c r="AG56" s="65">
        <v>21</v>
      </c>
    </row>
    <row r="57" spans="1:33" ht="13.5" customHeight="1">
      <c r="A57" s="55"/>
      <c r="B57" s="55">
        <v>28</v>
      </c>
      <c r="C57" s="92">
        <f t="shared" si="12"/>
        <v>3</v>
      </c>
      <c r="D57" s="93"/>
      <c r="E57" s="94">
        <v>3</v>
      </c>
      <c r="F57" s="94"/>
      <c r="G57" s="94">
        <v>0</v>
      </c>
      <c r="H57" s="94"/>
      <c r="I57" s="67">
        <v>0</v>
      </c>
      <c r="J57" s="67">
        <v>0</v>
      </c>
      <c r="K57" s="94">
        <v>0</v>
      </c>
      <c r="L57" s="94"/>
      <c r="M57" s="93">
        <f t="shared" si="13"/>
        <v>3</v>
      </c>
      <c r="N57" s="93"/>
      <c r="O57" s="93">
        <v>3</v>
      </c>
      <c r="P57" s="93"/>
      <c r="Q57" s="94">
        <v>0</v>
      </c>
      <c r="R57" s="94"/>
      <c r="S57" s="67">
        <v>0</v>
      </c>
      <c r="T57" s="67">
        <v>0</v>
      </c>
      <c r="U57" s="94">
        <v>0</v>
      </c>
      <c r="V57" s="94"/>
      <c r="W57" s="94">
        <f t="shared" si="14"/>
        <v>0</v>
      </c>
      <c r="X57" s="94"/>
      <c r="Y57" s="95">
        <v>0</v>
      </c>
      <c r="Z57" s="95"/>
      <c r="AA57" s="94">
        <v>0</v>
      </c>
      <c r="AB57" s="94"/>
      <c r="AC57" s="67">
        <v>0</v>
      </c>
      <c r="AD57" s="67">
        <v>0</v>
      </c>
      <c r="AE57" s="94">
        <v>0</v>
      </c>
      <c r="AF57" s="94"/>
      <c r="AG57" s="65">
        <v>7</v>
      </c>
    </row>
    <row r="58" spans="1:33" ht="13.5" customHeight="1">
      <c r="A58" s="55"/>
      <c r="B58" s="55">
        <v>29</v>
      </c>
      <c r="C58" s="92">
        <f t="shared" si="12"/>
        <v>1</v>
      </c>
      <c r="D58" s="93"/>
      <c r="E58" s="93">
        <v>1</v>
      </c>
      <c r="F58" s="93"/>
      <c r="G58" s="94">
        <v>0</v>
      </c>
      <c r="H58" s="94"/>
      <c r="I58" s="67">
        <v>0</v>
      </c>
      <c r="J58" s="67">
        <v>0</v>
      </c>
      <c r="K58" s="94">
        <v>0</v>
      </c>
      <c r="L58" s="94"/>
      <c r="M58" s="93">
        <f t="shared" si="13"/>
        <v>5</v>
      </c>
      <c r="N58" s="93"/>
      <c r="O58" s="93">
        <v>5</v>
      </c>
      <c r="P58" s="93"/>
      <c r="Q58" s="94">
        <v>0</v>
      </c>
      <c r="R58" s="94"/>
      <c r="S58" s="67">
        <v>0</v>
      </c>
      <c r="T58" s="67">
        <v>0</v>
      </c>
      <c r="U58" s="94">
        <v>0</v>
      </c>
      <c r="V58" s="94"/>
      <c r="W58" s="94">
        <f t="shared" si="14"/>
        <v>0</v>
      </c>
      <c r="X58" s="94"/>
      <c r="Y58" s="95">
        <v>0</v>
      </c>
      <c r="Z58" s="95"/>
      <c r="AA58" s="94">
        <v>0</v>
      </c>
      <c r="AB58" s="94"/>
      <c r="AC58" s="67">
        <v>0</v>
      </c>
      <c r="AD58" s="67">
        <v>0</v>
      </c>
      <c r="AE58" s="95">
        <v>0</v>
      </c>
      <c r="AF58" s="95"/>
      <c r="AG58" s="56">
        <v>4</v>
      </c>
    </row>
    <row r="59" spans="1:33" ht="13.5" customHeight="1">
      <c r="A59" s="55"/>
      <c r="B59" s="55">
        <v>30</v>
      </c>
      <c r="C59" s="66"/>
      <c r="D59" s="67">
        <v>0</v>
      </c>
      <c r="E59" s="67"/>
      <c r="F59" s="67">
        <v>0</v>
      </c>
      <c r="G59" s="64"/>
      <c r="H59" s="64">
        <v>0</v>
      </c>
      <c r="I59" s="67">
        <v>0</v>
      </c>
      <c r="J59" s="67">
        <v>0</v>
      </c>
      <c r="K59" s="64"/>
      <c r="L59" s="64">
        <v>0</v>
      </c>
      <c r="M59" s="67"/>
      <c r="N59" s="67">
        <v>0</v>
      </c>
      <c r="O59" s="67"/>
      <c r="P59" s="67">
        <v>0</v>
      </c>
      <c r="Q59" s="64"/>
      <c r="R59" s="64">
        <v>0</v>
      </c>
      <c r="S59" s="67">
        <v>0</v>
      </c>
      <c r="T59" s="67">
        <v>0</v>
      </c>
      <c r="U59" s="64"/>
      <c r="V59" s="64">
        <v>0</v>
      </c>
      <c r="W59" s="64"/>
      <c r="X59" s="64">
        <v>0</v>
      </c>
      <c r="Y59" s="65"/>
      <c r="Z59" s="65">
        <v>0</v>
      </c>
      <c r="AA59" s="64"/>
      <c r="AB59" s="64">
        <v>0</v>
      </c>
      <c r="AC59" s="67">
        <v>0</v>
      </c>
      <c r="AD59" s="67">
        <v>0</v>
      </c>
      <c r="AE59" s="65"/>
      <c r="AF59" s="65">
        <v>0</v>
      </c>
      <c r="AG59" s="56">
        <v>4</v>
      </c>
    </row>
    <row r="60" spans="1:33" ht="5.25" customHeight="1" thickBot="1">
      <c r="A60" s="32"/>
      <c r="B60" s="32"/>
      <c r="C60" s="100"/>
      <c r="D60" s="101"/>
      <c r="E60" s="101"/>
      <c r="F60" s="101"/>
      <c r="G60" s="101"/>
      <c r="H60" s="101"/>
      <c r="I60" s="15"/>
      <c r="J60" s="15"/>
      <c r="K60" s="101"/>
      <c r="L60" s="101"/>
      <c r="M60" s="101"/>
      <c r="N60" s="101"/>
      <c r="O60" s="101"/>
      <c r="P60" s="101"/>
      <c r="Q60" s="101"/>
      <c r="R60" s="101"/>
      <c r="S60" s="32"/>
      <c r="T60" s="32"/>
      <c r="U60" s="102"/>
      <c r="V60" s="102"/>
      <c r="W60" s="102"/>
      <c r="X60" s="102"/>
      <c r="Y60" s="102"/>
      <c r="Z60" s="102"/>
      <c r="AA60" s="102"/>
      <c r="AB60" s="102"/>
      <c r="AC60" s="32"/>
      <c r="AD60" s="32"/>
      <c r="AE60" s="102"/>
      <c r="AF60" s="102"/>
      <c r="AG60" s="102"/>
    </row>
    <row r="61" spans="1:33" ht="6" customHeight="1" thickTop="1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</row>
    <row r="62" spans="1:33">
      <c r="A62" s="175" t="s">
        <v>6</v>
      </c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</row>
  </sheetData>
  <mergeCells count="567">
    <mergeCell ref="Q60:R60"/>
    <mergeCell ref="U60:V60"/>
    <mergeCell ref="W60:X60"/>
    <mergeCell ref="Y60:Z60"/>
    <mergeCell ref="AA60:AB60"/>
    <mergeCell ref="AE60:AG60"/>
    <mergeCell ref="C60:D60"/>
    <mergeCell ref="E60:F60"/>
    <mergeCell ref="G60:H60"/>
    <mergeCell ref="K60:L60"/>
    <mergeCell ref="M60:N60"/>
    <mergeCell ref="O60:P60"/>
    <mergeCell ref="Q58:R58"/>
    <mergeCell ref="U58:V58"/>
    <mergeCell ref="W58:X58"/>
    <mergeCell ref="Y58:Z58"/>
    <mergeCell ref="AA58:AB58"/>
    <mergeCell ref="AE58:AF58"/>
    <mergeCell ref="C58:D58"/>
    <mergeCell ref="E58:F58"/>
    <mergeCell ref="G58:H58"/>
    <mergeCell ref="K58:L58"/>
    <mergeCell ref="M58:N58"/>
    <mergeCell ref="O58:P58"/>
    <mergeCell ref="Q57:R57"/>
    <mergeCell ref="U57:V57"/>
    <mergeCell ref="W57:X57"/>
    <mergeCell ref="Y57:Z57"/>
    <mergeCell ref="AA57:AB57"/>
    <mergeCell ref="AE57:AF57"/>
    <mergeCell ref="C57:D57"/>
    <mergeCell ref="E57:F57"/>
    <mergeCell ref="G57:H57"/>
    <mergeCell ref="K57:L57"/>
    <mergeCell ref="M57:N57"/>
    <mergeCell ref="O57:P57"/>
    <mergeCell ref="Q56:R56"/>
    <mergeCell ref="U56:V56"/>
    <mergeCell ref="W56:X56"/>
    <mergeCell ref="Y56:Z56"/>
    <mergeCell ref="AA56:AB56"/>
    <mergeCell ref="AE56:AF56"/>
    <mergeCell ref="C56:D56"/>
    <mergeCell ref="E56:F56"/>
    <mergeCell ref="G56:H56"/>
    <mergeCell ref="K56:L56"/>
    <mergeCell ref="M56:N56"/>
    <mergeCell ref="O56:P56"/>
    <mergeCell ref="Q55:R55"/>
    <mergeCell ref="U55:V55"/>
    <mergeCell ref="W55:X55"/>
    <mergeCell ref="Y55:Z55"/>
    <mergeCell ref="AA55:AB55"/>
    <mergeCell ref="AE55:AF55"/>
    <mergeCell ref="C55:D55"/>
    <mergeCell ref="E55:F55"/>
    <mergeCell ref="G55:H55"/>
    <mergeCell ref="K55:L55"/>
    <mergeCell ref="M55:N55"/>
    <mergeCell ref="O55:P55"/>
    <mergeCell ref="Q54:R54"/>
    <mergeCell ref="U54:V54"/>
    <mergeCell ref="W54:X54"/>
    <mergeCell ref="Y54:Z54"/>
    <mergeCell ref="AA54:AB54"/>
    <mergeCell ref="AE54:AF54"/>
    <mergeCell ref="C54:D54"/>
    <mergeCell ref="E54:F54"/>
    <mergeCell ref="G54:H54"/>
    <mergeCell ref="K54:L54"/>
    <mergeCell ref="M54:N54"/>
    <mergeCell ref="O54:P54"/>
    <mergeCell ref="Q53:R53"/>
    <mergeCell ref="U53:V53"/>
    <mergeCell ref="W53:X53"/>
    <mergeCell ref="Y53:Z53"/>
    <mergeCell ref="AA53:AB53"/>
    <mergeCell ref="AE53:AF53"/>
    <mergeCell ref="C53:D53"/>
    <mergeCell ref="E53:F53"/>
    <mergeCell ref="G53:H53"/>
    <mergeCell ref="K53:L53"/>
    <mergeCell ref="M53:N53"/>
    <mergeCell ref="O53:P53"/>
    <mergeCell ref="Q52:R52"/>
    <mergeCell ref="U52:V52"/>
    <mergeCell ref="W52:X52"/>
    <mergeCell ref="Y52:Z52"/>
    <mergeCell ref="AA52:AB52"/>
    <mergeCell ref="AE52:AF52"/>
    <mergeCell ref="C52:D52"/>
    <mergeCell ref="E52:F52"/>
    <mergeCell ref="G52:H52"/>
    <mergeCell ref="K52:L52"/>
    <mergeCell ref="M52:N52"/>
    <mergeCell ref="O52:P52"/>
    <mergeCell ref="Q51:R51"/>
    <mergeCell ref="U51:V51"/>
    <mergeCell ref="W51:X51"/>
    <mergeCell ref="Y51:Z51"/>
    <mergeCell ref="AA51:AB51"/>
    <mergeCell ref="AE51:AF51"/>
    <mergeCell ref="C51:D51"/>
    <mergeCell ref="E51:F51"/>
    <mergeCell ref="G51:H51"/>
    <mergeCell ref="K51:L51"/>
    <mergeCell ref="M51:N51"/>
    <mergeCell ref="O51:P51"/>
    <mergeCell ref="Q50:R50"/>
    <mergeCell ref="U50:V50"/>
    <mergeCell ref="W50:X50"/>
    <mergeCell ref="Y50:Z50"/>
    <mergeCell ref="AA50:AB50"/>
    <mergeCell ref="AE50:AF50"/>
    <mergeCell ref="C50:D50"/>
    <mergeCell ref="E50:F50"/>
    <mergeCell ref="G50:H50"/>
    <mergeCell ref="K50:L50"/>
    <mergeCell ref="M50:N50"/>
    <mergeCell ref="O50:P50"/>
    <mergeCell ref="Q49:R49"/>
    <mergeCell ref="U49:V49"/>
    <mergeCell ref="W49:X49"/>
    <mergeCell ref="Y49:Z49"/>
    <mergeCell ref="AA49:AB49"/>
    <mergeCell ref="AE49:AF49"/>
    <mergeCell ref="C49:D49"/>
    <mergeCell ref="E49:F49"/>
    <mergeCell ref="G49:H49"/>
    <mergeCell ref="K49:L49"/>
    <mergeCell ref="M49:N49"/>
    <mergeCell ref="O49:P49"/>
    <mergeCell ref="Q48:R48"/>
    <mergeCell ref="U48:V48"/>
    <mergeCell ref="W48:X48"/>
    <mergeCell ref="Y48:Z48"/>
    <mergeCell ref="AA48:AB48"/>
    <mergeCell ref="AE48:AF48"/>
    <mergeCell ref="C48:D48"/>
    <mergeCell ref="E48:F48"/>
    <mergeCell ref="G48:H48"/>
    <mergeCell ref="K48:L48"/>
    <mergeCell ref="M48:N48"/>
    <mergeCell ref="O48:P48"/>
    <mergeCell ref="Q47:R47"/>
    <mergeCell ref="U47:V47"/>
    <mergeCell ref="W47:X47"/>
    <mergeCell ref="Y47:Z47"/>
    <mergeCell ref="AA47:AB47"/>
    <mergeCell ref="AE47:AF47"/>
    <mergeCell ref="C47:D47"/>
    <mergeCell ref="E47:F47"/>
    <mergeCell ref="G47:H47"/>
    <mergeCell ref="K47:L47"/>
    <mergeCell ref="M47:N47"/>
    <mergeCell ref="O47:P47"/>
    <mergeCell ref="AC44:AC45"/>
    <mergeCell ref="AD44:AD45"/>
    <mergeCell ref="Y45:Z45"/>
    <mergeCell ref="AA45:AB45"/>
    <mergeCell ref="K44:L44"/>
    <mergeCell ref="M44:N44"/>
    <mergeCell ref="O44:P44"/>
    <mergeCell ref="Q44:R44"/>
    <mergeCell ref="S44:S45"/>
    <mergeCell ref="T44:T45"/>
    <mergeCell ref="A43:B45"/>
    <mergeCell ref="C43:L43"/>
    <mergeCell ref="M43:V43"/>
    <mergeCell ref="W43:AF43"/>
    <mergeCell ref="AG43:AG45"/>
    <mergeCell ref="C44:D44"/>
    <mergeCell ref="E44:F44"/>
    <mergeCell ref="G44:H44"/>
    <mergeCell ref="I44:I45"/>
    <mergeCell ref="J44:J45"/>
    <mergeCell ref="AE44:AF45"/>
    <mergeCell ref="C45:D45"/>
    <mergeCell ref="E45:F45"/>
    <mergeCell ref="G45:H45"/>
    <mergeCell ref="K45:L45"/>
    <mergeCell ref="M45:N45"/>
    <mergeCell ref="O45:P45"/>
    <mergeCell ref="Q45:R45"/>
    <mergeCell ref="U45:V45"/>
    <mergeCell ref="W45:X45"/>
    <mergeCell ref="U44:V44"/>
    <mergeCell ref="W44:X44"/>
    <mergeCell ref="Y44:Z44"/>
    <mergeCell ref="AA44:AB44"/>
    <mergeCell ref="Q41:R41"/>
    <mergeCell ref="U41:V41"/>
    <mergeCell ref="W41:X41"/>
    <mergeCell ref="Y41:Z41"/>
    <mergeCell ref="AA41:AB41"/>
    <mergeCell ref="AE41:AG41"/>
    <mergeCell ref="C41:D41"/>
    <mergeCell ref="E41:F41"/>
    <mergeCell ref="G41:H41"/>
    <mergeCell ref="K41:L41"/>
    <mergeCell ref="M41:N41"/>
    <mergeCell ref="O41:P41"/>
    <mergeCell ref="Q39:R39"/>
    <mergeCell ref="U39:V39"/>
    <mergeCell ref="W39:X39"/>
    <mergeCell ref="Y39:Z39"/>
    <mergeCell ref="AA39:AB39"/>
    <mergeCell ref="AE39:AG39"/>
    <mergeCell ref="C39:D39"/>
    <mergeCell ref="E39:F39"/>
    <mergeCell ref="G39:H39"/>
    <mergeCell ref="K39:L39"/>
    <mergeCell ref="M39:N39"/>
    <mergeCell ref="O39:P39"/>
    <mergeCell ref="Q38:R38"/>
    <mergeCell ref="U38:V38"/>
    <mergeCell ref="W38:X38"/>
    <mergeCell ref="Y38:Z38"/>
    <mergeCell ref="AA38:AB38"/>
    <mergeCell ref="AE38:AG38"/>
    <mergeCell ref="C38:D38"/>
    <mergeCell ref="E38:F38"/>
    <mergeCell ref="G38:H38"/>
    <mergeCell ref="K38:L38"/>
    <mergeCell ref="M38:N38"/>
    <mergeCell ref="O38:P38"/>
    <mergeCell ref="Q37:R37"/>
    <mergeCell ref="U37:V37"/>
    <mergeCell ref="W37:X37"/>
    <mergeCell ref="Y37:Z37"/>
    <mergeCell ref="AA37:AB37"/>
    <mergeCell ref="AE37:AG37"/>
    <mergeCell ref="C37:D37"/>
    <mergeCell ref="E37:F37"/>
    <mergeCell ref="G37:H37"/>
    <mergeCell ref="K37:L37"/>
    <mergeCell ref="M37:N37"/>
    <mergeCell ref="O37:P37"/>
    <mergeCell ref="Q36:R36"/>
    <mergeCell ref="U36:V36"/>
    <mergeCell ref="W36:X36"/>
    <mergeCell ref="Y36:Z36"/>
    <mergeCell ref="AA36:AB36"/>
    <mergeCell ref="AE36:AG36"/>
    <mergeCell ref="C36:D36"/>
    <mergeCell ref="E36:F36"/>
    <mergeCell ref="G36:H36"/>
    <mergeCell ref="K36:L36"/>
    <mergeCell ref="M36:N36"/>
    <mergeCell ref="O36:P36"/>
    <mergeCell ref="Q35:R35"/>
    <mergeCell ref="U35:V35"/>
    <mergeCell ref="W35:X35"/>
    <mergeCell ref="Y35:Z35"/>
    <mergeCell ref="AA35:AB35"/>
    <mergeCell ref="AE35:AG35"/>
    <mergeCell ref="C35:D35"/>
    <mergeCell ref="E35:F35"/>
    <mergeCell ref="G35:H35"/>
    <mergeCell ref="K35:L35"/>
    <mergeCell ref="M35:N35"/>
    <mergeCell ref="O35:P35"/>
    <mergeCell ref="Q34:R34"/>
    <mergeCell ref="U34:V34"/>
    <mergeCell ref="W34:X34"/>
    <mergeCell ref="Y34:Z34"/>
    <mergeCell ref="AA34:AB34"/>
    <mergeCell ref="AE34:AG34"/>
    <mergeCell ref="C34:D34"/>
    <mergeCell ref="E34:F34"/>
    <mergeCell ref="G34:H34"/>
    <mergeCell ref="K34:L34"/>
    <mergeCell ref="M34:N34"/>
    <mergeCell ref="O34:P34"/>
    <mergeCell ref="Q33:R33"/>
    <mergeCell ref="U33:V33"/>
    <mergeCell ref="W33:X33"/>
    <mergeCell ref="Y33:Z33"/>
    <mergeCell ref="AA33:AB33"/>
    <mergeCell ref="AE33:AG33"/>
    <mergeCell ref="C33:D33"/>
    <mergeCell ref="E33:F33"/>
    <mergeCell ref="G33:H33"/>
    <mergeCell ref="K33:L33"/>
    <mergeCell ref="M33:N33"/>
    <mergeCell ref="O33:P33"/>
    <mergeCell ref="Q32:R32"/>
    <mergeCell ref="U32:V32"/>
    <mergeCell ref="W32:X32"/>
    <mergeCell ref="Y32:Z32"/>
    <mergeCell ref="AA32:AB32"/>
    <mergeCell ref="AE32:AG32"/>
    <mergeCell ref="C32:D32"/>
    <mergeCell ref="E32:F32"/>
    <mergeCell ref="G32:H32"/>
    <mergeCell ref="K32:L32"/>
    <mergeCell ref="M32:N32"/>
    <mergeCell ref="O32:P32"/>
    <mergeCell ref="Q31:R31"/>
    <mergeCell ref="U31:V31"/>
    <mergeCell ref="W31:X31"/>
    <mergeCell ref="Y31:Z31"/>
    <mergeCell ref="AA31:AB31"/>
    <mergeCell ref="AE31:AG31"/>
    <mergeCell ref="C31:D31"/>
    <mergeCell ref="E31:F31"/>
    <mergeCell ref="G31:H31"/>
    <mergeCell ref="K31:L31"/>
    <mergeCell ref="M31:N31"/>
    <mergeCell ref="O31:P31"/>
    <mergeCell ref="M29:N29"/>
    <mergeCell ref="O29:P29"/>
    <mergeCell ref="Q30:R30"/>
    <mergeCell ref="U30:V30"/>
    <mergeCell ref="W30:X30"/>
    <mergeCell ref="Y30:Z30"/>
    <mergeCell ref="AA30:AB30"/>
    <mergeCell ref="AE30:AG30"/>
    <mergeCell ref="C30:D30"/>
    <mergeCell ref="E30:F30"/>
    <mergeCell ref="G30:H30"/>
    <mergeCell ref="K30:L30"/>
    <mergeCell ref="M30:N30"/>
    <mergeCell ref="O30:P30"/>
    <mergeCell ref="AE28:AG28"/>
    <mergeCell ref="Q29:R29"/>
    <mergeCell ref="U29:V29"/>
    <mergeCell ref="W29:X29"/>
    <mergeCell ref="Y29:Z29"/>
    <mergeCell ref="AA29:AB29"/>
    <mergeCell ref="AE29:AG29"/>
    <mergeCell ref="O28:P28"/>
    <mergeCell ref="Y26:Z26"/>
    <mergeCell ref="AA26:AB26"/>
    <mergeCell ref="Q28:R28"/>
    <mergeCell ref="U28:V28"/>
    <mergeCell ref="W28:X28"/>
    <mergeCell ref="Y28:Z28"/>
    <mergeCell ref="AA28:AB28"/>
    <mergeCell ref="S25:S26"/>
    <mergeCell ref="T25:T26"/>
    <mergeCell ref="U25:V25"/>
    <mergeCell ref="A24:B26"/>
    <mergeCell ref="C24:L24"/>
    <mergeCell ref="M24:V24"/>
    <mergeCell ref="W24:AF24"/>
    <mergeCell ref="C25:D25"/>
    <mergeCell ref="Y25:Z25"/>
    <mergeCell ref="AA25:AB25"/>
    <mergeCell ref="AC25:AC26"/>
    <mergeCell ref="AD25:AD26"/>
    <mergeCell ref="AE25:AG26"/>
    <mergeCell ref="C26:D26"/>
    <mergeCell ref="E26:F26"/>
    <mergeCell ref="G26:H26"/>
    <mergeCell ref="K26:L26"/>
    <mergeCell ref="M26:N26"/>
    <mergeCell ref="O25:P25"/>
    <mergeCell ref="Q25:R25"/>
    <mergeCell ref="W25:X25"/>
    <mergeCell ref="O26:P26"/>
    <mergeCell ref="Q26:R26"/>
    <mergeCell ref="U26:V26"/>
    <mergeCell ref="W26:X26"/>
    <mergeCell ref="E25:F25"/>
    <mergeCell ref="G25:H25"/>
    <mergeCell ref="AA20:AB20"/>
    <mergeCell ref="AC20:AD20"/>
    <mergeCell ref="AE20:AG20"/>
    <mergeCell ref="C22:E22"/>
    <mergeCell ref="F22:H22"/>
    <mergeCell ref="I22:K22"/>
    <mergeCell ref="L22:M22"/>
    <mergeCell ref="N22:O22"/>
    <mergeCell ref="P22:R22"/>
    <mergeCell ref="S22:U22"/>
    <mergeCell ref="C20:E20"/>
    <mergeCell ref="F20:H20"/>
    <mergeCell ref="I20:K20"/>
    <mergeCell ref="L20:M20"/>
    <mergeCell ref="N20:O20"/>
    <mergeCell ref="P20:R20"/>
    <mergeCell ref="S20:U20"/>
    <mergeCell ref="V20:X20"/>
    <mergeCell ref="Y20:Z20"/>
    <mergeCell ref="V22:X22"/>
    <mergeCell ref="Y22:Z22"/>
    <mergeCell ref="AA22:AB22"/>
    <mergeCell ref="AC22:AD22"/>
    <mergeCell ref="AE22:AG22"/>
    <mergeCell ref="AA18:AB18"/>
    <mergeCell ref="AC18:AD18"/>
    <mergeCell ref="AE18:AG18"/>
    <mergeCell ref="C19:E19"/>
    <mergeCell ref="F19:H19"/>
    <mergeCell ref="I19:K19"/>
    <mergeCell ref="L19:M19"/>
    <mergeCell ref="N19:O19"/>
    <mergeCell ref="AE19:AG19"/>
    <mergeCell ref="P19:R19"/>
    <mergeCell ref="S19:U19"/>
    <mergeCell ref="V19:X19"/>
    <mergeCell ref="Y19:Z19"/>
    <mergeCell ref="AA19:AB19"/>
    <mergeCell ref="AC19:AD19"/>
    <mergeCell ref="C18:E18"/>
    <mergeCell ref="F18:H18"/>
    <mergeCell ref="I18:K18"/>
    <mergeCell ref="L18:M18"/>
    <mergeCell ref="N18:O18"/>
    <mergeCell ref="P18:R18"/>
    <mergeCell ref="S18:U18"/>
    <mergeCell ref="V18:X18"/>
    <mergeCell ref="Y18:Z18"/>
    <mergeCell ref="C16:E16"/>
    <mergeCell ref="F16:H16"/>
    <mergeCell ref="I16:K16"/>
    <mergeCell ref="L16:M16"/>
    <mergeCell ref="N16:O16"/>
    <mergeCell ref="AE16:AG16"/>
    <mergeCell ref="C17:E17"/>
    <mergeCell ref="F17:H17"/>
    <mergeCell ref="I17:K17"/>
    <mergeCell ref="L17:M17"/>
    <mergeCell ref="N17:O17"/>
    <mergeCell ref="P17:R17"/>
    <mergeCell ref="S17:U17"/>
    <mergeCell ref="V17:X17"/>
    <mergeCell ref="Y17:Z17"/>
    <mergeCell ref="P16:R16"/>
    <mergeCell ref="S16:U16"/>
    <mergeCell ref="V16:X16"/>
    <mergeCell ref="Y16:Z16"/>
    <mergeCell ref="AA16:AB16"/>
    <mergeCell ref="AC16:AD16"/>
    <mergeCell ref="AA17:AB17"/>
    <mergeCell ref="AC17:AD17"/>
    <mergeCell ref="AE17:AG17"/>
    <mergeCell ref="AA14:AB14"/>
    <mergeCell ref="AC14:AD14"/>
    <mergeCell ref="AE14:AG14"/>
    <mergeCell ref="C15:E15"/>
    <mergeCell ref="F15:H15"/>
    <mergeCell ref="I15:K15"/>
    <mergeCell ref="L15:M15"/>
    <mergeCell ref="N15:O15"/>
    <mergeCell ref="P15:R15"/>
    <mergeCell ref="S15:U15"/>
    <mergeCell ref="V15:X15"/>
    <mergeCell ref="Y15:Z15"/>
    <mergeCell ref="AA15:AB15"/>
    <mergeCell ref="AC15:AD15"/>
    <mergeCell ref="AE15:AG15"/>
    <mergeCell ref="C14:E14"/>
    <mergeCell ref="F14:H14"/>
    <mergeCell ref="I14:K14"/>
    <mergeCell ref="L14:M14"/>
    <mergeCell ref="N14:O14"/>
    <mergeCell ref="P14:R14"/>
    <mergeCell ref="S14:U14"/>
    <mergeCell ref="V14:X14"/>
    <mergeCell ref="Y14:Z14"/>
    <mergeCell ref="AA12:AB12"/>
    <mergeCell ref="AC12:AD12"/>
    <mergeCell ref="AE12:AG12"/>
    <mergeCell ref="C13:E13"/>
    <mergeCell ref="F13:H13"/>
    <mergeCell ref="I13:K13"/>
    <mergeCell ref="L13:M13"/>
    <mergeCell ref="N13:O13"/>
    <mergeCell ref="AE13:AG13"/>
    <mergeCell ref="P13:R13"/>
    <mergeCell ref="S13:U13"/>
    <mergeCell ref="V13:X13"/>
    <mergeCell ref="Y13:Z13"/>
    <mergeCell ref="AA13:AB13"/>
    <mergeCell ref="AC13:AD13"/>
    <mergeCell ref="C12:E12"/>
    <mergeCell ref="F12:H12"/>
    <mergeCell ref="I12:K12"/>
    <mergeCell ref="L12:M12"/>
    <mergeCell ref="N12:O12"/>
    <mergeCell ref="P12:R12"/>
    <mergeCell ref="S12:U12"/>
    <mergeCell ref="V12:X12"/>
    <mergeCell ref="Y12:Z12"/>
    <mergeCell ref="C10:E10"/>
    <mergeCell ref="F10:H10"/>
    <mergeCell ref="I10:K10"/>
    <mergeCell ref="L10:M10"/>
    <mergeCell ref="N10:O10"/>
    <mergeCell ref="AE10:AG10"/>
    <mergeCell ref="C11:E11"/>
    <mergeCell ref="F11:H11"/>
    <mergeCell ref="I11:K11"/>
    <mergeCell ref="L11:M11"/>
    <mergeCell ref="N11:O11"/>
    <mergeCell ref="P11:R11"/>
    <mergeCell ref="S11:U11"/>
    <mergeCell ref="V11:X11"/>
    <mergeCell ref="Y11:Z11"/>
    <mergeCell ref="P10:R10"/>
    <mergeCell ref="S10:U10"/>
    <mergeCell ref="V10:X10"/>
    <mergeCell ref="Y10:Z10"/>
    <mergeCell ref="AA10:AB10"/>
    <mergeCell ref="AC10:AD10"/>
    <mergeCell ref="AA11:AB11"/>
    <mergeCell ref="AC11:AD11"/>
    <mergeCell ref="AE11:AG11"/>
    <mergeCell ref="C9:E9"/>
    <mergeCell ref="F9:H9"/>
    <mergeCell ref="I9:K9"/>
    <mergeCell ref="L9:M9"/>
    <mergeCell ref="N9:O9"/>
    <mergeCell ref="P9:R9"/>
    <mergeCell ref="S9:U9"/>
    <mergeCell ref="V9:X9"/>
    <mergeCell ref="Y9:Z9"/>
    <mergeCell ref="AA9:AB9"/>
    <mergeCell ref="AC9:AD9"/>
    <mergeCell ref="AE9:AG9"/>
    <mergeCell ref="A5:B7"/>
    <mergeCell ref="C5:R5"/>
    <mergeCell ref="S5:AG5"/>
    <mergeCell ref="C6:E6"/>
    <mergeCell ref="F6:H6"/>
    <mergeCell ref="I6:K6"/>
    <mergeCell ref="L6:M7"/>
    <mergeCell ref="N6:O7"/>
    <mergeCell ref="P6:R7"/>
    <mergeCell ref="S6:U6"/>
    <mergeCell ref="V6:X6"/>
    <mergeCell ref="Y6:Z6"/>
    <mergeCell ref="AA6:AB7"/>
    <mergeCell ref="AC6:AD7"/>
    <mergeCell ref="AE6:AG7"/>
    <mergeCell ref="C7:E7"/>
    <mergeCell ref="F7:H7"/>
    <mergeCell ref="I7:K7"/>
    <mergeCell ref="S7:U7"/>
    <mergeCell ref="V7:X7"/>
    <mergeCell ref="Y7:Z7"/>
    <mergeCell ref="G21:H21"/>
    <mergeCell ref="D21:E21"/>
    <mergeCell ref="T21:U21"/>
    <mergeCell ref="V21:X21"/>
    <mergeCell ref="Y21:Z21"/>
    <mergeCell ref="AA21:AB21"/>
    <mergeCell ref="AC21:AD21"/>
    <mergeCell ref="G40:H40"/>
    <mergeCell ref="Q40:R40"/>
    <mergeCell ref="U40:V40"/>
    <mergeCell ref="AA40:AB40"/>
    <mergeCell ref="I25:I26"/>
    <mergeCell ref="J25:J26"/>
    <mergeCell ref="K25:L25"/>
    <mergeCell ref="M25:N25"/>
    <mergeCell ref="C28:D28"/>
    <mergeCell ref="E28:F28"/>
    <mergeCell ref="G28:H28"/>
    <mergeCell ref="K28:L28"/>
    <mergeCell ref="M28:N28"/>
    <mergeCell ref="C29:D29"/>
    <mergeCell ref="E29:F29"/>
    <mergeCell ref="G29:H29"/>
    <mergeCell ref="K29:L29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.875" customWidth="1"/>
    <col min="2" max="2" width="4.375" customWidth="1"/>
    <col min="3" max="3" width="1.625" customWidth="1"/>
    <col min="4" max="4" width="2.625" customWidth="1"/>
    <col min="5" max="7" width="10.625" customWidth="1"/>
    <col min="8" max="8" width="7.375" customWidth="1"/>
    <col min="9" max="9" width="3.125" customWidth="1"/>
    <col min="10" max="12" width="10.625" customWidth="1"/>
  </cols>
  <sheetData>
    <row r="1" spans="1:14">
      <c r="A1" s="106" t="s">
        <v>42</v>
      </c>
      <c r="B1" s="106"/>
      <c r="C1" s="106"/>
      <c r="D1" s="106"/>
      <c r="E1" s="106"/>
      <c r="F1" s="1"/>
      <c r="G1" s="1"/>
      <c r="H1" s="1"/>
      <c r="I1" s="1"/>
      <c r="J1" s="1"/>
      <c r="K1" s="1"/>
      <c r="L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4.25">
      <c r="A3" s="14" t="s">
        <v>43</v>
      </c>
      <c r="B3" s="1"/>
      <c r="C3" s="1"/>
      <c r="D3" s="1"/>
      <c r="E3" s="1"/>
      <c r="F3" s="1"/>
      <c r="G3" s="1"/>
      <c r="H3" s="1"/>
      <c r="I3" s="1"/>
      <c r="J3" s="107" t="s">
        <v>1</v>
      </c>
      <c r="K3" s="107"/>
      <c r="L3" s="107"/>
    </row>
    <row r="4" spans="1:14" ht="6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4"/>
      <c r="L4" s="4"/>
    </row>
    <row r="5" spans="1:14" ht="14.25" thickTop="1">
      <c r="A5" s="16"/>
      <c r="B5" s="16"/>
      <c r="C5" s="16" t="s">
        <v>44</v>
      </c>
      <c r="D5" s="16"/>
      <c r="E5" s="16" t="s">
        <v>45</v>
      </c>
      <c r="F5" s="74" t="s">
        <v>46</v>
      </c>
      <c r="G5" s="87"/>
      <c r="H5" s="108" t="s">
        <v>47</v>
      </c>
      <c r="I5" s="109"/>
      <c r="J5" s="110"/>
      <c r="K5" s="108" t="s">
        <v>48</v>
      </c>
      <c r="L5" s="109"/>
      <c r="M5" s="6"/>
      <c r="N5" s="6"/>
    </row>
    <row r="6" spans="1:14" ht="20.25" customHeight="1">
      <c r="A6" s="1"/>
      <c r="B6" s="1" t="s">
        <v>49</v>
      </c>
      <c r="C6" s="103" t="s">
        <v>50</v>
      </c>
      <c r="D6" s="103"/>
      <c r="E6" s="17">
        <v>41154</v>
      </c>
      <c r="F6" s="104">
        <f>H6+K6</f>
        <v>20955</v>
      </c>
      <c r="G6" s="90"/>
      <c r="H6" s="105">
        <v>9848</v>
      </c>
      <c r="I6" s="105"/>
      <c r="J6" s="105"/>
      <c r="K6" s="105">
        <v>11107</v>
      </c>
      <c r="L6" s="105"/>
    </row>
    <row r="7" spans="1:14" ht="20.25" customHeight="1">
      <c r="A7" s="1"/>
      <c r="B7" s="1"/>
      <c r="C7" s="103" t="s">
        <v>51</v>
      </c>
      <c r="D7" s="103"/>
      <c r="E7" s="17">
        <v>41154</v>
      </c>
      <c r="F7" s="104">
        <f t="shared" ref="F7:F18" si="0">H7+K7</f>
        <v>21203</v>
      </c>
      <c r="G7" s="90"/>
      <c r="H7" s="105">
        <v>9959</v>
      </c>
      <c r="I7" s="105"/>
      <c r="J7" s="105"/>
      <c r="K7" s="105">
        <v>11244</v>
      </c>
      <c r="L7" s="105"/>
    </row>
    <row r="8" spans="1:14" ht="20.25" customHeight="1">
      <c r="A8" s="1"/>
      <c r="B8" s="1"/>
      <c r="C8" s="103" t="s">
        <v>52</v>
      </c>
      <c r="D8" s="103"/>
      <c r="E8" s="17">
        <v>41154</v>
      </c>
      <c r="F8" s="104">
        <f t="shared" si="0"/>
        <v>21699</v>
      </c>
      <c r="G8" s="90"/>
      <c r="H8" s="105">
        <v>10232</v>
      </c>
      <c r="I8" s="105"/>
      <c r="J8" s="105"/>
      <c r="K8" s="105">
        <v>11467</v>
      </c>
      <c r="L8" s="105"/>
    </row>
    <row r="9" spans="1:14" ht="20.25" customHeight="1">
      <c r="A9" s="1"/>
      <c r="B9" s="1"/>
      <c r="C9" s="103" t="s">
        <v>53</v>
      </c>
      <c r="D9" s="103"/>
      <c r="E9" s="17">
        <v>41154</v>
      </c>
      <c r="F9" s="104">
        <f t="shared" si="0"/>
        <v>21777</v>
      </c>
      <c r="G9" s="90"/>
      <c r="H9" s="105">
        <v>10257</v>
      </c>
      <c r="I9" s="105"/>
      <c r="J9" s="105"/>
      <c r="K9" s="105">
        <v>11520</v>
      </c>
      <c r="L9" s="105"/>
    </row>
    <row r="10" spans="1:14" ht="20.25" customHeight="1">
      <c r="A10" s="1"/>
      <c r="B10" s="1" t="s">
        <v>54</v>
      </c>
      <c r="C10" s="103" t="s">
        <v>55</v>
      </c>
      <c r="D10" s="103"/>
      <c r="E10" s="17">
        <v>41154</v>
      </c>
      <c r="F10" s="104">
        <f t="shared" si="0"/>
        <v>21763</v>
      </c>
      <c r="G10" s="90"/>
      <c r="H10" s="105">
        <v>10233</v>
      </c>
      <c r="I10" s="105"/>
      <c r="J10" s="105"/>
      <c r="K10" s="105">
        <v>11530</v>
      </c>
      <c r="L10" s="105"/>
    </row>
    <row r="11" spans="1:14" ht="20.25" customHeight="1">
      <c r="A11" s="1"/>
      <c r="B11" s="1"/>
      <c r="C11" s="103" t="s">
        <v>56</v>
      </c>
      <c r="D11" s="103"/>
      <c r="E11" s="17">
        <v>41154</v>
      </c>
      <c r="F11" s="104">
        <f t="shared" si="0"/>
        <v>21702</v>
      </c>
      <c r="G11" s="90"/>
      <c r="H11" s="105">
        <v>10223</v>
      </c>
      <c r="I11" s="105"/>
      <c r="J11" s="105"/>
      <c r="K11" s="105">
        <v>11479</v>
      </c>
      <c r="L11" s="105"/>
    </row>
    <row r="12" spans="1:14" ht="20.25" customHeight="1">
      <c r="A12" s="1"/>
      <c r="B12" s="1"/>
      <c r="C12" s="103" t="s">
        <v>57</v>
      </c>
      <c r="D12" s="103"/>
      <c r="E12" s="17">
        <v>41154</v>
      </c>
      <c r="F12" s="104">
        <f t="shared" si="0"/>
        <v>21625</v>
      </c>
      <c r="G12" s="90"/>
      <c r="H12" s="105">
        <v>10242</v>
      </c>
      <c r="I12" s="105"/>
      <c r="J12" s="105"/>
      <c r="K12" s="105">
        <v>11383</v>
      </c>
      <c r="L12" s="105"/>
    </row>
    <row r="13" spans="1:14" ht="20.25" customHeight="1">
      <c r="A13" s="1"/>
      <c r="B13" s="1"/>
      <c r="C13" s="103" t="s">
        <v>58</v>
      </c>
      <c r="D13" s="103"/>
      <c r="E13" s="17">
        <v>41154</v>
      </c>
      <c r="F13" s="104">
        <f t="shared" si="0"/>
        <v>21334</v>
      </c>
      <c r="G13" s="90"/>
      <c r="H13" s="105">
        <v>10113</v>
      </c>
      <c r="I13" s="105"/>
      <c r="J13" s="105"/>
      <c r="K13" s="105">
        <v>11221</v>
      </c>
      <c r="L13" s="105"/>
    </row>
    <row r="14" spans="1:14" ht="20.25" customHeight="1">
      <c r="A14" s="1"/>
      <c r="B14" s="1"/>
      <c r="C14" s="103" t="s">
        <v>59</v>
      </c>
      <c r="D14" s="103"/>
      <c r="E14" s="17">
        <v>41154</v>
      </c>
      <c r="F14" s="104">
        <f t="shared" si="0"/>
        <v>21230</v>
      </c>
      <c r="G14" s="90"/>
      <c r="H14" s="105">
        <v>10045</v>
      </c>
      <c r="I14" s="105"/>
      <c r="J14" s="105"/>
      <c r="K14" s="105">
        <v>11185</v>
      </c>
      <c r="L14" s="105"/>
    </row>
    <row r="15" spans="1:14" ht="20.25" customHeight="1">
      <c r="A15" s="1"/>
      <c r="B15" s="1"/>
      <c r="C15" s="103" t="s">
        <v>60</v>
      </c>
      <c r="D15" s="103"/>
      <c r="E15" s="17">
        <v>41154</v>
      </c>
      <c r="F15" s="104">
        <f t="shared" si="0"/>
        <v>21120</v>
      </c>
      <c r="G15" s="90"/>
      <c r="H15" s="105">
        <v>9988</v>
      </c>
      <c r="I15" s="105"/>
      <c r="J15" s="105"/>
      <c r="K15" s="105">
        <v>11132</v>
      </c>
      <c r="L15" s="105"/>
    </row>
    <row r="16" spans="1:14" ht="20.25" customHeight="1">
      <c r="A16" s="1"/>
      <c r="B16" s="1"/>
      <c r="C16" s="103" t="s">
        <v>61</v>
      </c>
      <c r="D16" s="103"/>
      <c r="E16" s="17">
        <v>41154</v>
      </c>
      <c r="F16" s="104">
        <f t="shared" si="0"/>
        <v>20878</v>
      </c>
      <c r="G16" s="90"/>
      <c r="H16" s="105">
        <v>9867</v>
      </c>
      <c r="I16" s="105"/>
      <c r="J16" s="105"/>
      <c r="K16" s="105">
        <v>11011</v>
      </c>
      <c r="L16" s="105"/>
    </row>
    <row r="17" spans="1:12" ht="20.25" customHeight="1">
      <c r="A17" s="1"/>
      <c r="B17" s="1"/>
      <c r="C17" s="103" t="s">
        <v>62</v>
      </c>
      <c r="D17" s="103"/>
      <c r="E17" s="17">
        <v>41154</v>
      </c>
      <c r="F17" s="104">
        <f t="shared" si="0"/>
        <v>20652</v>
      </c>
      <c r="G17" s="90"/>
      <c r="H17" s="105">
        <v>9751</v>
      </c>
      <c r="I17" s="105"/>
      <c r="J17" s="105"/>
      <c r="K17" s="105">
        <v>10901</v>
      </c>
      <c r="L17" s="105"/>
    </row>
    <row r="18" spans="1:12" ht="20.25" customHeight="1">
      <c r="A18" s="1"/>
      <c r="B18" s="1"/>
      <c r="C18" s="103" t="s">
        <v>63</v>
      </c>
      <c r="D18" s="103"/>
      <c r="E18" s="17">
        <v>41154</v>
      </c>
      <c r="F18" s="104">
        <f t="shared" si="0"/>
        <v>20469</v>
      </c>
      <c r="G18" s="90"/>
      <c r="H18" s="105">
        <v>9659</v>
      </c>
      <c r="I18" s="105"/>
      <c r="J18" s="105"/>
      <c r="K18" s="105">
        <v>10810</v>
      </c>
      <c r="L18" s="105"/>
    </row>
    <row r="19" spans="1:12" ht="20.25" customHeight="1">
      <c r="A19" s="1"/>
      <c r="B19" s="1"/>
      <c r="C19" s="107" t="s">
        <v>44</v>
      </c>
      <c r="D19" s="107"/>
      <c r="E19" s="17" t="s">
        <v>64</v>
      </c>
      <c r="F19" s="111">
        <f>E28</f>
        <v>0</v>
      </c>
      <c r="G19" s="112"/>
      <c r="H19" s="113">
        <f>F28</f>
        <v>0</v>
      </c>
      <c r="I19" s="113"/>
      <c r="J19" s="113"/>
      <c r="K19" s="113">
        <f>G28</f>
        <v>0</v>
      </c>
      <c r="L19" s="113"/>
    </row>
    <row r="20" spans="1:12" ht="6" customHeight="1" thickBot="1">
      <c r="A20" s="5"/>
      <c r="B20" s="5"/>
      <c r="C20" s="5"/>
      <c r="D20" s="5"/>
      <c r="E20" s="5"/>
      <c r="F20" s="84"/>
      <c r="G20" s="85"/>
      <c r="H20" s="85"/>
      <c r="I20" s="85"/>
      <c r="J20" s="85"/>
      <c r="K20" s="85"/>
      <c r="L20" s="85"/>
    </row>
    <row r="21" spans="1:12" ht="6" customHeight="1" thickTop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 t="s">
        <v>65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>
      <c r="A24" s="2" t="s">
        <v>66</v>
      </c>
      <c r="B24" s="3"/>
      <c r="C24" s="3"/>
      <c r="D24" s="3"/>
      <c r="E24" s="3"/>
      <c r="F24" s="3"/>
      <c r="G24" s="3"/>
      <c r="H24" s="1"/>
      <c r="I24" s="1"/>
      <c r="J24" s="107" t="s">
        <v>1</v>
      </c>
      <c r="K24" s="107"/>
      <c r="L24" s="107"/>
    </row>
    <row r="25" spans="1:12" ht="6" customHeight="1" thickBo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4.25" thickTop="1">
      <c r="A26" s="72" t="s">
        <v>67</v>
      </c>
      <c r="B26" s="72"/>
      <c r="C26" s="72"/>
      <c r="D26" s="116"/>
      <c r="E26" s="74" t="s">
        <v>68</v>
      </c>
      <c r="F26" s="75"/>
      <c r="G26" s="87"/>
      <c r="H26" s="117" t="s">
        <v>67</v>
      </c>
      <c r="I26" s="116"/>
      <c r="J26" s="74" t="s">
        <v>68</v>
      </c>
      <c r="K26" s="75"/>
      <c r="L26" s="75"/>
    </row>
    <row r="27" spans="1:12">
      <c r="A27" s="73"/>
      <c r="B27" s="73"/>
      <c r="C27" s="73"/>
      <c r="D27" s="77"/>
      <c r="E27" s="18" t="s">
        <v>3</v>
      </c>
      <c r="F27" s="18" t="s">
        <v>47</v>
      </c>
      <c r="G27" s="18" t="s">
        <v>48</v>
      </c>
      <c r="H27" s="76"/>
      <c r="I27" s="77"/>
      <c r="J27" s="18" t="s">
        <v>3</v>
      </c>
      <c r="K27" s="18" t="s">
        <v>47</v>
      </c>
      <c r="L27" s="19" t="s">
        <v>48</v>
      </c>
    </row>
    <row r="28" spans="1:12" ht="22.5" customHeight="1">
      <c r="A28" s="118" t="s">
        <v>8</v>
      </c>
      <c r="B28" s="118"/>
      <c r="C28" s="118"/>
      <c r="D28" s="1"/>
      <c r="E28" s="20">
        <f>(SUM(E29:E42))+(SUM(J29:J42))</f>
        <v>0</v>
      </c>
      <c r="F28" s="21">
        <f t="shared" ref="F28:G28" si="1">(SUM(F29:F42))+(SUM(K29:K42))</f>
        <v>0</v>
      </c>
      <c r="G28" s="21">
        <f t="shared" si="1"/>
        <v>0</v>
      </c>
      <c r="H28" s="7"/>
      <c r="I28" s="1"/>
      <c r="J28" s="7"/>
      <c r="K28" s="1"/>
      <c r="L28" s="1"/>
    </row>
    <row r="29" spans="1:12" ht="22.5" customHeight="1">
      <c r="A29" s="1"/>
      <c r="B29" s="1" t="s">
        <v>69</v>
      </c>
      <c r="C29" s="1"/>
      <c r="D29" s="22">
        <v>1</v>
      </c>
      <c r="E29" s="20">
        <f>F29+G29</f>
        <v>0</v>
      </c>
      <c r="F29" s="23"/>
      <c r="G29" s="23"/>
      <c r="H29" s="24" t="s">
        <v>70</v>
      </c>
      <c r="I29" s="22">
        <v>1</v>
      </c>
      <c r="J29" s="20">
        <f>K29+L29</f>
        <v>0</v>
      </c>
      <c r="K29" s="23"/>
      <c r="L29" s="23"/>
    </row>
    <row r="30" spans="1:12" ht="22.5" customHeight="1">
      <c r="A30" s="1"/>
      <c r="B30" s="25" t="s">
        <v>71</v>
      </c>
      <c r="C30" s="1"/>
      <c r="D30" s="22">
        <v>2</v>
      </c>
      <c r="E30" s="20">
        <f t="shared" ref="E30:E42" si="2">F30+G30</f>
        <v>0</v>
      </c>
      <c r="F30" s="23"/>
      <c r="G30" s="23"/>
      <c r="H30" s="26" t="s">
        <v>71</v>
      </c>
      <c r="I30" s="27">
        <v>2</v>
      </c>
      <c r="J30" s="20">
        <f t="shared" ref="J30:J42" si="3">K30+L30</f>
        <v>0</v>
      </c>
      <c r="K30" s="23"/>
      <c r="L30" s="23"/>
    </row>
    <row r="31" spans="1:12" ht="22.5" customHeight="1">
      <c r="A31" s="1"/>
      <c r="B31" s="25" t="s">
        <v>71</v>
      </c>
      <c r="C31" s="1"/>
      <c r="D31" s="22">
        <v>3</v>
      </c>
      <c r="E31" s="20">
        <f t="shared" si="2"/>
        <v>0</v>
      </c>
      <c r="F31" s="23"/>
      <c r="G31" s="23"/>
      <c r="H31" s="24" t="s">
        <v>72</v>
      </c>
      <c r="I31" s="27">
        <v>1</v>
      </c>
      <c r="J31" s="20">
        <f t="shared" si="3"/>
        <v>0</v>
      </c>
      <c r="K31" s="23"/>
      <c r="L31" s="23"/>
    </row>
    <row r="32" spans="1:12" ht="22.5" customHeight="1">
      <c r="A32" s="1"/>
      <c r="B32" s="25" t="s">
        <v>71</v>
      </c>
      <c r="C32" s="1"/>
      <c r="D32" s="22">
        <v>4</v>
      </c>
      <c r="E32" s="20">
        <f t="shared" si="2"/>
        <v>0</v>
      </c>
      <c r="F32" s="23"/>
      <c r="G32" s="23"/>
      <c r="H32" s="28" t="s">
        <v>71</v>
      </c>
      <c r="I32" s="27">
        <v>2</v>
      </c>
      <c r="J32" s="20">
        <f t="shared" si="3"/>
        <v>0</v>
      </c>
      <c r="K32" s="23"/>
      <c r="L32" s="23"/>
    </row>
    <row r="33" spans="1:12" ht="22.5" customHeight="1">
      <c r="A33" s="1"/>
      <c r="B33" s="25" t="s">
        <v>71</v>
      </c>
      <c r="C33" s="1"/>
      <c r="D33" s="22">
        <v>5</v>
      </c>
      <c r="E33" s="20">
        <f t="shared" si="2"/>
        <v>0</v>
      </c>
      <c r="F33" s="23"/>
      <c r="G33" s="23"/>
      <c r="H33" s="26" t="s">
        <v>71</v>
      </c>
      <c r="I33" s="27">
        <v>3</v>
      </c>
      <c r="J33" s="20">
        <f t="shared" si="3"/>
        <v>0</v>
      </c>
      <c r="K33" s="23"/>
      <c r="L33" s="23"/>
    </row>
    <row r="34" spans="1:12" ht="22.5" customHeight="1">
      <c r="A34" s="1"/>
      <c r="B34" s="1" t="s">
        <v>73</v>
      </c>
      <c r="C34" s="1"/>
      <c r="D34" s="22">
        <v>1</v>
      </c>
      <c r="E34" s="20">
        <f t="shared" si="2"/>
        <v>0</v>
      </c>
      <c r="F34" s="23"/>
      <c r="G34" s="23"/>
      <c r="H34" s="24" t="s">
        <v>74</v>
      </c>
      <c r="I34" s="27">
        <v>1</v>
      </c>
      <c r="J34" s="20">
        <f t="shared" si="3"/>
        <v>0</v>
      </c>
      <c r="K34" s="23"/>
      <c r="L34" s="23"/>
    </row>
    <row r="35" spans="1:12" ht="22.5" customHeight="1">
      <c r="A35" s="1"/>
      <c r="B35" s="25" t="s">
        <v>71</v>
      </c>
      <c r="C35" s="1"/>
      <c r="D35" s="22">
        <v>2</v>
      </c>
      <c r="E35" s="20">
        <f t="shared" si="2"/>
        <v>0</v>
      </c>
      <c r="F35" s="23"/>
      <c r="G35" s="23"/>
      <c r="H35" s="28" t="s">
        <v>71</v>
      </c>
      <c r="I35" s="27">
        <v>2</v>
      </c>
      <c r="J35" s="20">
        <f t="shared" si="3"/>
        <v>0</v>
      </c>
      <c r="K35" s="23"/>
      <c r="L35" s="23"/>
    </row>
    <row r="36" spans="1:12" ht="22.5" customHeight="1">
      <c r="A36" s="1"/>
      <c r="B36" s="25" t="s">
        <v>71</v>
      </c>
      <c r="C36" s="1"/>
      <c r="D36" s="22">
        <v>3</v>
      </c>
      <c r="E36" s="20">
        <f t="shared" si="2"/>
        <v>0</v>
      </c>
      <c r="F36" s="23"/>
      <c r="G36" s="23"/>
      <c r="H36" s="26" t="s">
        <v>71</v>
      </c>
      <c r="I36" s="27">
        <v>3</v>
      </c>
      <c r="J36" s="20">
        <f t="shared" si="3"/>
        <v>0</v>
      </c>
      <c r="K36" s="23"/>
      <c r="L36" s="23"/>
    </row>
    <row r="37" spans="1:12" ht="22.5" customHeight="1">
      <c r="A37" s="1"/>
      <c r="B37" s="25" t="s">
        <v>71</v>
      </c>
      <c r="C37" s="1"/>
      <c r="D37" s="22">
        <v>4</v>
      </c>
      <c r="E37" s="20">
        <f t="shared" si="2"/>
        <v>0</v>
      </c>
      <c r="F37" s="23"/>
      <c r="G37" s="23"/>
      <c r="H37" s="28" t="s">
        <v>71</v>
      </c>
      <c r="I37" s="27">
        <v>4</v>
      </c>
      <c r="J37" s="20">
        <f t="shared" si="3"/>
        <v>0</v>
      </c>
      <c r="K37" s="23"/>
      <c r="L37" s="23"/>
    </row>
    <row r="38" spans="1:12" ht="22.5" customHeight="1">
      <c r="A38" s="1"/>
      <c r="B38" s="1" t="s">
        <v>75</v>
      </c>
      <c r="C38" s="1"/>
      <c r="D38" s="22">
        <v>1</v>
      </c>
      <c r="E38" s="20">
        <f t="shared" si="2"/>
        <v>0</v>
      </c>
      <c r="F38" s="23"/>
      <c r="G38" s="23"/>
      <c r="H38" s="26" t="s">
        <v>71</v>
      </c>
      <c r="I38" s="27">
        <v>5</v>
      </c>
      <c r="J38" s="20">
        <f t="shared" si="3"/>
        <v>0</v>
      </c>
      <c r="K38" s="23"/>
      <c r="L38" s="23"/>
    </row>
    <row r="39" spans="1:12" ht="22.5" customHeight="1">
      <c r="A39" s="1"/>
      <c r="B39" s="25" t="s">
        <v>71</v>
      </c>
      <c r="C39" s="1"/>
      <c r="D39" s="22">
        <v>2</v>
      </c>
      <c r="E39" s="20">
        <f t="shared" si="2"/>
        <v>0</v>
      </c>
      <c r="F39" s="23"/>
      <c r="G39" s="23"/>
      <c r="H39" s="114" t="s">
        <v>76</v>
      </c>
      <c r="I39" s="115"/>
      <c r="J39" s="20">
        <f t="shared" si="3"/>
        <v>0</v>
      </c>
      <c r="K39" s="23"/>
      <c r="L39" s="23"/>
    </row>
    <row r="40" spans="1:12" ht="22.5" customHeight="1">
      <c r="A40" s="1"/>
      <c r="B40" s="25" t="s">
        <v>71</v>
      </c>
      <c r="C40" s="1"/>
      <c r="D40" s="22">
        <v>3</v>
      </c>
      <c r="E40" s="20">
        <f t="shared" si="2"/>
        <v>0</v>
      </c>
      <c r="F40" s="23"/>
      <c r="G40" s="23"/>
      <c r="H40" s="24" t="s">
        <v>77</v>
      </c>
      <c r="I40" s="27">
        <v>1</v>
      </c>
      <c r="J40" s="20">
        <f t="shared" si="3"/>
        <v>0</v>
      </c>
      <c r="K40" s="23"/>
      <c r="L40" s="23"/>
    </row>
    <row r="41" spans="1:12" ht="22.5" customHeight="1">
      <c r="A41" s="1"/>
      <c r="B41" s="25" t="s">
        <v>71</v>
      </c>
      <c r="C41" s="1"/>
      <c r="D41" s="22">
        <v>4</v>
      </c>
      <c r="E41" s="20">
        <f t="shared" si="2"/>
        <v>0</v>
      </c>
      <c r="F41" s="23"/>
      <c r="G41" s="23"/>
      <c r="H41" s="28" t="s">
        <v>71</v>
      </c>
      <c r="I41" s="27">
        <v>2</v>
      </c>
      <c r="J41" s="20">
        <f t="shared" si="3"/>
        <v>0</v>
      </c>
      <c r="K41" s="23"/>
      <c r="L41" s="23"/>
    </row>
    <row r="42" spans="1:12" ht="22.5" customHeight="1">
      <c r="A42" s="1"/>
      <c r="B42" s="25" t="s">
        <v>71</v>
      </c>
      <c r="C42" s="1"/>
      <c r="D42" s="22">
        <v>5</v>
      </c>
      <c r="E42" s="20">
        <f t="shared" si="2"/>
        <v>0</v>
      </c>
      <c r="F42" s="23"/>
      <c r="G42" s="23"/>
      <c r="H42" s="26" t="s">
        <v>71</v>
      </c>
      <c r="I42" s="27">
        <v>3</v>
      </c>
      <c r="J42" s="20">
        <f t="shared" si="3"/>
        <v>0</v>
      </c>
      <c r="K42" s="23"/>
      <c r="L42" s="23"/>
    </row>
    <row r="43" spans="1:12" ht="6.75" customHeight="1" thickBot="1">
      <c r="A43" s="5"/>
      <c r="B43" s="5"/>
      <c r="C43" s="5"/>
      <c r="D43" s="5"/>
      <c r="E43" s="29"/>
      <c r="F43" s="5"/>
      <c r="G43" s="5"/>
      <c r="H43" s="29"/>
      <c r="I43" s="5"/>
      <c r="J43" s="29"/>
      <c r="K43" s="5"/>
      <c r="L43" s="5"/>
    </row>
    <row r="44" spans="1:12" ht="6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 t="s">
        <v>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71">
    <mergeCell ref="H39:I39"/>
    <mergeCell ref="J24:L24"/>
    <mergeCell ref="A26:D27"/>
    <mergeCell ref="E26:G26"/>
    <mergeCell ref="H26:I27"/>
    <mergeCell ref="J26:L26"/>
    <mergeCell ref="A28:C28"/>
    <mergeCell ref="C19:D19"/>
    <mergeCell ref="F19:G19"/>
    <mergeCell ref="H19:J19"/>
    <mergeCell ref="K19:L19"/>
    <mergeCell ref="F20:G20"/>
    <mergeCell ref="H20:J20"/>
    <mergeCell ref="K20:L20"/>
    <mergeCell ref="C17:D17"/>
    <mergeCell ref="F17:G17"/>
    <mergeCell ref="H17:J17"/>
    <mergeCell ref="K17:L17"/>
    <mergeCell ref="C18:D18"/>
    <mergeCell ref="F18:G18"/>
    <mergeCell ref="H18:J18"/>
    <mergeCell ref="K18:L18"/>
    <mergeCell ref="C15:D15"/>
    <mergeCell ref="F15:G15"/>
    <mergeCell ref="H15:J15"/>
    <mergeCell ref="K15:L15"/>
    <mergeCell ref="C16:D16"/>
    <mergeCell ref="F16:G16"/>
    <mergeCell ref="H16:J16"/>
    <mergeCell ref="K16:L16"/>
    <mergeCell ref="C13:D13"/>
    <mergeCell ref="F13:G13"/>
    <mergeCell ref="H13:J13"/>
    <mergeCell ref="K13:L13"/>
    <mergeCell ref="C14:D14"/>
    <mergeCell ref="F14:G14"/>
    <mergeCell ref="H14:J14"/>
    <mergeCell ref="K14:L14"/>
    <mergeCell ref="C11:D11"/>
    <mergeCell ref="F11:G11"/>
    <mergeCell ref="H11:J11"/>
    <mergeCell ref="K11:L11"/>
    <mergeCell ref="C12:D12"/>
    <mergeCell ref="F12:G12"/>
    <mergeCell ref="H12:J12"/>
    <mergeCell ref="K12:L12"/>
    <mergeCell ref="C9:D9"/>
    <mergeCell ref="F9:G9"/>
    <mergeCell ref="H9:J9"/>
    <mergeCell ref="K9:L9"/>
    <mergeCell ref="C10:D10"/>
    <mergeCell ref="F10:G10"/>
    <mergeCell ref="H10:J10"/>
    <mergeCell ref="K10:L10"/>
    <mergeCell ref="C7:D7"/>
    <mergeCell ref="F7:G7"/>
    <mergeCell ref="H7:J7"/>
    <mergeCell ref="K7:L7"/>
    <mergeCell ref="C8:D8"/>
    <mergeCell ref="F8:G8"/>
    <mergeCell ref="H8:J8"/>
    <mergeCell ref="K8:L8"/>
    <mergeCell ref="C6:D6"/>
    <mergeCell ref="F6:G6"/>
    <mergeCell ref="H6:J6"/>
    <mergeCell ref="K6:L6"/>
    <mergeCell ref="A1:E1"/>
    <mergeCell ref="J3:L3"/>
    <mergeCell ref="F5:G5"/>
    <mergeCell ref="H5:J5"/>
    <mergeCell ref="K5:L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activeCell="H10" sqref="H10:J10"/>
    </sheetView>
  </sheetViews>
  <sheetFormatPr defaultRowHeight="13.5"/>
  <cols>
    <col min="1" max="1" width="1.875" style="206" customWidth="1"/>
    <col min="2" max="2" width="4.375" style="206" customWidth="1"/>
    <col min="3" max="3" width="1.625" style="206" customWidth="1"/>
    <col min="4" max="4" width="2.625" style="206" customWidth="1"/>
    <col min="5" max="7" width="10.625" style="206" customWidth="1"/>
    <col min="8" max="8" width="7.375" style="206" customWidth="1"/>
    <col min="9" max="9" width="3.125" style="206" customWidth="1"/>
    <col min="10" max="12" width="10.625" style="206" customWidth="1"/>
    <col min="13" max="16384" width="9" style="206"/>
  </cols>
  <sheetData>
    <row r="1" spans="1:14" ht="14.25">
      <c r="A1" s="214" t="s">
        <v>130</v>
      </c>
      <c r="B1" s="204"/>
      <c r="C1" s="204"/>
      <c r="D1" s="204"/>
      <c r="E1" s="204"/>
      <c r="F1" s="203"/>
      <c r="G1" s="203"/>
      <c r="H1" s="203"/>
      <c r="I1" s="203"/>
      <c r="J1" s="203"/>
      <c r="K1" s="203"/>
      <c r="L1" s="203"/>
    </row>
    <row r="2" spans="1:1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4" ht="14.25">
      <c r="A3" s="215" t="s">
        <v>43</v>
      </c>
      <c r="B3" s="216"/>
      <c r="C3" s="216"/>
      <c r="D3" s="216"/>
      <c r="E3" s="216"/>
      <c r="F3" s="216"/>
      <c r="G3" s="203"/>
      <c r="H3" s="203"/>
      <c r="I3" s="203"/>
      <c r="J3" s="204"/>
      <c r="K3" s="204"/>
      <c r="L3" s="217" t="s">
        <v>134</v>
      </c>
    </row>
    <row r="4" spans="1:14" ht="6" customHeight="1" thickBot="1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9"/>
      <c r="L4" s="219"/>
    </row>
    <row r="5" spans="1:14" ht="14.25" thickTop="1">
      <c r="A5" s="220"/>
      <c r="B5" s="220"/>
      <c r="C5" s="220" t="s">
        <v>44</v>
      </c>
      <c r="D5" s="220"/>
      <c r="E5" s="220" t="s">
        <v>45</v>
      </c>
      <c r="F5" s="221" t="s">
        <v>46</v>
      </c>
      <c r="G5" s="222"/>
      <c r="H5" s="223" t="s">
        <v>47</v>
      </c>
      <c r="I5" s="224"/>
      <c r="J5" s="225"/>
      <c r="K5" s="223" t="s">
        <v>48</v>
      </c>
      <c r="L5" s="224"/>
      <c r="M5" s="226"/>
      <c r="N5" s="226"/>
    </row>
    <row r="6" spans="1:14" ht="22.5" customHeight="1">
      <c r="A6" s="203"/>
      <c r="B6" s="204" t="s">
        <v>136</v>
      </c>
      <c r="C6" s="204" t="s">
        <v>59</v>
      </c>
      <c r="D6" s="204"/>
      <c r="E6" s="205">
        <v>41154</v>
      </c>
      <c r="F6" s="200">
        <f t="shared" ref="F6:F17" si="0">H6+K6</f>
        <v>21334</v>
      </c>
      <c r="G6" s="201"/>
      <c r="H6" s="202">
        <v>10113</v>
      </c>
      <c r="I6" s="202"/>
      <c r="J6" s="202"/>
      <c r="K6" s="202">
        <v>11221</v>
      </c>
      <c r="L6" s="202"/>
    </row>
    <row r="7" spans="1:14" ht="22.5" customHeight="1">
      <c r="A7" s="203"/>
      <c r="B7" s="204"/>
      <c r="C7" s="227" t="s">
        <v>60</v>
      </c>
      <c r="D7" s="227"/>
      <c r="E7" s="205">
        <v>41154</v>
      </c>
      <c r="F7" s="200">
        <f t="shared" si="0"/>
        <v>21230</v>
      </c>
      <c r="G7" s="201"/>
      <c r="H7" s="202">
        <v>10045</v>
      </c>
      <c r="I7" s="202"/>
      <c r="J7" s="202"/>
      <c r="K7" s="202">
        <v>11185</v>
      </c>
      <c r="L7" s="202"/>
    </row>
    <row r="8" spans="1:14" ht="22.5" customHeight="1">
      <c r="A8" s="203"/>
      <c r="B8" s="204"/>
      <c r="C8" s="227" t="s">
        <v>61</v>
      </c>
      <c r="D8" s="227"/>
      <c r="E8" s="205">
        <v>41154</v>
      </c>
      <c r="F8" s="200">
        <f t="shared" si="0"/>
        <v>21120</v>
      </c>
      <c r="G8" s="201"/>
      <c r="H8" s="202">
        <v>9988</v>
      </c>
      <c r="I8" s="202"/>
      <c r="J8" s="202"/>
      <c r="K8" s="202">
        <v>11132</v>
      </c>
      <c r="L8" s="202"/>
    </row>
    <row r="9" spans="1:14" ht="22.5" customHeight="1">
      <c r="A9" s="203"/>
      <c r="B9" s="204"/>
      <c r="C9" s="227" t="s">
        <v>62</v>
      </c>
      <c r="D9" s="227"/>
      <c r="E9" s="205">
        <v>41154</v>
      </c>
      <c r="F9" s="200">
        <f t="shared" si="0"/>
        <v>20878</v>
      </c>
      <c r="G9" s="201"/>
      <c r="H9" s="202">
        <v>9867</v>
      </c>
      <c r="I9" s="202"/>
      <c r="J9" s="202"/>
      <c r="K9" s="202">
        <v>11011</v>
      </c>
      <c r="L9" s="202"/>
    </row>
    <row r="10" spans="1:14" ht="22.5" customHeight="1">
      <c r="A10" s="203"/>
      <c r="B10" s="204"/>
      <c r="C10" s="227" t="s">
        <v>63</v>
      </c>
      <c r="D10" s="227"/>
      <c r="E10" s="205">
        <v>41154</v>
      </c>
      <c r="F10" s="200">
        <f t="shared" si="0"/>
        <v>20652</v>
      </c>
      <c r="G10" s="201"/>
      <c r="H10" s="202">
        <v>9751</v>
      </c>
      <c r="I10" s="202"/>
      <c r="J10" s="202"/>
      <c r="K10" s="202">
        <v>10901</v>
      </c>
      <c r="L10" s="202"/>
    </row>
    <row r="11" spans="1:14" ht="22.5" customHeight="1">
      <c r="A11" s="203"/>
      <c r="B11" s="204"/>
      <c r="C11" s="227" t="s">
        <v>78</v>
      </c>
      <c r="D11" s="227"/>
      <c r="E11" s="205">
        <v>41154</v>
      </c>
      <c r="F11" s="200">
        <f t="shared" si="0"/>
        <v>20469</v>
      </c>
      <c r="G11" s="201"/>
      <c r="H11" s="202">
        <v>9659</v>
      </c>
      <c r="I11" s="202"/>
      <c r="J11" s="202"/>
      <c r="K11" s="202">
        <v>10810</v>
      </c>
      <c r="L11" s="202"/>
    </row>
    <row r="12" spans="1:14" ht="22.5" customHeight="1">
      <c r="A12" s="203"/>
      <c r="B12" s="204"/>
      <c r="C12" s="227" t="s">
        <v>79</v>
      </c>
      <c r="D12" s="227"/>
      <c r="E12" s="205">
        <v>41154</v>
      </c>
      <c r="F12" s="200">
        <f t="shared" ref="F12:F13" si="1">H12+K12</f>
        <v>20371</v>
      </c>
      <c r="G12" s="201"/>
      <c r="H12" s="202">
        <v>9605</v>
      </c>
      <c r="I12" s="202"/>
      <c r="J12" s="202"/>
      <c r="K12" s="202">
        <v>10766</v>
      </c>
      <c r="L12" s="202"/>
    </row>
    <row r="13" spans="1:14" ht="22.5" customHeight="1">
      <c r="A13" s="203"/>
      <c r="B13" s="204"/>
      <c r="C13" s="227" t="s">
        <v>101</v>
      </c>
      <c r="D13" s="227"/>
      <c r="E13" s="205">
        <v>41154</v>
      </c>
      <c r="F13" s="200">
        <f t="shared" si="1"/>
        <v>18270</v>
      </c>
      <c r="G13" s="201"/>
      <c r="H13" s="202">
        <v>8644</v>
      </c>
      <c r="I13" s="202"/>
      <c r="J13" s="202"/>
      <c r="K13" s="202">
        <v>9626</v>
      </c>
      <c r="L13" s="202"/>
    </row>
    <row r="14" spans="1:14" ht="22.5" customHeight="1">
      <c r="A14" s="203"/>
      <c r="B14" s="204"/>
      <c r="C14" s="227" t="s">
        <v>102</v>
      </c>
      <c r="D14" s="227"/>
      <c r="E14" s="205">
        <v>41154</v>
      </c>
      <c r="F14" s="200">
        <f>H14+K14</f>
        <v>17493</v>
      </c>
      <c r="G14" s="201"/>
      <c r="H14" s="202">
        <v>8301</v>
      </c>
      <c r="I14" s="202"/>
      <c r="J14" s="202"/>
      <c r="K14" s="202">
        <v>9192</v>
      </c>
      <c r="L14" s="202"/>
    </row>
    <row r="15" spans="1:14" ht="22.5" customHeight="1">
      <c r="A15" s="203"/>
      <c r="B15" s="204"/>
      <c r="C15" s="227" t="s">
        <v>103</v>
      </c>
      <c r="D15" s="227"/>
      <c r="E15" s="205">
        <v>41154</v>
      </c>
      <c r="F15" s="200">
        <f t="shared" si="0"/>
        <v>17407</v>
      </c>
      <c r="G15" s="201"/>
      <c r="H15" s="202">
        <v>8272</v>
      </c>
      <c r="I15" s="202"/>
      <c r="J15" s="202"/>
      <c r="K15" s="202">
        <v>9135</v>
      </c>
      <c r="L15" s="202"/>
    </row>
    <row r="16" spans="1:14" ht="22.5" customHeight="1">
      <c r="A16" s="203"/>
      <c r="B16" s="204"/>
      <c r="C16" s="227" t="s">
        <v>104</v>
      </c>
      <c r="D16" s="227"/>
      <c r="E16" s="205">
        <v>41154</v>
      </c>
      <c r="F16" s="200">
        <f t="shared" si="0"/>
        <v>17308</v>
      </c>
      <c r="G16" s="201"/>
      <c r="H16" s="202">
        <v>8267</v>
      </c>
      <c r="I16" s="202"/>
      <c r="J16" s="202"/>
      <c r="K16" s="202">
        <v>9041</v>
      </c>
      <c r="L16" s="202"/>
    </row>
    <row r="17" spans="1:12" ht="22.5" customHeight="1">
      <c r="A17" s="203"/>
      <c r="B17" s="204"/>
      <c r="C17" s="227" t="s">
        <v>105</v>
      </c>
      <c r="D17" s="227"/>
      <c r="E17" s="205">
        <v>43344</v>
      </c>
      <c r="F17" s="200">
        <f t="shared" si="0"/>
        <v>17187</v>
      </c>
      <c r="G17" s="201"/>
      <c r="H17" s="202">
        <v>8253</v>
      </c>
      <c r="I17" s="202"/>
      <c r="J17" s="202"/>
      <c r="K17" s="202">
        <v>8934</v>
      </c>
      <c r="L17" s="202"/>
    </row>
    <row r="18" spans="1:12" ht="22.5" customHeight="1">
      <c r="A18" s="203"/>
      <c r="B18" s="203"/>
      <c r="C18" s="204" t="s">
        <v>106</v>
      </c>
      <c r="D18" s="204"/>
      <c r="E18" s="205">
        <v>41153</v>
      </c>
      <c r="F18" s="200">
        <f>H18+K18</f>
        <v>17375</v>
      </c>
      <c r="G18" s="201"/>
      <c r="H18" s="202">
        <v>8389</v>
      </c>
      <c r="I18" s="202"/>
      <c r="J18" s="202"/>
      <c r="K18" s="202">
        <v>8986</v>
      </c>
      <c r="L18" s="202"/>
    </row>
    <row r="19" spans="1:12" ht="22.5" customHeight="1">
      <c r="A19" s="203"/>
      <c r="B19" s="203"/>
      <c r="C19" s="204" t="s">
        <v>131</v>
      </c>
      <c r="D19" s="204"/>
      <c r="E19" s="205">
        <v>43344</v>
      </c>
      <c r="F19" s="200">
        <v>16869</v>
      </c>
      <c r="G19" s="201"/>
      <c r="H19" s="202">
        <v>8168</v>
      </c>
      <c r="I19" s="202"/>
      <c r="J19" s="202"/>
      <c r="K19" s="202">
        <v>8701</v>
      </c>
      <c r="L19" s="202"/>
    </row>
    <row r="20" spans="1:12" ht="22.5" customHeight="1">
      <c r="A20" s="203"/>
      <c r="B20" s="203"/>
      <c r="C20" s="204" t="s">
        <v>135</v>
      </c>
      <c r="D20" s="204"/>
      <c r="E20" s="205">
        <v>44075</v>
      </c>
      <c r="F20" s="200">
        <f>H20+K20</f>
        <v>16659</v>
      </c>
      <c r="G20" s="201"/>
      <c r="H20" s="202">
        <v>8075</v>
      </c>
      <c r="I20" s="202"/>
      <c r="J20" s="202"/>
      <c r="K20" s="202">
        <v>8584</v>
      </c>
      <c r="L20" s="202"/>
    </row>
    <row r="21" spans="1:12" ht="6" customHeight="1" thickBot="1">
      <c r="A21" s="218"/>
      <c r="B21" s="218"/>
      <c r="C21" s="218"/>
      <c r="D21" s="218"/>
      <c r="E21" s="218"/>
      <c r="F21" s="228"/>
      <c r="G21" s="229"/>
      <c r="H21" s="229"/>
      <c r="I21" s="229"/>
      <c r="J21" s="229"/>
      <c r="K21" s="229"/>
      <c r="L21" s="229"/>
    </row>
    <row r="22" spans="1:12" ht="6" customHeight="1" thickTop="1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</row>
    <row r="23" spans="1:12">
      <c r="A23" s="203"/>
      <c r="B23" s="203" t="s">
        <v>65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</row>
    <row r="24" spans="1:12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</row>
    <row r="25" spans="1:12" ht="14.25">
      <c r="A25" s="215" t="s">
        <v>122</v>
      </c>
      <c r="B25" s="203"/>
      <c r="C25" s="203"/>
      <c r="D25" s="203"/>
      <c r="E25" s="203"/>
      <c r="F25" s="203"/>
      <c r="G25" s="203"/>
      <c r="H25" s="203"/>
      <c r="I25" s="203"/>
      <c r="J25" s="204"/>
      <c r="K25" s="204"/>
      <c r="L25" s="217" t="s">
        <v>137</v>
      </c>
    </row>
    <row r="26" spans="1:12" ht="6.75" customHeight="1" thickBot="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</row>
    <row r="27" spans="1:12" ht="14.25" thickTop="1">
      <c r="A27" s="230" t="s">
        <v>67</v>
      </c>
      <c r="B27" s="230"/>
      <c r="C27" s="230"/>
      <c r="D27" s="231"/>
      <c r="E27" s="221" t="s">
        <v>68</v>
      </c>
      <c r="F27" s="232"/>
      <c r="G27" s="222"/>
      <c r="H27" s="233" t="s">
        <v>67</v>
      </c>
      <c r="I27" s="231"/>
      <c r="J27" s="221" t="s">
        <v>68</v>
      </c>
      <c r="K27" s="232"/>
      <c r="L27" s="232"/>
    </row>
    <row r="28" spans="1:12">
      <c r="A28" s="234"/>
      <c r="B28" s="234"/>
      <c r="C28" s="234"/>
      <c r="D28" s="235"/>
      <c r="E28" s="236" t="s">
        <v>3</v>
      </c>
      <c r="F28" s="236" t="s">
        <v>47</v>
      </c>
      <c r="G28" s="236" t="s">
        <v>48</v>
      </c>
      <c r="H28" s="237"/>
      <c r="I28" s="235"/>
      <c r="J28" s="236" t="s">
        <v>3</v>
      </c>
      <c r="K28" s="236" t="s">
        <v>47</v>
      </c>
      <c r="L28" s="238" t="s">
        <v>48</v>
      </c>
    </row>
    <row r="29" spans="1:12" ht="22.5" customHeight="1">
      <c r="A29" s="239" t="s">
        <v>121</v>
      </c>
      <c r="B29" s="239"/>
      <c r="C29" s="239"/>
      <c r="D29" s="203"/>
      <c r="E29" s="207">
        <f>(SUM(E30:E42))+(SUM(J30:J42))</f>
        <v>15207</v>
      </c>
      <c r="F29" s="208">
        <f>(SUM(F30:F42))+(SUM(K30:K42))</f>
        <v>8075</v>
      </c>
      <c r="G29" s="208">
        <f>(SUM(G30:G42))+(SUM(L30:L42))</f>
        <v>8584</v>
      </c>
      <c r="H29" s="209"/>
      <c r="I29" s="203"/>
      <c r="J29" s="209"/>
      <c r="K29" s="203"/>
      <c r="L29" s="203"/>
    </row>
    <row r="30" spans="1:12" ht="22.5" customHeight="1">
      <c r="A30" s="203"/>
      <c r="B30" s="204" t="s">
        <v>110</v>
      </c>
      <c r="C30" s="204"/>
      <c r="D30" s="240"/>
      <c r="E30" s="207">
        <f>F30+G30</f>
        <v>748</v>
      </c>
      <c r="F30" s="241">
        <v>354</v>
      </c>
      <c r="G30" s="241">
        <v>394</v>
      </c>
      <c r="H30" s="210" t="s">
        <v>117</v>
      </c>
      <c r="I30" s="211"/>
      <c r="J30" s="207">
        <f t="shared" ref="J30:J42" si="2">K30+L30</f>
        <v>876</v>
      </c>
      <c r="K30" s="241">
        <v>418</v>
      </c>
      <c r="L30" s="241">
        <v>458</v>
      </c>
    </row>
    <row r="31" spans="1:12" ht="22.5" customHeight="1">
      <c r="A31" s="203"/>
      <c r="B31" s="242" t="s">
        <v>111</v>
      </c>
      <c r="C31" s="242"/>
      <c r="D31" s="243"/>
      <c r="E31" s="207">
        <f t="shared" ref="E31:E42" si="3">F31+G31</f>
        <v>1295</v>
      </c>
      <c r="F31" s="241">
        <v>620</v>
      </c>
      <c r="G31" s="241">
        <v>675</v>
      </c>
      <c r="H31" s="212" t="s">
        <v>118</v>
      </c>
      <c r="I31" s="213"/>
      <c r="J31" s="207">
        <f t="shared" si="2"/>
        <v>635</v>
      </c>
      <c r="K31" s="241">
        <v>319</v>
      </c>
      <c r="L31" s="241">
        <v>316</v>
      </c>
    </row>
    <row r="32" spans="1:12" ht="22.5" customHeight="1">
      <c r="A32" s="203"/>
      <c r="B32" s="242" t="s">
        <v>112</v>
      </c>
      <c r="C32" s="242"/>
      <c r="D32" s="243"/>
      <c r="E32" s="207">
        <f t="shared" si="3"/>
        <v>1066</v>
      </c>
      <c r="F32" s="241">
        <v>504</v>
      </c>
      <c r="G32" s="241">
        <v>562</v>
      </c>
      <c r="H32" s="212" t="s">
        <v>112</v>
      </c>
      <c r="I32" s="213"/>
      <c r="J32" s="207">
        <f t="shared" si="2"/>
        <v>1031</v>
      </c>
      <c r="K32" s="241">
        <v>503</v>
      </c>
      <c r="L32" s="241">
        <v>528</v>
      </c>
    </row>
    <row r="33" spans="1:12" ht="22.5" customHeight="1">
      <c r="A33" s="203"/>
      <c r="B33" s="242" t="s">
        <v>113</v>
      </c>
      <c r="C33" s="242"/>
      <c r="D33" s="243"/>
      <c r="E33" s="207">
        <f t="shared" si="3"/>
        <v>1131</v>
      </c>
      <c r="F33" s="241">
        <v>561</v>
      </c>
      <c r="G33" s="241">
        <v>570</v>
      </c>
      <c r="H33" s="210" t="s">
        <v>119</v>
      </c>
      <c r="I33" s="211"/>
      <c r="J33" s="207">
        <f t="shared" si="2"/>
        <v>356</v>
      </c>
      <c r="K33" s="241">
        <v>180</v>
      </c>
      <c r="L33" s="241">
        <v>176</v>
      </c>
    </row>
    <row r="34" spans="1:12" ht="22.5" customHeight="1">
      <c r="A34" s="203"/>
      <c r="B34" s="244" t="s">
        <v>80</v>
      </c>
      <c r="C34" s="244"/>
      <c r="D34" s="211"/>
      <c r="E34" s="207">
        <f t="shared" si="3"/>
        <v>461</v>
      </c>
      <c r="F34" s="241">
        <v>231</v>
      </c>
      <c r="G34" s="241">
        <v>230</v>
      </c>
      <c r="H34" s="212" t="s">
        <v>118</v>
      </c>
      <c r="I34" s="213"/>
      <c r="J34" s="207">
        <f t="shared" si="2"/>
        <v>647</v>
      </c>
      <c r="K34" s="241">
        <v>319</v>
      </c>
      <c r="L34" s="241">
        <v>328</v>
      </c>
    </row>
    <row r="35" spans="1:12" ht="22.5" customHeight="1">
      <c r="A35" s="203"/>
      <c r="B35" s="242" t="s">
        <v>141</v>
      </c>
      <c r="C35" s="242"/>
      <c r="D35" s="243"/>
      <c r="E35" s="207"/>
      <c r="F35" s="241">
        <v>583</v>
      </c>
      <c r="G35" s="241">
        <v>634</v>
      </c>
      <c r="H35" s="212" t="s">
        <v>112</v>
      </c>
      <c r="I35" s="213"/>
      <c r="J35" s="207"/>
      <c r="K35" s="241">
        <v>110</v>
      </c>
      <c r="L35" s="241">
        <v>125</v>
      </c>
    </row>
    <row r="36" spans="1:12" ht="22.5" customHeight="1">
      <c r="A36" s="203"/>
      <c r="B36" s="245" t="s">
        <v>114</v>
      </c>
      <c r="C36" s="245"/>
      <c r="D36" s="246"/>
      <c r="E36" s="207">
        <f t="shared" si="3"/>
        <v>914</v>
      </c>
      <c r="F36" s="241">
        <v>435</v>
      </c>
      <c r="G36" s="241">
        <v>479</v>
      </c>
      <c r="H36" s="212" t="s">
        <v>113</v>
      </c>
      <c r="I36" s="213"/>
      <c r="J36" s="207">
        <f t="shared" si="2"/>
        <v>34</v>
      </c>
      <c r="K36" s="241">
        <v>14</v>
      </c>
      <c r="L36" s="241">
        <v>20</v>
      </c>
    </row>
    <row r="37" spans="1:12" ht="22.5" customHeight="1">
      <c r="A37" s="203"/>
      <c r="B37" s="242" t="s">
        <v>111</v>
      </c>
      <c r="C37" s="242"/>
      <c r="D37" s="243"/>
      <c r="E37" s="207">
        <f t="shared" si="3"/>
        <v>837</v>
      </c>
      <c r="F37" s="241">
        <v>393</v>
      </c>
      <c r="G37" s="241">
        <v>444</v>
      </c>
      <c r="H37" s="212" t="s">
        <v>115</v>
      </c>
      <c r="I37" s="213"/>
      <c r="J37" s="207">
        <f t="shared" si="2"/>
        <v>58</v>
      </c>
      <c r="K37" s="241">
        <v>26</v>
      </c>
      <c r="L37" s="241">
        <v>32</v>
      </c>
    </row>
    <row r="38" spans="1:12" ht="22.5" customHeight="1">
      <c r="A38" s="203"/>
      <c r="B38" s="242" t="s">
        <v>112</v>
      </c>
      <c r="C38" s="242"/>
      <c r="D38" s="243"/>
      <c r="E38" s="207">
        <f t="shared" si="3"/>
        <v>220</v>
      </c>
      <c r="F38" s="241">
        <v>113</v>
      </c>
      <c r="G38" s="241">
        <v>107</v>
      </c>
      <c r="H38" s="210" t="s">
        <v>109</v>
      </c>
      <c r="I38" s="211"/>
      <c r="J38" s="207">
        <f t="shared" si="2"/>
        <v>1264</v>
      </c>
      <c r="K38" s="241">
        <v>609</v>
      </c>
      <c r="L38" s="241">
        <v>655</v>
      </c>
    </row>
    <row r="39" spans="1:12" ht="22.5" customHeight="1">
      <c r="A39" s="203"/>
      <c r="B39" s="242" t="s">
        <v>113</v>
      </c>
      <c r="C39" s="242"/>
      <c r="D39" s="243"/>
      <c r="E39" s="207">
        <f t="shared" si="3"/>
        <v>424</v>
      </c>
      <c r="F39" s="241">
        <v>213</v>
      </c>
      <c r="G39" s="241">
        <v>211</v>
      </c>
      <c r="H39" s="210" t="s">
        <v>120</v>
      </c>
      <c r="I39" s="211"/>
      <c r="J39" s="207">
        <f t="shared" si="2"/>
        <v>363</v>
      </c>
      <c r="K39" s="241">
        <v>192</v>
      </c>
      <c r="L39" s="241">
        <v>171</v>
      </c>
    </row>
    <row r="40" spans="1:12" ht="22.5" customHeight="1">
      <c r="A40" s="203"/>
      <c r="B40" s="242" t="s">
        <v>115</v>
      </c>
      <c r="C40" s="242"/>
      <c r="D40" s="243"/>
      <c r="E40" s="207">
        <f t="shared" si="3"/>
        <v>328</v>
      </c>
      <c r="F40" s="241">
        <v>162</v>
      </c>
      <c r="G40" s="241">
        <v>166</v>
      </c>
      <c r="H40" s="212" t="s">
        <v>111</v>
      </c>
      <c r="I40" s="213"/>
      <c r="J40" s="207">
        <f t="shared" si="2"/>
        <v>540</v>
      </c>
      <c r="K40" s="241">
        <v>269</v>
      </c>
      <c r="L40" s="241">
        <v>271</v>
      </c>
    </row>
    <row r="41" spans="1:12" ht="22.5" customHeight="1">
      <c r="A41" s="203"/>
      <c r="B41" s="245" t="s">
        <v>116</v>
      </c>
      <c r="C41" s="245"/>
      <c r="D41" s="246"/>
      <c r="E41" s="207">
        <f t="shared" si="3"/>
        <v>1608</v>
      </c>
      <c r="F41" s="203">
        <v>765</v>
      </c>
      <c r="G41" s="203">
        <v>843</v>
      </c>
      <c r="H41" s="212" t="s">
        <v>112</v>
      </c>
      <c r="I41" s="213"/>
      <c r="J41" s="207">
        <f t="shared" si="2"/>
        <v>244</v>
      </c>
      <c r="K41" s="241">
        <v>121</v>
      </c>
      <c r="L41" s="241">
        <v>123</v>
      </c>
    </row>
    <row r="42" spans="1:12" ht="22.5" customHeight="1">
      <c r="A42" s="203"/>
      <c r="B42" s="242" t="s">
        <v>111</v>
      </c>
      <c r="C42" s="242"/>
      <c r="D42" s="243"/>
      <c r="E42" s="207">
        <f t="shared" si="3"/>
        <v>127</v>
      </c>
      <c r="F42" s="203">
        <v>61</v>
      </c>
      <c r="G42" s="203">
        <v>66</v>
      </c>
      <c r="H42" s="212"/>
      <c r="I42" s="213"/>
      <c r="J42" s="207"/>
      <c r="K42" s="241"/>
      <c r="L42" s="241"/>
    </row>
    <row r="43" spans="1:12" ht="6.75" customHeight="1" thickBot="1">
      <c r="A43" s="218"/>
      <c r="B43" s="218"/>
      <c r="C43" s="218"/>
      <c r="D43" s="218"/>
      <c r="E43" s="247"/>
      <c r="F43" s="218"/>
      <c r="G43" s="218"/>
      <c r="H43" s="247"/>
      <c r="I43" s="218"/>
      <c r="J43" s="247"/>
      <c r="K43" s="218"/>
      <c r="L43" s="218"/>
    </row>
    <row r="44" spans="1:12" ht="6.75" customHeight="1" thickTop="1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</row>
    <row r="45" spans="1:12">
      <c r="A45" s="203"/>
      <c r="B45" s="203" t="s">
        <v>65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</row>
  </sheetData>
  <mergeCells count="81">
    <mergeCell ref="H35:I35"/>
    <mergeCell ref="A27:D28"/>
    <mergeCell ref="E27:G27"/>
    <mergeCell ref="H27:I28"/>
    <mergeCell ref="J27:L27"/>
    <mergeCell ref="F21:G21"/>
    <mergeCell ref="F19:G19"/>
    <mergeCell ref="H19:J19"/>
    <mergeCell ref="K19:L19"/>
    <mergeCell ref="F18:G18"/>
    <mergeCell ref="H21:J21"/>
    <mergeCell ref="K21:L21"/>
    <mergeCell ref="F20:G20"/>
    <mergeCell ref="H20:J20"/>
    <mergeCell ref="K20:L20"/>
    <mergeCell ref="F17:G17"/>
    <mergeCell ref="H17:J17"/>
    <mergeCell ref="K17:L17"/>
    <mergeCell ref="F16:G16"/>
    <mergeCell ref="H18:J18"/>
    <mergeCell ref="K18:L18"/>
    <mergeCell ref="F15:G15"/>
    <mergeCell ref="H15:J15"/>
    <mergeCell ref="K15:L15"/>
    <mergeCell ref="F14:G14"/>
    <mergeCell ref="H16:J16"/>
    <mergeCell ref="K16:L16"/>
    <mergeCell ref="F13:G13"/>
    <mergeCell ref="H13:J13"/>
    <mergeCell ref="K13:L13"/>
    <mergeCell ref="F12:G12"/>
    <mergeCell ref="H14:J14"/>
    <mergeCell ref="K14:L14"/>
    <mergeCell ref="F11:G11"/>
    <mergeCell ref="H11:J11"/>
    <mergeCell ref="K11:L11"/>
    <mergeCell ref="F10:G10"/>
    <mergeCell ref="H12:J12"/>
    <mergeCell ref="K12:L12"/>
    <mergeCell ref="H9:J9"/>
    <mergeCell ref="K9:L9"/>
    <mergeCell ref="F8:G8"/>
    <mergeCell ref="H10:J10"/>
    <mergeCell ref="K10:L10"/>
    <mergeCell ref="F5:G5"/>
    <mergeCell ref="H5:J5"/>
    <mergeCell ref="K5:L5"/>
    <mergeCell ref="A29:C29"/>
    <mergeCell ref="B34:D34"/>
    <mergeCell ref="B31:D31"/>
    <mergeCell ref="B32:D32"/>
    <mergeCell ref="H6:J6"/>
    <mergeCell ref="K6:L6"/>
    <mergeCell ref="F7:G7"/>
    <mergeCell ref="H7:J7"/>
    <mergeCell ref="K7:L7"/>
    <mergeCell ref="F6:G6"/>
    <mergeCell ref="H8:J8"/>
    <mergeCell ref="K8:L8"/>
    <mergeCell ref="F9:G9"/>
    <mergeCell ref="H30:I30"/>
    <mergeCell ref="H31:I31"/>
    <mergeCell ref="H32:I32"/>
    <mergeCell ref="H33:I33"/>
    <mergeCell ref="H34:I34"/>
    <mergeCell ref="H41:I41"/>
    <mergeCell ref="H42:I42"/>
    <mergeCell ref="B33:D33"/>
    <mergeCell ref="B36:D36"/>
    <mergeCell ref="H39:I39"/>
    <mergeCell ref="H36:I36"/>
    <mergeCell ref="H37:I37"/>
    <mergeCell ref="H38:I38"/>
    <mergeCell ref="B40:D40"/>
    <mergeCell ref="B41:D41"/>
    <mergeCell ref="B42:D42"/>
    <mergeCell ref="B37:D37"/>
    <mergeCell ref="B38:D38"/>
    <mergeCell ref="B39:D39"/>
    <mergeCell ref="H40:I40"/>
    <mergeCell ref="B35:D35"/>
  </mergeCells>
  <phoneticPr fontId="3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zoomScaleNormal="100" zoomScaleSheetLayoutView="100" workbookViewId="0">
      <selection activeCell="E52" sqref="E52"/>
    </sheetView>
  </sheetViews>
  <sheetFormatPr defaultRowHeight="13.5"/>
  <cols>
    <col min="1" max="1" width="4.5" style="30" customWidth="1"/>
    <col min="2" max="2" width="3.75" style="30" customWidth="1"/>
    <col min="3" max="3" width="8.625" style="30" customWidth="1"/>
    <col min="4" max="4" width="8.125" style="30" customWidth="1"/>
    <col min="5" max="5" width="10" style="30" customWidth="1"/>
    <col min="6" max="11" width="8.625" style="30" customWidth="1"/>
    <col min="12" max="16384" width="9" style="30"/>
  </cols>
  <sheetData>
    <row r="1" spans="1:11" ht="14.25">
      <c r="A1" s="31"/>
      <c r="B1" s="31"/>
      <c r="C1" s="31"/>
      <c r="D1" s="31"/>
      <c r="E1" s="31"/>
      <c r="F1" s="31"/>
      <c r="G1" s="31"/>
      <c r="H1" s="31"/>
      <c r="I1" s="31"/>
      <c r="J1" s="35"/>
      <c r="K1" s="53" t="s">
        <v>142</v>
      </c>
    </row>
    <row r="2" spans="1:1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25">
      <c r="A3" s="37" t="s">
        <v>107</v>
      </c>
      <c r="B3" s="38"/>
      <c r="C3" s="38"/>
      <c r="D3" s="38"/>
      <c r="E3" s="31"/>
      <c r="F3" s="31"/>
      <c r="G3" s="31"/>
      <c r="H3" s="31"/>
      <c r="I3" s="31"/>
      <c r="J3" s="35"/>
      <c r="K3" s="36" t="s">
        <v>143</v>
      </c>
    </row>
    <row r="4" spans="1:11" ht="6.75" customHeight="1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4.25" thickTop="1">
      <c r="A5" s="126" t="s">
        <v>81</v>
      </c>
      <c r="B5" s="126"/>
      <c r="C5" s="127"/>
      <c r="D5" s="128" t="s">
        <v>82</v>
      </c>
      <c r="E5" s="127"/>
      <c r="F5" s="128" t="s">
        <v>83</v>
      </c>
      <c r="G5" s="127"/>
      <c r="H5" s="128" t="s">
        <v>84</v>
      </c>
      <c r="I5" s="127"/>
      <c r="J5" s="128" t="s">
        <v>85</v>
      </c>
      <c r="K5" s="126"/>
    </row>
    <row r="6" spans="1:11" ht="15.75" customHeight="1">
      <c r="A6" s="125" t="s">
        <v>86</v>
      </c>
      <c r="B6" s="125"/>
      <c r="C6" s="119"/>
      <c r="D6" s="63" t="s">
        <v>54</v>
      </c>
      <c r="E6" s="71" t="s">
        <v>144</v>
      </c>
      <c r="F6" s="31"/>
      <c r="G6" s="8">
        <v>21368</v>
      </c>
      <c r="H6" s="8"/>
      <c r="I6" s="8">
        <v>17691</v>
      </c>
      <c r="J6" s="40"/>
      <c r="K6" s="41">
        <f t="shared" ref="K6:K10" si="0">I6/G6*100</f>
        <v>82.792025458629723</v>
      </c>
    </row>
    <row r="7" spans="1:11" ht="13.5" customHeight="1">
      <c r="A7" s="70"/>
      <c r="B7" s="70"/>
      <c r="C7" s="70"/>
      <c r="D7" s="63"/>
      <c r="E7" s="71" t="s">
        <v>145</v>
      </c>
      <c r="F7" s="31"/>
      <c r="G7" s="8">
        <v>20926</v>
      </c>
      <c r="H7" s="8"/>
      <c r="I7" s="8">
        <v>17313</v>
      </c>
      <c r="J7" s="40"/>
      <c r="K7" s="41">
        <f t="shared" si="0"/>
        <v>82.734397400363179</v>
      </c>
    </row>
    <row r="8" spans="1:11" ht="13.5" customHeight="1">
      <c r="A8" s="70"/>
      <c r="B8" s="70"/>
      <c r="C8" s="70"/>
      <c r="D8" s="63"/>
      <c r="E8" s="71" t="s">
        <v>146</v>
      </c>
      <c r="F8" s="31"/>
      <c r="G8" s="8">
        <v>20176</v>
      </c>
      <c r="H8" s="8"/>
      <c r="I8" s="8">
        <v>16198</v>
      </c>
      <c r="J8" s="40"/>
      <c r="K8" s="41">
        <f t="shared" si="0"/>
        <v>80.283505154639172</v>
      </c>
    </row>
    <row r="9" spans="1:11" ht="13.5" customHeight="1">
      <c r="A9" s="42"/>
      <c r="B9" s="42"/>
      <c r="C9" s="42"/>
      <c r="D9" s="63"/>
      <c r="E9" s="71" t="s">
        <v>147</v>
      </c>
      <c r="F9" s="40"/>
      <c r="G9" s="8">
        <v>17164</v>
      </c>
      <c r="H9" s="8"/>
      <c r="I9" s="8">
        <v>12390</v>
      </c>
      <c r="J9" s="40"/>
      <c r="K9" s="41">
        <f t="shared" si="0"/>
        <v>72.18597063621533</v>
      </c>
    </row>
    <row r="10" spans="1:11" ht="13.5" customHeight="1">
      <c r="A10" s="42"/>
      <c r="B10" s="42"/>
      <c r="C10" s="42"/>
      <c r="D10" s="63"/>
      <c r="E10" s="71" t="s">
        <v>148</v>
      </c>
      <c r="F10" s="40"/>
      <c r="G10" s="8">
        <v>16682</v>
      </c>
      <c r="H10" s="8"/>
      <c r="I10" s="8">
        <v>13075</v>
      </c>
      <c r="J10" s="40"/>
      <c r="K10" s="41">
        <f t="shared" si="0"/>
        <v>78.377892339048074</v>
      </c>
    </row>
    <row r="11" spans="1:11" ht="4.5" customHeight="1">
      <c r="A11" s="43"/>
      <c r="B11" s="43"/>
      <c r="C11" s="43"/>
      <c r="D11" s="63"/>
      <c r="E11" s="71"/>
      <c r="F11" s="40"/>
      <c r="G11" s="8"/>
      <c r="H11" s="8"/>
      <c r="I11" s="8"/>
      <c r="J11" s="40"/>
      <c r="K11" s="40"/>
    </row>
    <row r="12" spans="1:11" ht="14.25" customHeight="1">
      <c r="A12" s="125" t="s">
        <v>87</v>
      </c>
      <c r="B12" s="125"/>
      <c r="C12" s="119"/>
      <c r="D12" s="63" t="s">
        <v>54</v>
      </c>
      <c r="E12" s="71" t="s">
        <v>149</v>
      </c>
      <c r="F12" s="40"/>
      <c r="G12" s="8">
        <v>21233</v>
      </c>
      <c r="H12" s="8"/>
      <c r="I12" s="8">
        <v>18339</v>
      </c>
      <c r="J12" s="40"/>
      <c r="K12" s="41">
        <f t="shared" ref="K12:K17" si="1">I12/G12*100</f>
        <v>86.37027268873922</v>
      </c>
    </row>
    <row r="13" spans="1:11" ht="13.5" customHeight="1">
      <c r="A13" s="70"/>
      <c r="B13" s="70"/>
      <c r="C13" s="70"/>
      <c r="D13" s="63"/>
      <c r="E13" s="71" t="s">
        <v>150</v>
      </c>
      <c r="F13" s="40"/>
      <c r="G13" s="8">
        <v>20777</v>
      </c>
      <c r="H13" s="8"/>
      <c r="I13" s="8">
        <v>17083</v>
      </c>
      <c r="J13" s="40"/>
      <c r="K13" s="41">
        <f t="shared" si="1"/>
        <v>82.220724839967275</v>
      </c>
    </row>
    <row r="14" spans="1:11" ht="13.5" customHeight="1">
      <c r="A14" s="70"/>
      <c r="B14" s="70"/>
      <c r="C14" s="70"/>
      <c r="D14" s="63"/>
      <c r="E14" s="71" t="s">
        <v>151</v>
      </c>
      <c r="F14" s="40"/>
      <c r="G14" s="8">
        <v>17707</v>
      </c>
      <c r="H14" s="8"/>
      <c r="I14" s="8">
        <v>13754</v>
      </c>
      <c r="J14" s="40"/>
      <c r="K14" s="41">
        <f t="shared" si="1"/>
        <v>77.675495566725033</v>
      </c>
    </row>
    <row r="15" spans="1:11" ht="13.5" customHeight="1">
      <c r="A15" s="42"/>
      <c r="B15" s="42"/>
      <c r="C15" s="42"/>
      <c r="D15" s="63"/>
      <c r="E15" s="71" t="s">
        <v>152</v>
      </c>
      <c r="F15" s="40"/>
      <c r="G15" s="8">
        <v>17086</v>
      </c>
      <c r="H15" s="8"/>
      <c r="I15" s="8">
        <v>12608</v>
      </c>
      <c r="J15" s="40"/>
      <c r="K15" s="41">
        <f t="shared" si="1"/>
        <v>73.791408170431936</v>
      </c>
    </row>
    <row r="16" spans="1:11" ht="13.5" customHeight="1">
      <c r="A16" s="42"/>
      <c r="B16" s="121" t="s">
        <v>153</v>
      </c>
      <c r="C16" s="124"/>
      <c r="D16" s="63"/>
      <c r="E16" s="71" t="s">
        <v>154</v>
      </c>
      <c r="F16" s="40"/>
      <c r="G16" s="8">
        <v>16682</v>
      </c>
      <c r="H16" s="8"/>
      <c r="I16" s="8">
        <v>13064</v>
      </c>
      <c r="J16" s="40"/>
      <c r="K16" s="41">
        <f t="shared" si="1"/>
        <v>78.311953003237022</v>
      </c>
    </row>
    <row r="17" spans="1:11" ht="13.5" customHeight="1">
      <c r="A17" s="42"/>
      <c r="B17" s="42"/>
      <c r="C17" s="42"/>
      <c r="D17" s="63" t="s">
        <v>155</v>
      </c>
      <c r="E17" s="71" t="s">
        <v>156</v>
      </c>
      <c r="F17" s="40"/>
      <c r="G17" s="8">
        <v>16529</v>
      </c>
      <c r="H17" s="8"/>
      <c r="I17" s="8">
        <v>12713</v>
      </c>
      <c r="J17" s="40"/>
      <c r="K17" s="41">
        <f t="shared" si="1"/>
        <v>76.913303890132482</v>
      </c>
    </row>
    <row r="18" spans="1:11" ht="4.5" customHeight="1">
      <c r="A18" s="43"/>
      <c r="B18" s="43"/>
      <c r="C18" s="43"/>
      <c r="D18" s="63"/>
      <c r="E18" s="71"/>
      <c r="F18" s="40"/>
      <c r="G18" s="8"/>
      <c r="H18" s="8"/>
      <c r="I18" s="8"/>
      <c r="J18" s="40"/>
      <c r="K18" s="40"/>
    </row>
    <row r="19" spans="1:11" ht="13.5" customHeight="1">
      <c r="A19" s="125" t="s">
        <v>88</v>
      </c>
      <c r="B19" s="125"/>
      <c r="C19" s="119"/>
      <c r="D19" s="63" t="s">
        <v>54</v>
      </c>
      <c r="E19" s="71" t="s">
        <v>157</v>
      </c>
      <c r="F19" s="40"/>
      <c r="G19" s="8">
        <v>21263</v>
      </c>
      <c r="H19" s="8"/>
      <c r="I19" s="8">
        <v>13937</v>
      </c>
      <c r="J19" s="40"/>
      <c r="K19" s="41">
        <f t="shared" ref="K19:K23" si="2">I19/G19*100</f>
        <v>65.545783755819969</v>
      </c>
    </row>
    <row r="20" spans="1:11" ht="13.5" customHeight="1">
      <c r="A20" s="70"/>
      <c r="B20" s="70"/>
      <c r="C20" s="70"/>
      <c r="D20" s="63"/>
      <c r="E20" s="71" t="s">
        <v>158</v>
      </c>
      <c r="F20" s="40"/>
      <c r="G20" s="8">
        <v>20803</v>
      </c>
      <c r="H20" s="8"/>
      <c r="I20" s="8">
        <v>16370</v>
      </c>
      <c r="J20" s="40"/>
      <c r="K20" s="41">
        <f t="shared" si="2"/>
        <v>78.690573474979573</v>
      </c>
    </row>
    <row r="21" spans="1:11" ht="13.5" customHeight="1">
      <c r="A21" s="70"/>
      <c r="B21" s="70"/>
      <c r="C21" s="70"/>
      <c r="D21" s="63"/>
      <c r="E21" s="71" t="s">
        <v>159</v>
      </c>
      <c r="F21" s="40"/>
      <c r="G21" s="8">
        <v>17759</v>
      </c>
      <c r="H21" s="8"/>
      <c r="I21" s="8">
        <v>13815</v>
      </c>
      <c r="J21" s="40"/>
      <c r="K21" s="41">
        <f t="shared" si="2"/>
        <v>77.791542316571878</v>
      </c>
    </row>
    <row r="22" spans="1:11" ht="13.5" customHeight="1">
      <c r="A22" s="70"/>
      <c r="B22" s="70"/>
      <c r="C22" s="70"/>
      <c r="D22" s="63"/>
      <c r="E22" s="71" t="s">
        <v>160</v>
      </c>
      <c r="F22" s="40"/>
      <c r="G22" s="58" t="s">
        <v>161</v>
      </c>
      <c r="H22" s="58"/>
      <c r="I22" s="58" t="s">
        <v>161</v>
      </c>
      <c r="J22" s="40"/>
      <c r="K22" s="44" t="s">
        <v>123</v>
      </c>
    </row>
    <row r="23" spans="1:11" ht="13.5" customHeight="1">
      <c r="A23" s="70"/>
      <c r="B23" s="70"/>
      <c r="C23" s="70"/>
      <c r="D23" s="63" t="s">
        <v>155</v>
      </c>
      <c r="E23" s="71" t="s">
        <v>162</v>
      </c>
      <c r="F23" s="40"/>
      <c r="G23" s="8">
        <v>16536</v>
      </c>
      <c r="H23" s="58"/>
      <c r="I23" s="8">
        <v>12723</v>
      </c>
      <c r="J23" s="40"/>
      <c r="K23" s="44">
        <f t="shared" si="2"/>
        <v>76.941219158200298</v>
      </c>
    </row>
    <row r="24" spans="1:11" ht="6.75" customHeight="1">
      <c r="A24" s="45"/>
      <c r="B24" s="45"/>
      <c r="C24" s="46"/>
      <c r="D24" s="63"/>
      <c r="E24" s="71"/>
      <c r="F24" s="40"/>
      <c r="G24" s="8"/>
      <c r="H24" s="8"/>
      <c r="I24" s="8"/>
      <c r="J24" s="40"/>
      <c r="K24" s="40"/>
    </row>
    <row r="25" spans="1:11" ht="14.25" customHeight="1">
      <c r="A25" s="125" t="s">
        <v>89</v>
      </c>
      <c r="B25" s="125"/>
      <c r="C25" s="119"/>
      <c r="D25" s="63" t="s">
        <v>54</v>
      </c>
      <c r="E25" s="71" t="s">
        <v>157</v>
      </c>
      <c r="F25" s="40"/>
      <c r="G25" s="58" t="s">
        <v>161</v>
      </c>
      <c r="H25" s="58"/>
      <c r="I25" s="58" t="s">
        <v>161</v>
      </c>
      <c r="J25" s="40"/>
      <c r="K25" s="44" t="s">
        <v>123</v>
      </c>
    </row>
    <row r="26" spans="1:11" ht="13.5" customHeight="1">
      <c r="A26" s="31"/>
      <c r="B26" s="31"/>
      <c r="C26" s="31"/>
      <c r="D26" s="63"/>
      <c r="E26" s="71" t="s">
        <v>158</v>
      </c>
      <c r="F26" s="40"/>
      <c r="G26" s="8">
        <v>20802</v>
      </c>
      <c r="H26" s="8"/>
      <c r="I26" s="8">
        <v>16364</v>
      </c>
      <c r="J26" s="40"/>
      <c r="K26" s="41">
        <f t="shared" ref="K26:K27" si="3">I26/G26*100</f>
        <v>78.665512931448902</v>
      </c>
    </row>
    <row r="27" spans="1:11" ht="13.5" customHeight="1">
      <c r="A27" s="31"/>
      <c r="B27" s="31"/>
      <c r="C27" s="31"/>
      <c r="D27" s="63"/>
      <c r="E27" s="71" t="s">
        <v>159</v>
      </c>
      <c r="F27" s="40"/>
      <c r="G27" s="8">
        <v>17758</v>
      </c>
      <c r="H27" s="8"/>
      <c r="I27" s="8">
        <v>13814</v>
      </c>
      <c r="J27" s="40"/>
      <c r="K27" s="41">
        <f t="shared" si="3"/>
        <v>77.790291699515706</v>
      </c>
    </row>
    <row r="28" spans="1:11" ht="13.5" customHeight="1">
      <c r="A28" s="31"/>
      <c r="B28" s="31"/>
      <c r="C28" s="31"/>
      <c r="D28" s="63"/>
      <c r="E28" s="71" t="s">
        <v>160</v>
      </c>
      <c r="F28" s="40"/>
      <c r="G28" s="58" t="s">
        <v>161</v>
      </c>
      <c r="H28" s="58"/>
      <c r="I28" s="58" t="s">
        <v>161</v>
      </c>
      <c r="J28" s="40"/>
      <c r="K28" s="44" t="s">
        <v>123</v>
      </c>
    </row>
    <row r="29" spans="1:11" ht="13.5" customHeight="1">
      <c r="A29" s="31"/>
      <c r="B29" s="31"/>
      <c r="C29" s="31"/>
      <c r="D29" s="63" t="s">
        <v>155</v>
      </c>
      <c r="E29" s="71" t="s">
        <v>156</v>
      </c>
      <c r="F29" s="40"/>
      <c r="G29" s="58" t="s">
        <v>163</v>
      </c>
      <c r="H29" s="58"/>
      <c r="I29" s="58" t="s">
        <v>163</v>
      </c>
      <c r="J29" s="40"/>
      <c r="K29" s="44" t="s">
        <v>123</v>
      </c>
    </row>
    <row r="30" spans="1:11" ht="4.5" customHeight="1">
      <c r="A30" s="43"/>
      <c r="B30" s="43"/>
      <c r="C30" s="47"/>
      <c r="D30" s="63"/>
      <c r="E30" s="40"/>
      <c r="F30" s="40"/>
      <c r="G30" s="8"/>
      <c r="H30" s="8"/>
      <c r="I30" s="8"/>
      <c r="J30" s="40"/>
      <c r="K30" s="40"/>
    </row>
    <row r="31" spans="1:11" ht="14.25" customHeight="1">
      <c r="A31" s="125" t="s">
        <v>90</v>
      </c>
      <c r="B31" s="129"/>
      <c r="C31" s="48" t="s">
        <v>91</v>
      </c>
      <c r="D31" s="63" t="s">
        <v>54</v>
      </c>
      <c r="E31" s="71" t="s">
        <v>164</v>
      </c>
      <c r="F31" s="40"/>
      <c r="G31" s="8">
        <v>20470</v>
      </c>
      <c r="H31" s="8"/>
      <c r="I31" s="8">
        <v>16130</v>
      </c>
      <c r="J31" s="40"/>
      <c r="K31" s="41">
        <f t="shared" ref="K31:K38" si="4">I31/G31*100</f>
        <v>78.798241328773813</v>
      </c>
    </row>
    <row r="32" spans="1:11" ht="13.5" customHeight="1">
      <c r="A32" s="123" t="s">
        <v>92</v>
      </c>
      <c r="B32" s="124"/>
      <c r="C32" s="49"/>
      <c r="D32" s="60"/>
      <c r="E32" s="71" t="s">
        <v>165</v>
      </c>
      <c r="F32" s="31"/>
      <c r="G32" s="8">
        <v>17417</v>
      </c>
      <c r="H32" s="8"/>
      <c r="I32" s="8">
        <v>12391</v>
      </c>
      <c r="J32" s="40"/>
      <c r="K32" s="41">
        <f t="shared" si="4"/>
        <v>71.143136016535564</v>
      </c>
    </row>
    <row r="33" spans="1:11" ht="13.5" customHeight="1">
      <c r="A33" s="31"/>
      <c r="B33" s="31"/>
      <c r="C33" s="49"/>
      <c r="D33" s="60"/>
      <c r="E33" s="71" t="s">
        <v>166</v>
      </c>
      <c r="F33" s="31"/>
      <c r="G33" s="8">
        <v>17290</v>
      </c>
      <c r="H33" s="8"/>
      <c r="I33" s="8">
        <v>11425</v>
      </c>
      <c r="J33" s="40"/>
      <c r="K33" s="41">
        <f t="shared" si="4"/>
        <v>66.078658183921348</v>
      </c>
    </row>
    <row r="34" spans="1:11" ht="13.5" customHeight="1">
      <c r="A34" s="31"/>
      <c r="B34" s="31"/>
      <c r="C34" s="50"/>
      <c r="D34" s="60"/>
      <c r="E34" s="71" t="s">
        <v>167</v>
      </c>
      <c r="F34" s="40"/>
      <c r="G34" s="8">
        <v>17102</v>
      </c>
      <c r="H34" s="8"/>
      <c r="I34" s="8">
        <v>10811</v>
      </c>
      <c r="J34" s="40"/>
      <c r="K34" s="41">
        <f t="shared" si="4"/>
        <v>63.214828675008775</v>
      </c>
    </row>
    <row r="35" spans="1:11" ht="14.25" customHeight="1">
      <c r="A35" s="31"/>
      <c r="B35" s="31"/>
      <c r="C35" s="51" t="s">
        <v>93</v>
      </c>
      <c r="D35" s="63" t="s">
        <v>54</v>
      </c>
      <c r="E35" s="71" t="s">
        <v>164</v>
      </c>
      <c r="F35" s="31"/>
      <c r="G35" s="8">
        <v>20470</v>
      </c>
      <c r="H35" s="8"/>
      <c r="I35" s="8">
        <v>16130</v>
      </c>
      <c r="J35" s="40"/>
      <c r="K35" s="41">
        <f t="shared" si="4"/>
        <v>78.798241328773813</v>
      </c>
    </row>
    <row r="36" spans="1:11" ht="13.5" customHeight="1">
      <c r="A36" s="31"/>
      <c r="B36" s="31"/>
      <c r="C36" s="49"/>
      <c r="D36" s="63"/>
      <c r="E36" s="71" t="s">
        <v>165</v>
      </c>
      <c r="F36" s="31"/>
      <c r="G36" s="8">
        <v>17417</v>
      </c>
      <c r="H36" s="8"/>
      <c r="I36" s="8">
        <v>12391</v>
      </c>
      <c r="J36" s="40"/>
      <c r="K36" s="41">
        <f t="shared" si="4"/>
        <v>71.143136016535564</v>
      </c>
    </row>
    <row r="37" spans="1:11" ht="13.5" customHeight="1">
      <c r="A37" s="31"/>
      <c r="B37" s="31"/>
      <c r="C37" s="49"/>
      <c r="D37" s="63"/>
      <c r="E37" s="71" t="s">
        <v>166</v>
      </c>
      <c r="F37" s="31"/>
      <c r="G37" s="8">
        <v>17290</v>
      </c>
      <c r="H37" s="8"/>
      <c r="I37" s="8">
        <v>11425</v>
      </c>
      <c r="J37" s="40"/>
      <c r="K37" s="41">
        <f t="shared" si="4"/>
        <v>66.078658183921348</v>
      </c>
    </row>
    <row r="38" spans="1:11" ht="13.5" customHeight="1">
      <c r="A38" s="31"/>
      <c r="B38" s="31"/>
      <c r="C38" s="49"/>
      <c r="D38" s="63"/>
      <c r="E38" s="71" t="s">
        <v>167</v>
      </c>
      <c r="F38" s="40"/>
      <c r="G38" s="8">
        <v>17102</v>
      </c>
      <c r="H38" s="8"/>
      <c r="I38" s="8">
        <v>10811</v>
      </c>
      <c r="J38" s="40"/>
      <c r="K38" s="41">
        <f t="shared" si="4"/>
        <v>63.214828675008775</v>
      </c>
    </row>
    <row r="39" spans="1:11" ht="4.5" customHeight="1">
      <c r="A39" s="43"/>
      <c r="B39" s="47"/>
      <c r="C39" s="50"/>
      <c r="D39" s="63"/>
      <c r="E39" s="31"/>
      <c r="F39" s="31"/>
      <c r="G39" s="34"/>
      <c r="H39" s="34"/>
      <c r="I39" s="34"/>
      <c r="J39" s="31"/>
      <c r="K39" s="31"/>
    </row>
    <row r="40" spans="1:11" ht="14.25" customHeight="1">
      <c r="A40" s="125" t="s">
        <v>94</v>
      </c>
      <c r="B40" s="119"/>
      <c r="C40" s="51" t="s">
        <v>95</v>
      </c>
      <c r="D40" s="63" t="s">
        <v>54</v>
      </c>
      <c r="E40" s="71" t="s">
        <v>168</v>
      </c>
      <c r="F40" s="31"/>
      <c r="G40" s="8">
        <v>20924</v>
      </c>
      <c r="H40" s="8"/>
      <c r="I40" s="8">
        <v>14374</v>
      </c>
      <c r="J40" s="40"/>
      <c r="K40" s="41">
        <f t="shared" ref="K40:K49" si="5">I40/G40*100</f>
        <v>68.696233989676927</v>
      </c>
    </row>
    <row r="41" spans="1:11" ht="13.5" customHeight="1">
      <c r="A41" s="123" t="s">
        <v>92</v>
      </c>
      <c r="B41" s="124"/>
      <c r="C41" s="49"/>
      <c r="D41" s="63"/>
      <c r="E41" s="71" t="s">
        <v>169</v>
      </c>
      <c r="F41" s="31"/>
      <c r="G41" s="8">
        <v>20327</v>
      </c>
      <c r="H41" s="8"/>
      <c r="I41" s="8">
        <v>13613</v>
      </c>
      <c r="J41" s="40"/>
      <c r="K41" s="41">
        <f t="shared" si="5"/>
        <v>66.970039848477398</v>
      </c>
    </row>
    <row r="42" spans="1:11" ht="13.5" customHeight="1">
      <c r="A42" s="31"/>
      <c r="B42" s="31"/>
      <c r="C42" s="49"/>
      <c r="D42" s="63"/>
      <c r="E42" s="71" t="s">
        <v>170</v>
      </c>
      <c r="F42" s="31"/>
      <c r="G42" s="8">
        <v>17441</v>
      </c>
      <c r="H42" s="8"/>
      <c r="I42" s="8">
        <v>11198</v>
      </c>
      <c r="J42" s="40"/>
      <c r="K42" s="41">
        <f t="shared" si="5"/>
        <v>64.205034115016346</v>
      </c>
    </row>
    <row r="43" spans="1:11" ht="13.5" customHeight="1">
      <c r="A43" s="31"/>
      <c r="B43" s="31"/>
      <c r="C43" s="49"/>
      <c r="D43" s="63"/>
      <c r="E43" s="71" t="s">
        <v>171</v>
      </c>
      <c r="F43" s="40"/>
      <c r="G43" s="8">
        <v>17469</v>
      </c>
      <c r="H43" s="8"/>
      <c r="I43" s="8">
        <v>10821</v>
      </c>
      <c r="J43" s="40"/>
      <c r="K43" s="41">
        <f t="shared" si="5"/>
        <v>61.944015112484976</v>
      </c>
    </row>
    <row r="44" spans="1:11" ht="13.5" customHeight="1">
      <c r="A44" s="31"/>
      <c r="B44" s="31"/>
      <c r="C44" s="50"/>
      <c r="D44" s="63" t="s">
        <v>155</v>
      </c>
      <c r="E44" s="71" t="s">
        <v>172</v>
      </c>
      <c r="F44" s="40"/>
      <c r="G44" s="8">
        <v>16771</v>
      </c>
      <c r="H44" s="8"/>
      <c r="I44" s="8">
        <v>10214</v>
      </c>
      <c r="J44" s="40"/>
      <c r="K44" s="41">
        <f t="shared" si="5"/>
        <v>60.902748792558583</v>
      </c>
    </row>
    <row r="45" spans="1:11" ht="14.25" customHeight="1">
      <c r="A45" s="31"/>
      <c r="B45" s="31"/>
      <c r="C45" s="52" t="s">
        <v>96</v>
      </c>
      <c r="D45" s="63" t="s">
        <v>54</v>
      </c>
      <c r="E45" s="71" t="s">
        <v>168</v>
      </c>
      <c r="F45" s="31"/>
      <c r="G45" s="8">
        <v>20924</v>
      </c>
      <c r="H45" s="8"/>
      <c r="I45" s="8">
        <v>14373</v>
      </c>
      <c r="J45" s="40"/>
      <c r="K45" s="41">
        <f t="shared" si="5"/>
        <v>68.691454788759316</v>
      </c>
    </row>
    <row r="46" spans="1:11" ht="13.5" customHeight="1">
      <c r="A46" s="31"/>
      <c r="B46" s="31"/>
      <c r="C46" s="49"/>
      <c r="D46" s="33"/>
      <c r="E46" s="71" t="s">
        <v>169</v>
      </c>
      <c r="F46" s="31"/>
      <c r="G46" s="8">
        <v>20327</v>
      </c>
      <c r="H46" s="8"/>
      <c r="I46" s="8">
        <v>13613</v>
      </c>
      <c r="J46" s="40"/>
      <c r="K46" s="41">
        <f t="shared" si="5"/>
        <v>66.970039848477398</v>
      </c>
    </row>
    <row r="47" spans="1:11" ht="13.5" customHeight="1">
      <c r="A47" s="31"/>
      <c r="B47" s="31"/>
      <c r="C47" s="49"/>
      <c r="D47" s="33"/>
      <c r="E47" s="71" t="s">
        <v>170</v>
      </c>
      <c r="F47" s="31"/>
      <c r="G47" s="8">
        <v>17441</v>
      </c>
      <c r="H47" s="8"/>
      <c r="I47" s="8">
        <v>11198</v>
      </c>
      <c r="J47" s="40"/>
      <c r="K47" s="41">
        <f t="shared" si="5"/>
        <v>64.205034115016346</v>
      </c>
    </row>
    <row r="48" spans="1:11" ht="13.5" customHeight="1">
      <c r="A48" s="31"/>
      <c r="B48" s="31"/>
      <c r="C48" s="49"/>
      <c r="D48" s="33"/>
      <c r="E48" s="71" t="s">
        <v>171</v>
      </c>
      <c r="F48" s="40"/>
      <c r="G48" s="8">
        <v>17469</v>
      </c>
      <c r="H48" s="8"/>
      <c r="I48" s="8">
        <v>10821</v>
      </c>
      <c r="J48" s="40"/>
      <c r="K48" s="41">
        <f t="shared" si="5"/>
        <v>61.944015112484976</v>
      </c>
    </row>
    <row r="49" spans="1:12" ht="13.5" customHeight="1">
      <c r="A49" s="31"/>
      <c r="B49" s="31"/>
      <c r="C49" s="49"/>
      <c r="D49" s="63" t="s">
        <v>155</v>
      </c>
      <c r="E49" s="71" t="s">
        <v>172</v>
      </c>
      <c r="F49" s="40"/>
      <c r="G49" s="8">
        <v>16771</v>
      </c>
      <c r="H49" s="8"/>
      <c r="I49" s="8">
        <v>10214</v>
      </c>
      <c r="J49" s="40"/>
      <c r="K49" s="41">
        <f t="shared" si="5"/>
        <v>60.902748792558583</v>
      </c>
    </row>
    <row r="50" spans="1:12" ht="6.75" customHeight="1" thickBot="1">
      <c r="A50" s="39"/>
      <c r="B50" s="248"/>
      <c r="C50" s="249"/>
      <c r="D50" s="250"/>
      <c r="E50" s="39"/>
      <c r="F50" s="39"/>
      <c r="G50" s="39"/>
      <c r="H50" s="39"/>
      <c r="I50" s="39"/>
      <c r="J50" s="39"/>
      <c r="K50" s="39"/>
    </row>
    <row r="51" spans="1:12" ht="6.75" customHeight="1" thickTop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2" ht="12.75" customHeight="1">
      <c r="A52" s="31" t="s">
        <v>97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2" ht="13.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2" ht="14.25">
      <c r="A54" s="37" t="s">
        <v>108</v>
      </c>
      <c r="B54" s="38"/>
      <c r="C54" s="38"/>
      <c r="D54" s="31"/>
      <c r="E54" s="31"/>
      <c r="F54" s="31"/>
      <c r="G54" s="31"/>
      <c r="H54" s="31"/>
      <c r="I54" s="35" t="s">
        <v>98</v>
      </c>
      <c r="J54" s="35"/>
      <c r="K54" s="35"/>
    </row>
    <row r="55" spans="1:12" ht="6.75" customHeight="1" thickBo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2" ht="14.25" customHeight="1" thickTop="1">
      <c r="A56" s="251" t="s">
        <v>99</v>
      </c>
      <c r="B56" s="252"/>
      <c r="C56" s="253" t="s">
        <v>8</v>
      </c>
      <c r="D56" s="254"/>
      <c r="E56" s="255"/>
      <c r="F56" s="256" t="s">
        <v>47</v>
      </c>
      <c r="G56" s="257"/>
      <c r="H56" s="258"/>
      <c r="I56" s="256" t="s">
        <v>48</v>
      </c>
      <c r="J56" s="257"/>
      <c r="K56" s="257"/>
    </row>
    <row r="57" spans="1:12">
      <c r="A57" s="259"/>
      <c r="B57" s="260"/>
      <c r="C57" s="261"/>
      <c r="D57" s="262"/>
      <c r="E57" s="263"/>
      <c r="F57" s="264"/>
      <c r="G57" s="265"/>
      <c r="H57" s="266"/>
      <c r="I57" s="264"/>
      <c r="J57" s="265"/>
      <c r="K57" s="265"/>
      <c r="L57" s="54"/>
    </row>
    <row r="58" spans="1:12" ht="6" customHeight="1">
      <c r="A58" s="31"/>
      <c r="B58" s="31"/>
      <c r="C58" s="33"/>
      <c r="D58" s="31"/>
      <c r="E58" s="31"/>
      <c r="F58" s="267"/>
      <c r="G58" s="162"/>
      <c r="H58" s="268"/>
      <c r="I58" s="31"/>
      <c r="J58" s="31"/>
      <c r="K58" s="31"/>
      <c r="L58" s="54"/>
    </row>
    <row r="59" spans="1:12" ht="13.5" customHeight="1">
      <c r="A59" s="31" t="s">
        <v>136</v>
      </c>
      <c r="B59" s="31">
        <v>18</v>
      </c>
      <c r="C59" s="120">
        <f t="shared" ref="C59:C71" si="6">SUM(F59:K59)</f>
        <v>313</v>
      </c>
      <c r="D59" s="121"/>
      <c r="E59" s="121"/>
      <c r="F59" s="104">
        <v>227</v>
      </c>
      <c r="G59" s="90"/>
      <c r="H59" s="122"/>
      <c r="I59" s="104">
        <v>86</v>
      </c>
      <c r="J59" s="90"/>
      <c r="K59" s="90"/>
      <c r="L59" s="54"/>
    </row>
    <row r="60" spans="1:12" ht="13.5" customHeight="1">
      <c r="A60" s="31"/>
      <c r="B60" s="31">
        <v>19</v>
      </c>
      <c r="C60" s="120">
        <f t="shared" si="6"/>
        <v>310</v>
      </c>
      <c r="D60" s="121"/>
      <c r="E60" s="121"/>
      <c r="F60" s="104">
        <v>225</v>
      </c>
      <c r="G60" s="90"/>
      <c r="H60" s="122"/>
      <c r="I60" s="104">
        <v>85</v>
      </c>
      <c r="J60" s="90"/>
      <c r="K60" s="90"/>
      <c r="L60" s="54"/>
    </row>
    <row r="61" spans="1:12" ht="13.5" customHeight="1">
      <c r="A61" s="31"/>
      <c r="B61" s="31">
        <v>20</v>
      </c>
      <c r="C61" s="120">
        <f t="shared" si="6"/>
        <v>300</v>
      </c>
      <c r="D61" s="121"/>
      <c r="E61" s="121"/>
      <c r="F61" s="104">
        <v>219</v>
      </c>
      <c r="G61" s="90"/>
      <c r="H61" s="122"/>
      <c r="I61" s="104">
        <v>81</v>
      </c>
      <c r="J61" s="90"/>
      <c r="K61" s="90"/>
      <c r="L61" s="54"/>
    </row>
    <row r="62" spans="1:12" ht="13.5" customHeight="1">
      <c r="A62" s="31"/>
      <c r="B62" s="31">
        <v>21</v>
      </c>
      <c r="C62" s="120">
        <f t="shared" si="6"/>
        <v>293</v>
      </c>
      <c r="D62" s="121"/>
      <c r="E62" s="121"/>
      <c r="F62" s="104">
        <v>212</v>
      </c>
      <c r="G62" s="90"/>
      <c r="H62" s="122"/>
      <c r="I62" s="104">
        <v>81</v>
      </c>
      <c r="J62" s="90"/>
      <c r="K62" s="90"/>
      <c r="L62" s="54"/>
    </row>
    <row r="63" spans="1:12" ht="13.5" customHeight="1">
      <c r="A63" s="31"/>
      <c r="B63" s="31">
        <v>22</v>
      </c>
      <c r="C63" s="120">
        <f t="shared" si="6"/>
        <v>296</v>
      </c>
      <c r="D63" s="121"/>
      <c r="E63" s="121"/>
      <c r="F63" s="104">
        <v>207</v>
      </c>
      <c r="G63" s="90"/>
      <c r="H63" s="122"/>
      <c r="I63" s="104">
        <v>89</v>
      </c>
      <c r="J63" s="90"/>
      <c r="K63" s="90"/>
      <c r="L63" s="54"/>
    </row>
    <row r="64" spans="1:12" ht="13.5" customHeight="1">
      <c r="A64" s="31"/>
      <c r="B64" s="31">
        <v>23</v>
      </c>
      <c r="C64" s="120">
        <f t="shared" si="6"/>
        <v>234</v>
      </c>
      <c r="D64" s="121"/>
      <c r="E64" s="121"/>
      <c r="F64" s="104">
        <v>162</v>
      </c>
      <c r="G64" s="90"/>
      <c r="H64" s="122"/>
      <c r="I64" s="104">
        <v>72</v>
      </c>
      <c r="J64" s="90"/>
      <c r="K64" s="90"/>
      <c r="L64" s="54"/>
    </row>
    <row r="65" spans="1:12" ht="13.5" customHeight="1">
      <c r="A65" s="31"/>
      <c r="B65" s="31">
        <v>24</v>
      </c>
      <c r="C65" s="120">
        <f t="shared" si="6"/>
        <v>252</v>
      </c>
      <c r="D65" s="121"/>
      <c r="E65" s="121"/>
      <c r="F65" s="104">
        <v>179</v>
      </c>
      <c r="G65" s="90"/>
      <c r="H65" s="122"/>
      <c r="I65" s="104">
        <v>73</v>
      </c>
      <c r="J65" s="90"/>
      <c r="K65" s="90"/>
      <c r="L65" s="54"/>
    </row>
    <row r="66" spans="1:12" ht="13.5" customHeight="1">
      <c r="A66" s="31"/>
      <c r="B66" s="31">
        <v>25</v>
      </c>
      <c r="C66" s="120">
        <f t="shared" si="6"/>
        <v>256</v>
      </c>
      <c r="D66" s="121"/>
      <c r="E66" s="121"/>
      <c r="F66" s="104">
        <v>182</v>
      </c>
      <c r="G66" s="90"/>
      <c r="H66" s="122"/>
      <c r="I66" s="104">
        <v>74</v>
      </c>
      <c r="J66" s="90"/>
      <c r="K66" s="90"/>
      <c r="L66" s="54"/>
    </row>
    <row r="67" spans="1:12" ht="13.5" customHeight="1">
      <c r="A67" s="31"/>
      <c r="B67" s="31">
        <v>26</v>
      </c>
      <c r="C67" s="120">
        <f t="shared" si="6"/>
        <v>268</v>
      </c>
      <c r="D67" s="121"/>
      <c r="E67" s="121"/>
      <c r="F67" s="104">
        <v>187</v>
      </c>
      <c r="G67" s="90"/>
      <c r="H67" s="122"/>
      <c r="I67" s="104">
        <v>81</v>
      </c>
      <c r="J67" s="90"/>
      <c r="K67" s="90"/>
      <c r="L67" s="54"/>
    </row>
    <row r="68" spans="1:12" ht="13.5" customHeight="1">
      <c r="A68" s="31"/>
      <c r="B68" s="31">
        <v>27</v>
      </c>
      <c r="C68" s="120">
        <f t="shared" si="6"/>
        <v>289</v>
      </c>
      <c r="D68" s="121"/>
      <c r="E68" s="121"/>
      <c r="F68" s="104">
        <v>198</v>
      </c>
      <c r="G68" s="90"/>
      <c r="H68" s="122"/>
      <c r="I68" s="104">
        <v>91</v>
      </c>
      <c r="J68" s="90"/>
      <c r="K68" s="90"/>
    </row>
    <row r="69" spans="1:12" ht="13.5" customHeight="1">
      <c r="A69" s="31"/>
      <c r="B69" s="31">
        <v>28</v>
      </c>
      <c r="C69" s="120">
        <f t="shared" si="6"/>
        <v>300</v>
      </c>
      <c r="D69" s="121"/>
      <c r="E69" s="121"/>
      <c r="F69" s="104">
        <v>198</v>
      </c>
      <c r="G69" s="90"/>
      <c r="H69" s="122"/>
      <c r="I69" s="104">
        <v>102</v>
      </c>
      <c r="J69" s="90"/>
      <c r="K69" s="90"/>
    </row>
    <row r="70" spans="1:12" ht="13.5" customHeight="1">
      <c r="A70" s="31"/>
      <c r="B70" s="31">
        <v>29</v>
      </c>
      <c r="C70" s="120">
        <f t="shared" si="6"/>
        <v>294</v>
      </c>
      <c r="D70" s="121"/>
      <c r="E70" s="121"/>
      <c r="F70" s="104">
        <v>193</v>
      </c>
      <c r="G70" s="90"/>
      <c r="H70" s="122"/>
      <c r="I70" s="104">
        <v>101</v>
      </c>
      <c r="J70" s="90"/>
      <c r="K70" s="90"/>
    </row>
    <row r="71" spans="1:12" ht="13.5" customHeight="1">
      <c r="A71" s="31"/>
      <c r="B71" s="31">
        <v>30</v>
      </c>
      <c r="C71" s="120">
        <f t="shared" si="6"/>
        <v>295</v>
      </c>
      <c r="D71" s="121"/>
      <c r="E71" s="121"/>
      <c r="F71" s="104">
        <v>196</v>
      </c>
      <c r="G71" s="90"/>
      <c r="H71" s="122"/>
      <c r="I71" s="104">
        <v>99</v>
      </c>
      <c r="J71" s="90"/>
      <c r="K71" s="90"/>
    </row>
    <row r="72" spans="1:12" ht="13.5" customHeight="1">
      <c r="A72" s="31"/>
      <c r="B72" s="31">
        <v>31</v>
      </c>
      <c r="C72" s="120">
        <f t="shared" ref="C72" si="7">SUM(F72:K72)</f>
        <v>269</v>
      </c>
      <c r="D72" s="121"/>
      <c r="E72" s="121"/>
      <c r="F72" s="90">
        <v>176</v>
      </c>
      <c r="G72" s="90"/>
      <c r="H72" s="90"/>
      <c r="I72" s="90">
        <v>93</v>
      </c>
      <c r="J72" s="90"/>
      <c r="K72" s="90"/>
    </row>
    <row r="73" spans="1:12" ht="6" customHeight="1" thickBot="1">
      <c r="A73" s="39"/>
      <c r="B73" s="39"/>
      <c r="C73" s="250"/>
      <c r="D73" s="39"/>
      <c r="E73" s="39"/>
      <c r="F73" s="39"/>
      <c r="G73" s="39"/>
      <c r="H73" s="39"/>
      <c r="I73" s="39"/>
      <c r="J73" s="39"/>
      <c r="K73" s="39"/>
    </row>
    <row r="74" spans="1:12" ht="6.75" customHeight="1" thickTop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2">
      <c r="A75" s="31" t="s">
        <v>100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</row>
  </sheetData>
  <mergeCells count="60">
    <mergeCell ref="C71:E71"/>
    <mergeCell ref="F71:H71"/>
    <mergeCell ref="I71:K71"/>
    <mergeCell ref="F72:H72"/>
    <mergeCell ref="I72:K72"/>
    <mergeCell ref="C72:E72"/>
    <mergeCell ref="C69:E69"/>
    <mergeCell ref="F69:H69"/>
    <mergeCell ref="I69:K69"/>
    <mergeCell ref="C70:E70"/>
    <mergeCell ref="F70:H70"/>
    <mergeCell ref="I70:K70"/>
    <mergeCell ref="C67:E67"/>
    <mergeCell ref="F67:H67"/>
    <mergeCell ref="I67:K67"/>
    <mergeCell ref="C68:E68"/>
    <mergeCell ref="F68:H68"/>
    <mergeCell ref="I68:K68"/>
    <mergeCell ref="C65:E65"/>
    <mergeCell ref="F65:H65"/>
    <mergeCell ref="I65:K65"/>
    <mergeCell ref="C66:E66"/>
    <mergeCell ref="F66:H66"/>
    <mergeCell ref="I66:K66"/>
    <mergeCell ref="C63:E63"/>
    <mergeCell ref="F63:H63"/>
    <mergeCell ref="I63:K63"/>
    <mergeCell ref="C64:E64"/>
    <mergeCell ref="F64:H64"/>
    <mergeCell ref="I64:K64"/>
    <mergeCell ref="C61:E61"/>
    <mergeCell ref="F61:H61"/>
    <mergeCell ref="I61:K61"/>
    <mergeCell ref="C62:E62"/>
    <mergeCell ref="F62:H62"/>
    <mergeCell ref="I62:K62"/>
    <mergeCell ref="C59:E59"/>
    <mergeCell ref="F59:H59"/>
    <mergeCell ref="I59:K59"/>
    <mergeCell ref="C60:E60"/>
    <mergeCell ref="F60:H60"/>
    <mergeCell ref="I60:K60"/>
    <mergeCell ref="A40:B40"/>
    <mergeCell ref="A41:B41"/>
    <mergeCell ref="A56:B57"/>
    <mergeCell ref="C56:E57"/>
    <mergeCell ref="F56:H57"/>
    <mergeCell ref="I56:K57"/>
    <mergeCell ref="A12:C12"/>
    <mergeCell ref="B16:C16"/>
    <mergeCell ref="A19:C19"/>
    <mergeCell ref="A25:C25"/>
    <mergeCell ref="A31:B31"/>
    <mergeCell ref="A32:B32"/>
    <mergeCell ref="A5:C5"/>
    <mergeCell ref="D5:E5"/>
    <mergeCell ref="F5:G5"/>
    <mergeCell ref="H5:I5"/>
    <mergeCell ref="J5:K5"/>
    <mergeCell ref="A6:C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P90【議員数、開会状況、請願・陳情処理状況】 (様式）</vt:lpstr>
      <vt:lpstr>P91【市議会議案審議状況】 (様式) </vt:lpstr>
      <vt:lpstr>P92【選挙人名簿登録者数】 (被災前投票区)</vt:lpstr>
      <vt:lpstr>P92【選挙人名簿登録者数】 (被災後投票区) </vt:lpstr>
      <vt:lpstr>P93【各種選挙執行状況、市職員数】 (様式) </vt:lpstr>
      <vt:lpstr>'P90【議員数、開会状況、請願・陳情処理状況】 (様式）'!Print_Area</vt:lpstr>
      <vt:lpstr>'P91【市議会議案審議状況】 (様式) '!Print_Area</vt:lpstr>
      <vt:lpstr>'P92【選挙人名簿登録者数】 (被災後投票区) '!Print_Area</vt:lpstr>
      <vt:lpstr>'P92【選挙人名簿登録者数】 (被災前投票区)'!Print_Area</vt:lpstr>
      <vt:lpstr>'P93【各種選挙執行状況、市職員数】 (様式)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2020-02-19T01:37:28Z</dcterms:modified>
</cp:coreProperties>
</file>