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520" windowHeight="11760" tabRatio="871"/>
  </bookViews>
  <sheets>
    <sheet name="P66【幼稚園・小学校・中学校児童生徒教職員数】（様式）" sheetId="16" r:id="rId1"/>
    <sheet name="前P66【幼稚園・小学校・中学校児童生徒教職員数】（様式）" sheetId="4" state="hidden" r:id="rId2"/>
    <sheet name="P67【高校生徒教職員数、学校施設の状況】（様式震災前）" sheetId="5" state="hidden" r:id="rId3"/>
    <sheet name="P67【高校生徒教職員数、学校施設の状況】 (様式)" sheetId="17" r:id="rId4"/>
    <sheet name="P68【中学校卒業後の状況】（様式）" sheetId="18" r:id="rId5"/>
    <sheet name="p69【高等学校卒業後の状況】様式" sheetId="19" r:id="rId6"/>
    <sheet name="P70【図書館蔵書・閲覧者数、博物館入館状況等】 (様式）" sheetId="15" r:id="rId7"/>
    <sheet name="P71【地区別コミセン入館状況】" sheetId="14" state="hidden" r:id="rId8"/>
    <sheet name="P71【地区別コミセン入館状況】⑵" sheetId="21" r:id="rId9"/>
    <sheet name="P70【コミセン入館状況等】 (様式）" sheetId="12" state="hidden" r:id="rId10"/>
    <sheet name="P71【コミセン入館状況等】 (様式）" sheetId="13" state="hidden" r:id="rId11"/>
    <sheet name="P71【ﾐｭｰｼﾞｱﾑ・ﾌﾟｰﾙ･公民館等利用状況】 (様式）" sheetId="10" state="hidden" r:id="rId12"/>
  </sheets>
  <definedNames>
    <definedName name="_xlnm.Print_Area" localSheetId="0">'P66【幼稚園・小学校・中学校児童生徒教職員数】（様式）'!$A$1:$M$52</definedName>
    <definedName name="_xlnm.Print_Area" localSheetId="3">'P67【高校生徒教職員数、学校施設の状況】 (様式)'!$A$1:$M$50</definedName>
    <definedName name="_xlnm.Print_Area" localSheetId="2">'P67【高校生徒教職員数、学校施設の状況】（様式震災前）'!$A$1:$M$58</definedName>
    <definedName name="_xlnm.Print_Area" localSheetId="4">'P68【中学校卒業後の状況】（様式）'!$A$1:$Q$51</definedName>
    <definedName name="_xlnm.Print_Area" localSheetId="9">'P70【コミセン入館状況等】 (様式）'!$A$1:$H$63</definedName>
    <definedName name="_xlnm.Print_Area" localSheetId="6">'P70【図書館蔵書・閲覧者数、博物館入館状況等】 (様式）'!$A$1:$G$66</definedName>
    <definedName name="_xlnm.Print_Area" localSheetId="10">'P71【コミセン入館状況等】 (様式）'!$A$1:$H$62</definedName>
    <definedName name="_xlnm.Print_Area" localSheetId="8">P71【地区別コミセン入館状況】⑵!$A$1:$I$54</definedName>
    <definedName name="_xlnm.Print_Area" localSheetId="1">'前P66【幼稚園・小学校・中学校児童生徒教職員数】（様式）'!$A$1:$M$65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9" l="1"/>
  <c r="D9" i="19"/>
  <c r="C10" i="19"/>
  <c r="D10" i="19"/>
  <c r="C11" i="19"/>
  <c r="D11" i="19"/>
  <c r="C12" i="19"/>
  <c r="D12" i="19"/>
  <c r="C13" i="19"/>
  <c r="C14" i="19"/>
  <c r="C15" i="19"/>
  <c r="C16" i="19"/>
  <c r="C8" i="18"/>
  <c r="D8" i="18"/>
  <c r="C9" i="18"/>
  <c r="D9" i="18"/>
  <c r="C10" i="18"/>
  <c r="D10" i="18"/>
  <c r="C11" i="18"/>
  <c r="D11" i="18"/>
  <c r="C12" i="18"/>
  <c r="D12" i="18"/>
  <c r="C13" i="18"/>
  <c r="D13" i="18"/>
  <c r="C14" i="18"/>
  <c r="C15" i="18"/>
  <c r="C16" i="18"/>
  <c r="D10" i="17"/>
  <c r="H10" i="17"/>
  <c r="K10" i="17"/>
  <c r="D11" i="17"/>
  <c r="H11" i="17"/>
  <c r="K11" i="17"/>
  <c r="D12" i="17"/>
  <c r="H12" i="17"/>
  <c r="K12" i="17"/>
  <c r="D13" i="17"/>
  <c r="H13" i="17"/>
  <c r="K13" i="17"/>
  <c r="D14" i="17"/>
  <c r="H14" i="17"/>
  <c r="K14" i="17"/>
  <c r="D15" i="17"/>
  <c r="H15" i="17"/>
  <c r="K15" i="17"/>
  <c r="D16" i="17"/>
  <c r="H16" i="17"/>
  <c r="K16" i="17"/>
  <c r="D17" i="17"/>
  <c r="H17" i="17"/>
  <c r="K17" i="17"/>
  <c r="D18" i="17"/>
  <c r="H18" i="17"/>
  <c r="K18" i="17"/>
  <c r="D19" i="17"/>
  <c r="H19" i="17"/>
  <c r="K19" i="17"/>
  <c r="D35" i="16"/>
  <c r="H35" i="16"/>
  <c r="K35" i="16"/>
  <c r="D36" i="16"/>
  <c r="H36" i="16"/>
  <c r="K36" i="16"/>
  <c r="D37" i="16"/>
  <c r="H37" i="16"/>
  <c r="K37" i="16"/>
  <c r="D38" i="16"/>
  <c r="H38" i="16"/>
  <c r="K38" i="16"/>
  <c r="D39" i="16"/>
  <c r="H39" i="16"/>
  <c r="K39" i="16"/>
  <c r="D40" i="16"/>
  <c r="H40" i="16"/>
  <c r="K40" i="16"/>
  <c r="D41" i="16"/>
  <c r="H41" i="16"/>
  <c r="K41" i="16"/>
  <c r="D42" i="16"/>
  <c r="H42" i="16"/>
  <c r="K42" i="16"/>
  <c r="D43" i="16"/>
  <c r="H43" i="16"/>
  <c r="K43" i="16"/>
  <c r="D44" i="16"/>
  <c r="H44" i="16"/>
  <c r="K44" i="16"/>
  <c r="D45" i="16"/>
  <c r="H45" i="16"/>
  <c r="K45" i="16"/>
  <c r="D11" i="16" l="1"/>
  <c r="H11" i="16"/>
  <c r="K11" i="16"/>
  <c r="D12" i="16"/>
  <c r="H12" i="16"/>
  <c r="K12" i="16"/>
  <c r="D13" i="16"/>
  <c r="H13" i="16"/>
  <c r="K13" i="16"/>
  <c r="D14" i="16"/>
  <c r="H14" i="16"/>
  <c r="K14" i="16"/>
  <c r="D15" i="16"/>
  <c r="H15" i="16"/>
  <c r="K15" i="16"/>
  <c r="D16" i="16"/>
  <c r="H16" i="16"/>
  <c r="K16" i="16"/>
  <c r="D17" i="16"/>
  <c r="H17" i="16"/>
  <c r="K17" i="16"/>
  <c r="D18" i="16"/>
  <c r="H18" i="16"/>
  <c r="K18" i="16"/>
  <c r="D19" i="16"/>
  <c r="H19" i="16"/>
  <c r="K19" i="16"/>
  <c r="D20" i="16"/>
  <c r="H20" i="16"/>
  <c r="K20" i="16"/>
  <c r="D21" i="16"/>
  <c r="H21" i="16"/>
  <c r="K21" i="16"/>
  <c r="E27" i="19" l="1"/>
  <c r="F27" i="19"/>
  <c r="G27" i="19"/>
  <c r="H27" i="19"/>
  <c r="I27" i="19"/>
  <c r="K27" i="19"/>
  <c r="L27" i="19"/>
  <c r="J34" i="19"/>
  <c r="J27" i="19" s="1"/>
  <c r="J35" i="19"/>
  <c r="J39" i="19"/>
  <c r="H43" i="19"/>
  <c r="I43" i="19"/>
  <c r="J43" i="19"/>
  <c r="K43" i="19"/>
  <c r="L43" i="19"/>
  <c r="F50" i="21" l="1"/>
  <c r="F49" i="21"/>
  <c r="F48" i="21"/>
  <c r="F46" i="21"/>
  <c r="F45" i="21"/>
  <c r="F44" i="21"/>
  <c r="F42" i="21"/>
  <c r="F41" i="21"/>
  <c r="F40" i="21"/>
  <c r="F38" i="21"/>
  <c r="F37" i="21"/>
  <c r="F36" i="21"/>
  <c r="F34" i="21"/>
  <c r="F33" i="21"/>
  <c r="F32" i="21"/>
  <c r="F30" i="21"/>
  <c r="F29" i="21"/>
  <c r="F26" i="21"/>
  <c r="F25" i="21"/>
  <c r="F24" i="21"/>
  <c r="F22" i="21"/>
  <c r="F21" i="21"/>
  <c r="F20" i="21"/>
  <c r="F18" i="21"/>
  <c r="F17" i="21"/>
  <c r="F16" i="21"/>
  <c r="F14" i="21"/>
  <c r="F13" i="21"/>
  <c r="F12" i="21"/>
  <c r="F10" i="21"/>
  <c r="F9" i="21"/>
  <c r="F8" i="21"/>
  <c r="G31" i="15" l="1"/>
  <c r="F31" i="15"/>
  <c r="E31" i="15"/>
  <c r="D31" i="15"/>
  <c r="C31" i="15"/>
  <c r="G8" i="15"/>
  <c r="F8" i="15"/>
  <c r="E8" i="15"/>
  <c r="D8" i="15"/>
  <c r="C8" i="15"/>
  <c r="D63" i="10" l="1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C46" i="10"/>
  <c r="C45" i="10"/>
  <c r="C44" i="10"/>
  <c r="C43" i="10"/>
  <c r="C42" i="10"/>
  <c r="C41" i="10"/>
  <c r="C40" i="10"/>
  <c r="C30" i="10"/>
  <c r="C29" i="10"/>
  <c r="C28" i="10"/>
  <c r="C27" i="10"/>
  <c r="C26" i="10"/>
  <c r="C25" i="10"/>
  <c r="C24" i="10"/>
  <c r="M14" i="10"/>
  <c r="M13" i="10"/>
  <c r="M12" i="10"/>
  <c r="M11" i="10"/>
  <c r="M10" i="10"/>
  <c r="M9" i="10"/>
  <c r="M8" i="10"/>
  <c r="E58" i="13"/>
  <c r="E57" i="13"/>
  <c r="E56" i="13"/>
  <c r="E46" i="13"/>
  <c r="E45" i="13"/>
  <c r="E44" i="13"/>
  <c r="E34" i="13"/>
  <c r="E33" i="13"/>
  <c r="E32" i="13"/>
  <c r="E22" i="13"/>
  <c r="E21" i="13"/>
  <c r="E20" i="13"/>
  <c r="E10" i="13"/>
  <c r="E9" i="13"/>
  <c r="E8" i="13"/>
  <c r="E58" i="12"/>
  <c r="E57" i="12"/>
  <c r="E56" i="12"/>
  <c r="E46" i="12"/>
  <c r="E45" i="12"/>
  <c r="E44" i="12"/>
  <c r="E34" i="12"/>
  <c r="E33" i="12"/>
  <c r="E32" i="12"/>
  <c r="E22" i="12"/>
  <c r="E21" i="12"/>
  <c r="E20" i="12"/>
  <c r="E10" i="12"/>
  <c r="E9" i="12"/>
  <c r="E8" i="12"/>
  <c r="E17" i="14"/>
  <c r="E16" i="14"/>
  <c r="E14" i="14"/>
  <c r="E13" i="14"/>
  <c r="E12" i="14"/>
  <c r="E11" i="14"/>
  <c r="E10" i="14"/>
  <c r="E9" i="14"/>
  <c r="E8" i="14"/>
  <c r="M46" i="19"/>
  <c r="M45" i="19"/>
  <c r="M44" i="19"/>
  <c r="O43" i="19"/>
  <c r="N43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O27" i="19"/>
  <c r="N27" i="19"/>
  <c r="J43" i="17"/>
  <c r="H43" i="17"/>
  <c r="F43" i="17"/>
  <c r="D43" i="17"/>
  <c r="L38" i="17"/>
  <c r="J38" i="17"/>
  <c r="H38" i="17"/>
  <c r="F38" i="17"/>
  <c r="D38" i="17"/>
  <c r="J51" i="5"/>
  <c r="H51" i="5"/>
  <c r="F51" i="5"/>
  <c r="D51" i="5"/>
  <c r="L41" i="5"/>
  <c r="J41" i="5"/>
  <c r="H41" i="5"/>
  <c r="F41" i="5"/>
  <c r="D41" i="5"/>
  <c r="K17" i="5"/>
  <c r="H17" i="5"/>
  <c r="D17" i="5"/>
  <c r="K16" i="5"/>
  <c r="H16" i="5"/>
  <c r="D16" i="5"/>
  <c r="K15" i="5"/>
  <c r="H15" i="5"/>
  <c r="D15" i="5"/>
  <c r="K14" i="5"/>
  <c r="H14" i="5"/>
  <c r="D14" i="5"/>
  <c r="K13" i="5"/>
  <c r="H13" i="5"/>
  <c r="D13" i="5"/>
  <c r="K12" i="5"/>
  <c r="H12" i="5"/>
  <c r="D12" i="5"/>
  <c r="K11" i="5"/>
  <c r="H11" i="5"/>
  <c r="D11" i="5"/>
  <c r="K10" i="5"/>
  <c r="H10" i="5"/>
  <c r="D10" i="5"/>
  <c r="K9" i="5"/>
  <c r="H9" i="5"/>
  <c r="D9" i="5"/>
  <c r="K8" i="5"/>
  <c r="H8" i="5"/>
  <c r="D8" i="5"/>
  <c r="K62" i="4"/>
  <c r="H62" i="4"/>
  <c r="D62" i="4"/>
  <c r="K61" i="4"/>
  <c r="H61" i="4"/>
  <c r="D61" i="4"/>
  <c r="K60" i="4"/>
  <c r="H60" i="4"/>
  <c r="D60" i="4"/>
  <c r="K59" i="4"/>
  <c r="H59" i="4"/>
  <c r="D59" i="4"/>
  <c r="K58" i="4"/>
  <c r="H58" i="4"/>
  <c r="D58" i="4"/>
  <c r="K57" i="4"/>
  <c r="H57" i="4"/>
  <c r="D57" i="4"/>
  <c r="K56" i="4"/>
  <c r="H56" i="4"/>
  <c r="D56" i="4"/>
  <c r="K55" i="4"/>
  <c r="H55" i="4"/>
  <c r="D55" i="4"/>
  <c r="K54" i="4"/>
  <c r="H54" i="4"/>
  <c r="D54" i="4"/>
  <c r="K53" i="4"/>
  <c r="H53" i="4"/>
  <c r="D53" i="4"/>
  <c r="K52" i="4"/>
  <c r="H52" i="4"/>
  <c r="D52" i="4"/>
  <c r="K51" i="4"/>
  <c r="H51" i="4"/>
  <c r="D51" i="4"/>
  <c r="K40" i="4"/>
  <c r="H40" i="4"/>
  <c r="D40" i="4"/>
  <c r="K39" i="4"/>
  <c r="H39" i="4"/>
  <c r="D39" i="4"/>
  <c r="K38" i="4"/>
  <c r="H38" i="4"/>
  <c r="D38" i="4"/>
  <c r="K37" i="4"/>
  <c r="H37" i="4"/>
  <c r="D37" i="4"/>
  <c r="K36" i="4"/>
  <c r="H36" i="4"/>
  <c r="D36" i="4"/>
  <c r="K35" i="4"/>
  <c r="H35" i="4"/>
  <c r="D35" i="4"/>
  <c r="K34" i="4"/>
  <c r="H34" i="4"/>
  <c r="D34" i="4"/>
  <c r="K33" i="4"/>
  <c r="H33" i="4"/>
  <c r="D33" i="4"/>
  <c r="K32" i="4"/>
  <c r="H32" i="4"/>
  <c r="D32" i="4"/>
  <c r="K31" i="4"/>
  <c r="H31" i="4"/>
  <c r="D31" i="4"/>
  <c r="K30" i="4"/>
  <c r="H30" i="4"/>
  <c r="D30" i="4"/>
  <c r="K29" i="4"/>
  <c r="H29" i="4"/>
  <c r="D29" i="4"/>
  <c r="K19" i="4"/>
  <c r="H19" i="4"/>
  <c r="D19" i="4"/>
  <c r="K18" i="4"/>
  <c r="H18" i="4"/>
  <c r="D18" i="4"/>
  <c r="K17" i="4"/>
  <c r="H17" i="4"/>
  <c r="D17" i="4"/>
  <c r="K16" i="4"/>
  <c r="H16" i="4"/>
  <c r="D16" i="4"/>
  <c r="K15" i="4"/>
  <c r="H15" i="4"/>
  <c r="D15" i="4"/>
  <c r="K14" i="4"/>
  <c r="H14" i="4"/>
  <c r="D14" i="4"/>
  <c r="K13" i="4"/>
  <c r="H13" i="4"/>
  <c r="D13" i="4"/>
  <c r="K12" i="4"/>
  <c r="H12" i="4"/>
  <c r="D12" i="4"/>
  <c r="K11" i="4"/>
  <c r="H11" i="4"/>
  <c r="D11" i="4"/>
  <c r="K10" i="4"/>
  <c r="H10" i="4"/>
  <c r="D10" i="4"/>
  <c r="M27" i="19" l="1"/>
  <c r="M43" i="19"/>
</calcChain>
</file>

<file path=xl/sharedStrings.xml><?xml version="1.0" encoding="utf-8"?>
<sst xmlns="http://schemas.openxmlformats.org/spreadsheetml/2006/main" count="1042" uniqueCount="291">
  <si>
    <t>(単位：人)</t>
  </si>
  <si>
    <t>幼稚園数</t>
    <rPh sb="0" eb="3">
      <t>ヨウチエン</t>
    </rPh>
    <rPh sb="3" eb="4">
      <t>スウ</t>
    </rPh>
    <phoneticPr fontId="2"/>
  </si>
  <si>
    <t>学校</t>
    <rPh sb="0" eb="2">
      <t>ガッコウ</t>
    </rPh>
    <phoneticPr fontId="2"/>
  </si>
  <si>
    <t>横田小H29.1移転　旧横田小学校面積を記載</t>
    <rPh sb="0" eb="2">
      <t>ヨコタ</t>
    </rPh>
    <rPh sb="2" eb="3">
      <t>ショウ</t>
    </rPh>
    <rPh sb="8" eb="10">
      <t>イテン</t>
    </rPh>
    <rPh sb="11" eb="12">
      <t>キュウ</t>
    </rPh>
    <rPh sb="12" eb="14">
      <t>ヨコタ</t>
    </rPh>
    <rPh sb="14" eb="17">
      <t>ショウガッコウ</t>
    </rPh>
    <rPh sb="17" eb="19">
      <t>メンセキ</t>
    </rPh>
    <rPh sb="20" eb="22">
      <t>キサイ</t>
    </rPh>
    <phoneticPr fontId="2"/>
  </si>
  <si>
    <t>◆幼稚園園児、職員、教員数の推移</t>
    <rPh sb="1" eb="4">
      <t>ヨウチエン</t>
    </rPh>
    <rPh sb="4" eb="6">
      <t>エンジ</t>
    </rPh>
    <rPh sb="7" eb="9">
      <t>ショクイン</t>
    </rPh>
    <rPh sb="10" eb="12">
      <t>キョウイン</t>
    </rPh>
    <rPh sb="12" eb="13">
      <t>スウ</t>
    </rPh>
    <rPh sb="14" eb="16">
      <t>スイイ</t>
    </rPh>
    <phoneticPr fontId="2"/>
  </si>
  <si>
    <t>66　教育・文化</t>
    <rPh sb="3" eb="5">
      <t>キョウイク</t>
    </rPh>
    <rPh sb="6" eb="8">
      <t>ブンカ</t>
    </rPh>
    <phoneticPr fontId="2"/>
  </si>
  <si>
    <t>市　　内</t>
    <rPh sb="0" eb="1">
      <t>シ</t>
    </rPh>
    <rPh sb="3" eb="4">
      <t>ウチ</t>
    </rPh>
    <phoneticPr fontId="2"/>
  </si>
  <si>
    <t>10教育・文化</t>
    <rPh sb="2" eb="4">
      <t>キョウイク</t>
    </rPh>
    <rPh sb="5" eb="7">
      <t>ブンカ</t>
    </rPh>
    <phoneticPr fontId="2"/>
  </si>
  <si>
    <t>◆ 米崎地区コミュニティセンター（自然環境活用センター）入館状況</t>
    <rPh sb="2" eb="4">
      <t>ヨネサキ</t>
    </rPh>
    <rPh sb="4" eb="6">
      <t>チク</t>
    </rPh>
    <rPh sb="17" eb="19">
      <t>シゼン</t>
    </rPh>
    <rPh sb="19" eb="21">
      <t>カンキョウ</t>
    </rPh>
    <rPh sb="21" eb="23">
      <t>カツヨウ</t>
    </rPh>
    <phoneticPr fontId="2"/>
  </si>
  <si>
    <t>各年5月1日現在</t>
    <rPh sb="0" eb="2">
      <t>カクネン</t>
    </rPh>
    <rPh sb="3" eb="4">
      <t>ガツ</t>
    </rPh>
    <rPh sb="5" eb="8">
      <t>ニチゲンザイ</t>
    </rPh>
    <phoneticPr fontId="2"/>
  </si>
  <si>
    <t>下矢作地区コミュニティセンター
（下矢作多目的研修センター）</t>
  </si>
  <si>
    <t>…</t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</si>
  <si>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</si>
  <si>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年次</t>
    <rPh sb="0" eb="2">
      <t>ネンジ</t>
    </rPh>
    <phoneticPr fontId="2"/>
  </si>
  <si>
    <t>令和2年</t>
    <rPh sb="0" eb="2">
      <t>レイワ</t>
    </rPh>
    <rPh sb="3" eb="4">
      <t>ネン</t>
    </rPh>
    <phoneticPr fontId="2"/>
  </si>
  <si>
    <t>非木造</t>
    <rPh sb="0" eb="1">
      <t>ヒ</t>
    </rPh>
    <rPh sb="1" eb="3">
      <t>モクゾウ</t>
    </rPh>
    <phoneticPr fontId="2"/>
  </si>
  <si>
    <t>資料：まちづくり戦略室</t>
    <rPh sb="0" eb="2">
      <t>シリョウ</t>
    </rPh>
    <rPh sb="8" eb="11">
      <t>センリャクシツ</t>
    </rPh>
    <phoneticPr fontId="2"/>
  </si>
  <si>
    <t>資料：高田地区コミュニティセンター（陸前高田市コミュニティホール）</t>
    <rPh sb="0" eb="2">
      <t>シリョウ</t>
    </rPh>
    <rPh sb="3" eb="5">
      <t>タカタ</t>
    </rPh>
    <rPh sb="5" eb="7">
      <t>チク</t>
    </rPh>
    <rPh sb="18" eb="23">
      <t>リクゼンタカタシ</t>
    </rPh>
    <phoneticPr fontId="2"/>
  </si>
  <si>
    <t>職員数（人）</t>
    <rPh sb="0" eb="2">
      <t>ショクイン</t>
    </rPh>
    <rPh sb="2" eb="3">
      <t>スウ</t>
    </rPh>
    <rPh sb="4" eb="5">
      <t>ニン</t>
    </rPh>
    <phoneticPr fontId="2"/>
  </si>
  <si>
    <t>郷土資料</t>
    <rPh sb="0" eb="2">
      <t>キョウド</t>
    </rPh>
    <rPh sb="2" eb="4">
      <t>シリョウ</t>
    </rPh>
    <phoneticPr fontId="2"/>
  </si>
  <si>
    <t>年度</t>
    <rPh sb="0" eb="2">
      <t>ネンド</t>
    </rPh>
    <phoneticPr fontId="2"/>
  </si>
  <si>
    <t>左記以外の      もの</t>
    <rPh sb="0" eb="2">
      <t>サキ</t>
    </rPh>
    <rPh sb="2" eb="4">
      <t>イガイ</t>
    </rPh>
    <phoneticPr fontId="2"/>
  </si>
  <si>
    <t>気仙</t>
    <rPh sb="0" eb="2">
      <t>ケセン</t>
    </rPh>
    <phoneticPr fontId="2"/>
  </si>
  <si>
    <t>付属施設（㎡）</t>
    <rPh sb="0" eb="2">
      <t>フゾク</t>
    </rPh>
    <rPh sb="2" eb="4">
      <t>シセツ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</si>
  <si>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</si>
  <si>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資料：市内高等学校、学校基本調査、教育委員会</t>
    <rPh sb="0" eb="2">
      <t>シリョウ</t>
    </rPh>
    <rPh sb="3" eb="5">
      <t>シナイ</t>
    </rPh>
    <rPh sb="5" eb="7">
      <t>コウトウ</t>
    </rPh>
    <rPh sb="7" eb="9">
      <t>ガッコウ</t>
    </rPh>
    <rPh sb="10" eb="12">
      <t>ガッコウ</t>
    </rPh>
    <rPh sb="12" eb="14">
      <t>キホン</t>
    </rPh>
    <rPh sb="14" eb="16">
      <t>チョウサ</t>
    </rPh>
    <rPh sb="17" eb="19">
      <t>キョウイク</t>
    </rPh>
    <rPh sb="19" eb="22">
      <t>イインカイ</t>
    </rPh>
    <phoneticPr fontId="2"/>
  </si>
  <si>
    <t>竹駒</t>
    <rPh sb="0" eb="2">
      <t>タケコマ</t>
    </rPh>
    <phoneticPr fontId="2"/>
  </si>
  <si>
    <t>学級数</t>
    <rPh sb="0" eb="2">
      <t>ガッキュウ</t>
    </rPh>
    <rPh sb="2" eb="3">
      <t>スウ</t>
    </rPh>
    <phoneticPr fontId="2"/>
  </si>
  <si>
    <t>-</t>
  </si>
  <si>
    <t>園児数（人）</t>
    <rPh sb="0" eb="2">
      <t>エンジ</t>
    </rPh>
    <rPh sb="2" eb="3">
      <t>スウ</t>
    </rPh>
    <rPh sb="4" eb="5">
      <t>ニン</t>
    </rPh>
    <phoneticPr fontId="2"/>
  </si>
  <si>
    <t>学校等の名称</t>
    <rPh sb="0" eb="2">
      <t>ガッコウ</t>
    </rPh>
    <rPh sb="2" eb="3">
      <t>トウ</t>
    </rPh>
    <rPh sb="4" eb="6">
      <t>メイショウ</t>
    </rPh>
    <phoneticPr fontId="2"/>
  </si>
  <si>
    <t>合計</t>
    <rPh sb="0" eb="2">
      <t>ゴウケイ</t>
    </rPh>
    <phoneticPr fontId="2"/>
  </si>
  <si>
    <t>◆ 矢作地区コミュニティセンター（矢作多目的研修センター）入館状況</t>
    <rPh sb="2" eb="4">
      <t>ヤハギ</t>
    </rPh>
    <rPh sb="4" eb="6">
      <t>チク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</si>
  <si>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</si>
  <si>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</si>
  <si>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芸術・体育</t>
    <rPh sb="0" eb="2">
      <t>ゲイジュツ</t>
    </rPh>
    <rPh sb="3" eb="5">
      <t>タイイク</t>
    </rPh>
    <phoneticPr fontId="2"/>
  </si>
  <si>
    <t>横田</t>
    <rPh sb="0" eb="2">
      <t>ヨコタ</t>
    </rPh>
    <phoneticPr fontId="2"/>
  </si>
  <si>
    <t>女</t>
    <rPh sb="0" eb="1">
      <t>オンナ</t>
    </rPh>
    <phoneticPr fontId="2"/>
  </si>
  <si>
    <t>昭</t>
    <rPh sb="0" eb="1">
      <t>アキラ</t>
    </rPh>
    <phoneticPr fontId="2"/>
  </si>
  <si>
    <t>一般</t>
    <rPh sb="0" eb="2">
      <t>イッパン</t>
    </rPh>
    <phoneticPr fontId="2"/>
  </si>
  <si>
    <t>校地面積</t>
    <rPh sb="0" eb="2">
      <t>コウチ</t>
    </rPh>
    <rPh sb="2" eb="4">
      <t>メンセキ</t>
    </rPh>
    <phoneticPr fontId="2"/>
  </si>
  <si>
    <t>◆ 市民体育館の利用状況</t>
    <rPh sb="2" eb="4">
      <t>シミン</t>
    </rPh>
    <rPh sb="4" eb="7">
      <t>タイイクカン</t>
    </rPh>
    <rPh sb="8" eb="10">
      <t>リヨウ</t>
    </rPh>
    <rPh sb="10" eb="12">
      <t>ジョウキョウ</t>
    </rPh>
    <phoneticPr fontId="2"/>
  </si>
  <si>
    <t>平</t>
    <rPh sb="0" eb="1">
      <t>タイラ</t>
    </rPh>
    <phoneticPr fontId="2"/>
  </si>
  <si>
    <t>※東日本大震災の影響により平成23年度は休園</t>
    <rPh sb="1" eb="2">
      <t>ヒガシ</t>
    </rPh>
    <rPh sb="2" eb="4">
      <t>ニホン</t>
    </rPh>
    <rPh sb="4" eb="7">
      <t>ダイシンサイ</t>
    </rPh>
    <rPh sb="8" eb="10">
      <t>エイキョウ</t>
    </rPh>
    <rPh sb="13" eb="15">
      <t>ヘイセイ</t>
    </rPh>
    <rPh sb="17" eb="19">
      <t>ネンド</t>
    </rPh>
    <rPh sb="20" eb="22">
      <t>キュウエン</t>
    </rPh>
    <phoneticPr fontId="2"/>
  </si>
  <si>
    <t>◆ 高等学校生徒、職員、教員数の推移</t>
    <rPh sb="2" eb="4">
      <t>コウトウ</t>
    </rPh>
    <rPh sb="4" eb="6">
      <t>ガッコウ</t>
    </rPh>
    <rPh sb="6" eb="8">
      <t>セイト</t>
    </rPh>
    <rPh sb="9" eb="11">
      <t>ショクイン</t>
    </rPh>
    <rPh sb="12" eb="14">
      <t>キョウイン</t>
    </rPh>
    <rPh sb="14" eb="15">
      <t>スウ</t>
    </rPh>
    <rPh sb="16" eb="18">
      <t>スイイ</t>
    </rPh>
    <phoneticPr fontId="2"/>
  </si>
  <si>
    <t>◆ 小学校児童、職員、教員数の推移</t>
    <rPh sb="2" eb="5">
      <t>ショウガッコウ</t>
    </rPh>
    <rPh sb="5" eb="7">
      <t>ジドウ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</si>
  <si>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学校数</t>
    <rPh sb="0" eb="2">
      <t>ガッコウ</t>
    </rPh>
    <rPh sb="2" eb="3">
      <t>スウ</t>
    </rPh>
    <phoneticPr fontId="2"/>
  </si>
  <si>
    <t>広田</t>
    <rPh sb="0" eb="2">
      <t>ヒロタ</t>
    </rPh>
    <phoneticPr fontId="2"/>
  </si>
  <si>
    <t>児童数（人）</t>
    <rPh sb="0" eb="2">
      <t>ジドウ</t>
    </rPh>
    <rPh sb="2" eb="3">
      <t>スウ</t>
    </rPh>
    <rPh sb="4" eb="5">
      <t>ニン</t>
    </rPh>
    <phoneticPr fontId="2"/>
  </si>
  <si>
    <t>※平成23年4月1日に旧矢作小学校、旧生出小学校、旧下矢作小学校を統合し(新)矢作小学校を設置。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ショウ</t>
    </rPh>
    <rPh sb="15" eb="17">
      <t>ガッコウ</t>
    </rPh>
    <rPh sb="18" eb="19">
      <t>キュウ</t>
    </rPh>
    <rPh sb="19" eb="21">
      <t>オイデ</t>
    </rPh>
    <rPh sb="21" eb="22">
      <t>ショウ</t>
    </rPh>
    <rPh sb="22" eb="24">
      <t>ガッコウ</t>
    </rPh>
    <rPh sb="25" eb="26">
      <t>キュウ</t>
    </rPh>
    <rPh sb="26" eb="27">
      <t>シモ</t>
    </rPh>
    <rPh sb="27" eb="29">
      <t>ヤハギ</t>
    </rPh>
    <rPh sb="29" eb="30">
      <t>ショウ</t>
    </rPh>
    <rPh sb="30" eb="32">
      <t>ガッコウ</t>
    </rPh>
    <rPh sb="33" eb="35">
      <t>トウゴウ</t>
    </rPh>
    <rPh sb="37" eb="38">
      <t>シン</t>
    </rPh>
    <rPh sb="39" eb="41">
      <t>ヤハギ</t>
    </rPh>
    <rPh sb="41" eb="42">
      <t>ショウ</t>
    </rPh>
    <rPh sb="42" eb="44">
      <t>ガッコウ</t>
    </rPh>
    <rPh sb="45" eb="47">
      <t>セッチ</t>
    </rPh>
    <phoneticPr fontId="2"/>
  </si>
  <si>
    <t>教育訓練　　　　機関入学</t>
    <rPh sb="0" eb="2">
      <t>キョウイク</t>
    </rPh>
    <rPh sb="2" eb="4">
      <t>クンレン</t>
    </rPh>
    <rPh sb="8" eb="10">
      <t>キカン</t>
    </rPh>
    <rPh sb="10" eb="12">
      <t>ニュウガク</t>
    </rPh>
    <phoneticPr fontId="2"/>
  </si>
  <si>
    <t>第一</t>
    <rPh sb="0" eb="2">
      <t>ダイイチ</t>
    </rPh>
    <phoneticPr fontId="2"/>
  </si>
  <si>
    <t>教育・文化　69</t>
  </si>
  <si>
    <t>米崎</t>
    <rPh sb="0" eb="1">
      <t>ヨネ</t>
    </rPh>
    <rPh sb="1" eb="2">
      <t>サキ</t>
    </rPh>
    <phoneticPr fontId="2"/>
  </si>
  <si>
    <t>各年5月1日現在</t>
  </si>
  <si>
    <t>◆ 中学校生徒、職員、教員数の推移</t>
    <rPh sb="2" eb="5">
      <t>チュウガッコウ</t>
    </rPh>
    <rPh sb="5" eb="7">
      <t>セイト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</si>
  <si>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生徒数（人）</t>
    <rPh sb="0" eb="2">
      <t>セイト</t>
    </rPh>
    <rPh sb="2" eb="3">
      <t>スウ</t>
    </rPh>
    <rPh sb="4" eb="5">
      <t>ニン</t>
    </rPh>
    <phoneticPr fontId="2"/>
  </si>
  <si>
    <t>小友</t>
    <rPh sb="0" eb="2">
      <t>オトモ</t>
    </rPh>
    <phoneticPr fontId="2"/>
  </si>
  <si>
    <t>※平成23年4月1日に旧矢作中学校を第一中学校に統合。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チュウ</t>
    </rPh>
    <rPh sb="15" eb="17">
      <t>ガッコウ</t>
    </rPh>
    <rPh sb="18" eb="20">
      <t>ダイイチ</t>
    </rPh>
    <rPh sb="20" eb="23">
      <t>チュウガッコウ</t>
    </rPh>
    <rPh sb="24" eb="26">
      <t>トウゴウ</t>
    </rPh>
    <phoneticPr fontId="2"/>
  </si>
  <si>
    <t>教育・文化　67</t>
    <rPh sb="0" eb="2">
      <t>キョウイク</t>
    </rPh>
    <rPh sb="3" eb="5">
      <t>ブンカ</t>
    </rPh>
    <phoneticPr fontId="2"/>
  </si>
  <si>
    <t>◆ 学校施設の状況</t>
    <rPh sb="2" eb="4">
      <t>ガッコウ</t>
    </rPh>
    <rPh sb="4" eb="6">
      <t>シセツ</t>
    </rPh>
    <rPh sb="7" eb="9">
      <t>ジョウキョウ</t>
    </rPh>
    <phoneticPr fontId="2"/>
  </si>
  <si>
    <t>平成22年5月1日現在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</si>
  <si>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高校・一般</t>
    <rPh sb="0" eb="2">
      <t>コウコウ</t>
    </rPh>
    <rPh sb="3" eb="5">
      <t>イッパン</t>
    </rPh>
    <phoneticPr fontId="2"/>
  </si>
  <si>
    <t>(単位：人)</t>
    <rPh sb="1" eb="3">
      <t>タンイ</t>
    </rPh>
    <rPh sb="4" eb="5">
      <t>ニン</t>
    </rPh>
    <phoneticPr fontId="2"/>
  </si>
  <si>
    <t>プール</t>
  </si>
  <si>
    <t>資料：中央公民館</t>
    <rPh sb="0" eb="2">
      <t>シリョウ</t>
    </rPh>
    <rPh sb="3" eb="5">
      <t>チュウオウ</t>
    </rPh>
    <rPh sb="5" eb="8">
      <t>コウミンカン</t>
    </rPh>
    <phoneticPr fontId="2"/>
  </si>
  <si>
    <t>校舎延面積（㎡）</t>
    <rPh sb="0" eb="2">
      <t>コウシャ</t>
    </rPh>
    <rPh sb="2" eb="3">
      <t>ノベ</t>
    </rPh>
    <rPh sb="3" eb="5">
      <t>メンセキ</t>
    </rPh>
    <phoneticPr fontId="2"/>
  </si>
  <si>
    <t>幼児</t>
    <rPh sb="0" eb="2">
      <t>ヨウジ</t>
    </rPh>
    <phoneticPr fontId="2"/>
  </si>
  <si>
    <t>矢作</t>
    <rPh sb="0" eb="2">
      <t>ヤハギ</t>
    </rPh>
    <phoneticPr fontId="2"/>
  </si>
  <si>
    <t>長部</t>
    <rPh sb="0" eb="2">
      <t>オサベ</t>
    </rPh>
    <phoneticPr fontId="2"/>
  </si>
  <si>
    <t>コミュニティ
活動</t>
    <rPh sb="7" eb="9">
      <t>カツドウ</t>
    </rPh>
    <phoneticPr fontId="2"/>
  </si>
  <si>
    <t>木造</t>
    <rPh sb="0" eb="2">
      <t>モクゾウ</t>
    </rPh>
    <phoneticPr fontId="2"/>
  </si>
  <si>
    <t>（㎡）</t>
  </si>
  <si>
    <t>講堂及び屋体</t>
    <rPh sb="0" eb="2">
      <t>コウドウ</t>
    </rPh>
    <rPh sb="2" eb="3">
      <t>オヨ</t>
    </rPh>
    <rPh sb="4" eb="5">
      <t>ヤ</t>
    </rPh>
    <phoneticPr fontId="2"/>
  </si>
  <si>
    <t>下矢作</t>
    <rPh sb="0" eb="1">
      <t>シモ</t>
    </rPh>
    <rPh sb="1" eb="3">
      <t>ヤハギ</t>
    </rPh>
    <phoneticPr fontId="2"/>
  </si>
  <si>
    <t>資料：横田地区コミュニティセンター（横田基幹集落センター）</t>
    <rPh sb="0" eb="2">
      <t>シリョウ</t>
    </rPh>
    <rPh sb="3" eb="5">
      <t>ヨコタ</t>
    </rPh>
    <rPh sb="5" eb="7">
      <t>チク</t>
    </rPh>
    <rPh sb="18" eb="20">
      <t>ヨコタ</t>
    </rPh>
    <rPh sb="20" eb="22">
      <t>キカン</t>
    </rPh>
    <rPh sb="22" eb="24">
      <t>シュウラク</t>
    </rPh>
    <phoneticPr fontId="2"/>
  </si>
  <si>
    <t>幼稚園</t>
    <rPh sb="0" eb="3">
      <t>ヨウチエン</t>
    </rPh>
    <phoneticPr fontId="2"/>
  </si>
  <si>
    <t>高田</t>
    <rPh sb="0" eb="2">
      <t>タカダ</t>
    </rPh>
    <phoneticPr fontId="2"/>
  </si>
  <si>
    <t>小学校</t>
    <rPh sb="0" eb="3">
      <t>ショウガッコウ</t>
    </rPh>
    <phoneticPr fontId="2"/>
  </si>
  <si>
    <t>受講者</t>
    <rPh sb="0" eb="3">
      <t>ジュコウシャ</t>
    </rPh>
    <phoneticPr fontId="2"/>
  </si>
  <si>
    <t>生出</t>
    <rPh sb="0" eb="2">
      <t>オイデ</t>
    </rPh>
    <phoneticPr fontId="2"/>
  </si>
  <si>
    <t>中学校</t>
    <rPh sb="0" eb="3">
      <t>チュウガッコウ</t>
    </rPh>
    <phoneticPr fontId="2"/>
  </si>
  <si>
    <t>卒業者数</t>
    <rPh sb="0" eb="1">
      <t>ソツ</t>
    </rPh>
    <rPh sb="1" eb="4">
      <t>ギョウシャスウ</t>
    </rPh>
    <phoneticPr fontId="2"/>
  </si>
  <si>
    <t>高等</t>
    <rPh sb="0" eb="2">
      <t>コウトウ</t>
    </rPh>
    <phoneticPr fontId="2"/>
  </si>
  <si>
    <t>68 教育・文化</t>
    <rPh sb="3" eb="5">
      <t>キョウイク</t>
    </rPh>
    <rPh sb="6" eb="8">
      <t>ブンカ</t>
    </rPh>
    <phoneticPr fontId="2"/>
  </si>
  <si>
    <t>産業</t>
    <rPh sb="0" eb="2">
      <t>サンギョウ</t>
    </rPh>
    <phoneticPr fontId="2"/>
  </si>
  <si>
    <t>利用者住所</t>
    <rPh sb="0" eb="3">
      <t>リヨウシャ</t>
    </rPh>
    <rPh sb="3" eb="5">
      <t>ジュウショ</t>
    </rPh>
    <phoneticPr fontId="2"/>
  </si>
  <si>
    <t>◆ 中学校卒業後の状況</t>
    <rPh sb="2" eb="5">
      <t>チュウガッコウ</t>
    </rPh>
    <rPh sb="5" eb="8">
      <t>ソツギョウゴ</t>
    </rPh>
    <rPh sb="9" eb="11">
      <t>ジョウキョウ</t>
    </rPh>
    <phoneticPr fontId="2"/>
  </si>
  <si>
    <t>進学者</t>
    <rPh sb="0" eb="3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</si>
  <si>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</si>
  <si>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就職しつつ      進学</t>
    <rPh sb="0" eb="2">
      <t>シュウショク</t>
    </rPh>
    <rPh sb="11" eb="13">
      <t>シンガク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</si>
  <si>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</si>
  <si>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</si>
  <si>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文学</t>
    <rPh sb="0" eb="2">
      <t>ブンガク</t>
    </rPh>
    <phoneticPr fontId="2"/>
  </si>
  <si>
    <t>市内</t>
    <rPh sb="0" eb="2">
      <t>シナイ</t>
    </rPh>
    <phoneticPr fontId="2"/>
  </si>
  <si>
    <t>うち男</t>
    <rPh sb="2" eb="3">
      <t>オトコ</t>
    </rPh>
    <phoneticPr fontId="2"/>
  </si>
  <si>
    <t>◆ 中学校卒業後の就職状況</t>
    <rPh sb="2" eb="5">
      <t>チュウガッコウ</t>
    </rPh>
    <rPh sb="5" eb="8">
      <t>ソツギョウゴ</t>
    </rPh>
    <rPh sb="9" eb="11">
      <t>シュウショク</t>
    </rPh>
    <rPh sb="11" eb="13">
      <t>ジョウキョウ</t>
    </rPh>
    <phoneticPr fontId="2"/>
  </si>
  <si>
    <t>資料：米崎地区コミュニティセンター（自然環境活用センター）</t>
    <rPh sb="0" eb="2">
      <t>シリョウ</t>
    </rPh>
    <rPh sb="3" eb="5">
      <t>ヨネサキ</t>
    </rPh>
    <rPh sb="5" eb="7">
      <t>チク</t>
    </rPh>
    <rPh sb="18" eb="20">
      <t>シゼン</t>
    </rPh>
    <rPh sb="20" eb="22">
      <t>カンキョウ</t>
    </rPh>
    <rPh sb="22" eb="24">
      <t>カツヨウ</t>
    </rPh>
    <phoneticPr fontId="2"/>
  </si>
  <si>
    <t>産業分類等</t>
    <rPh sb="0" eb="1">
      <t>サン</t>
    </rPh>
    <rPh sb="1" eb="2">
      <t>ギョウ</t>
    </rPh>
    <rPh sb="2" eb="3">
      <t>ブン</t>
    </rPh>
    <rPh sb="3" eb="4">
      <t>タグイ</t>
    </rPh>
    <rPh sb="4" eb="5">
      <t>トウ</t>
    </rPh>
    <phoneticPr fontId="2"/>
  </si>
  <si>
    <t>資料：市内高等学校</t>
    <rPh sb="0" eb="2">
      <t>シリョウ</t>
    </rPh>
    <rPh sb="3" eb="5">
      <t>シナイ</t>
    </rPh>
    <rPh sb="5" eb="7">
      <t>コウトウ</t>
    </rPh>
    <rPh sb="7" eb="9">
      <t>ガッコウ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</si>
  <si>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</si>
  <si>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採掘・建設
労務者</t>
    <rPh sb="0" eb="2">
      <t>サイクツ</t>
    </rPh>
    <rPh sb="3" eb="5">
      <t>ケンセツ</t>
    </rPh>
    <rPh sb="6" eb="8">
      <t>ロウム</t>
    </rPh>
    <rPh sb="8" eb="9">
      <t>シャ</t>
    </rPh>
    <phoneticPr fontId="2"/>
  </si>
  <si>
    <t>貸出(個人)（人）</t>
    <rPh sb="3" eb="5">
      <t>コジン</t>
    </rPh>
    <rPh sb="7" eb="8">
      <t>ニン</t>
    </rPh>
    <phoneticPr fontId="2"/>
  </si>
  <si>
    <t>長部地区コミュニティセンター
（漁村センター）</t>
  </si>
  <si>
    <t>◆ 利用者数等の推移</t>
    <rPh sb="2" eb="4">
      <t>リヨウ</t>
    </rPh>
    <rPh sb="4" eb="5">
      <t>シャ</t>
    </rPh>
    <rPh sb="5" eb="6">
      <t>スウ</t>
    </rPh>
    <rPh sb="6" eb="7">
      <t>ナド</t>
    </rPh>
    <rPh sb="8" eb="10">
      <t>スイイ</t>
    </rPh>
    <phoneticPr fontId="2"/>
  </si>
  <si>
    <t>その他</t>
    <rPh sb="2" eb="3">
      <t>タ</t>
    </rPh>
    <phoneticPr fontId="2"/>
  </si>
  <si>
    <t>就職先</t>
    <rPh sb="0" eb="2">
      <t>シュウショク</t>
    </rPh>
    <rPh sb="2" eb="3">
      <t>サキ</t>
    </rPh>
    <phoneticPr fontId="2"/>
  </si>
  <si>
    <t>県内</t>
    <rPh sb="0" eb="2">
      <t>ケンナイ</t>
    </rPh>
    <phoneticPr fontId="2"/>
  </si>
  <si>
    <t>市外</t>
    <rPh sb="0" eb="2">
      <t>シガイ</t>
    </rPh>
    <phoneticPr fontId="2"/>
  </si>
  <si>
    <t>県外</t>
    <rPh sb="0" eb="2">
      <t>ケンガイ</t>
    </rPh>
    <phoneticPr fontId="2"/>
  </si>
  <si>
    <t>3年</t>
    <rPh sb="1" eb="2">
      <t>ネン</t>
    </rPh>
    <phoneticPr fontId="2"/>
  </si>
  <si>
    <t>資料：竹駒地区コミュニティセンター（定住促進センター）</t>
    <rPh sb="0" eb="2">
      <t>シリョウ</t>
    </rPh>
    <rPh sb="3" eb="5">
      <t>タケコマ</t>
    </rPh>
    <rPh sb="5" eb="7">
      <t>チク</t>
    </rPh>
    <rPh sb="18" eb="20">
      <t>テイジュウ</t>
    </rPh>
    <rPh sb="20" eb="22">
      <t>ソクシン</t>
    </rPh>
    <phoneticPr fontId="2"/>
  </si>
  <si>
    <t>◆ 高等学校卒業後の状況</t>
    <rPh sb="2" eb="4">
      <t>コウトウ</t>
    </rPh>
    <rPh sb="4" eb="6">
      <t>ガッコウ</t>
    </rPh>
    <rPh sb="6" eb="9">
      <t>ソツギョウゴ</t>
    </rPh>
    <rPh sb="10" eb="12">
      <t>ジョウキョウ</t>
    </rPh>
    <phoneticPr fontId="2"/>
  </si>
  <si>
    <t>就職しつつ　　　　進学</t>
    <rPh sb="0" eb="2">
      <t>シュウショク</t>
    </rPh>
    <rPh sb="9" eb="11">
      <t>シンガク</t>
    </rPh>
    <phoneticPr fontId="2"/>
  </si>
  <si>
    <t>◆ 長部地区コミュニティセンター（漁村センター）入館状況</t>
    <rPh sb="2" eb="4">
      <t>オサベ</t>
    </rPh>
    <rPh sb="4" eb="6">
      <t>チク</t>
    </rPh>
    <rPh sb="17" eb="19">
      <t>ギョソン</t>
    </rPh>
    <phoneticPr fontId="2"/>
  </si>
  <si>
    <t>教育訓練　　　機関入学</t>
    <rPh sb="0" eb="2">
      <t>キョウイク</t>
    </rPh>
    <rPh sb="2" eb="4">
      <t>クンレン</t>
    </rPh>
    <rPh sb="7" eb="9">
      <t>キカン</t>
    </rPh>
    <rPh sb="9" eb="11">
      <t>ニュウガク</t>
    </rPh>
    <phoneticPr fontId="2"/>
  </si>
  <si>
    <t>◆ 地区別コミュニティセンター利用状況</t>
    <rPh sb="2" eb="4">
      <t>チク</t>
    </rPh>
    <rPh sb="4" eb="5">
      <t>ベツ</t>
    </rPh>
    <rPh sb="15" eb="17">
      <t>リヨウ</t>
    </rPh>
    <phoneticPr fontId="2"/>
  </si>
  <si>
    <t>一般　参加</t>
    <rPh sb="0" eb="2">
      <t>イッパン</t>
    </rPh>
    <rPh sb="3" eb="5">
      <t>サンカ</t>
    </rPh>
    <phoneticPr fontId="2"/>
  </si>
  <si>
    <t>左記以外の　　　もの</t>
    <rPh sb="0" eb="2">
      <t>サキ</t>
    </rPh>
    <rPh sb="2" eb="4">
      <t>イガイ</t>
    </rPh>
    <phoneticPr fontId="2"/>
  </si>
  <si>
    <t>◆ 高等学校卒業後の就職状況</t>
    <rPh sb="2" eb="4">
      <t>コウトウ</t>
    </rPh>
    <rPh sb="4" eb="6">
      <t>ガッコウ</t>
    </rPh>
    <rPh sb="6" eb="9">
      <t>ソツギョウゴ</t>
    </rPh>
    <rPh sb="10" eb="12">
      <t>シュウショク</t>
    </rPh>
    <rPh sb="12" eb="14">
      <t>ジョウキョウ</t>
    </rPh>
    <phoneticPr fontId="2"/>
  </si>
  <si>
    <t>高田第一</t>
    <rPh sb="0" eb="2">
      <t>タカタ</t>
    </rPh>
    <rPh sb="2" eb="4">
      <t>ダイイチ</t>
    </rPh>
    <phoneticPr fontId="2"/>
  </si>
  <si>
    <t>70  教育・文化</t>
    <rPh sb="4" eb="6">
      <t>キョウイク</t>
    </rPh>
    <rPh sb="7" eb="9">
      <t>ブンカ</t>
    </rPh>
    <phoneticPr fontId="2"/>
  </si>
  <si>
    <t>◆ 図書館蔵書数</t>
    <rPh sb="2" eb="5">
      <t>トショカン</t>
    </rPh>
    <rPh sb="5" eb="7">
      <t>ゾウショ</t>
    </rPh>
    <rPh sb="7" eb="8">
      <t>スウ</t>
    </rPh>
    <phoneticPr fontId="2"/>
  </si>
  <si>
    <t>資料：市立図書館</t>
    <rPh sb="0" eb="2">
      <t>シリョウ</t>
    </rPh>
    <rPh sb="3" eb="5">
      <t>シリツ</t>
    </rPh>
    <rPh sb="5" eb="8">
      <t>トショカン</t>
    </rPh>
    <phoneticPr fontId="2"/>
  </si>
  <si>
    <t>小学生</t>
    <rPh sb="0" eb="3">
      <t>ショウガクセイ</t>
    </rPh>
    <phoneticPr fontId="2"/>
  </si>
  <si>
    <t>個人利用</t>
    <rPh sb="0" eb="2">
      <t>コジン</t>
    </rPh>
    <rPh sb="2" eb="4">
      <t>リヨウ</t>
    </rPh>
    <phoneticPr fontId="2"/>
  </si>
  <si>
    <t>団体利用</t>
    <rPh sb="0" eb="2">
      <t>ダンタイ</t>
    </rPh>
    <rPh sb="2" eb="4">
      <t>リヨウ</t>
    </rPh>
    <phoneticPr fontId="2"/>
  </si>
  <si>
    <t>免除</t>
    <rPh sb="0" eb="2">
      <t>メンジョ</t>
    </rPh>
    <phoneticPr fontId="2"/>
  </si>
  <si>
    <t>小人(小・中学生)</t>
    <rPh sb="0" eb="2">
      <t>コビト</t>
    </rPh>
    <rPh sb="3" eb="4">
      <t>ショウ</t>
    </rPh>
    <rPh sb="5" eb="8">
      <t>チュウガクセイ</t>
    </rPh>
    <phoneticPr fontId="2"/>
  </si>
  <si>
    <t>大人(高校生以上)</t>
    <rPh sb="0" eb="2">
      <t>オトナ</t>
    </rPh>
    <rPh sb="3" eb="6">
      <t>コウコウセイ</t>
    </rPh>
    <rPh sb="6" eb="8">
      <t>イジョウ</t>
    </rPh>
    <phoneticPr fontId="2"/>
  </si>
  <si>
    <t>◆ 海と貝のミュージアム入館状況</t>
    <rPh sb="2" eb="3">
      <t>ウミ</t>
    </rPh>
    <rPh sb="4" eb="5">
      <t>カイ</t>
    </rPh>
    <rPh sb="12" eb="14">
      <t>ニュウカン</t>
    </rPh>
    <rPh sb="14" eb="16">
      <t>ジョウキョウ</t>
    </rPh>
    <phoneticPr fontId="2"/>
  </si>
  <si>
    <t>開館</t>
    <rPh sb="0" eb="2">
      <t>カイカン</t>
    </rPh>
    <phoneticPr fontId="2"/>
  </si>
  <si>
    <t>日数</t>
    <rPh sb="0" eb="2">
      <t>ニッスウ</t>
    </rPh>
    <phoneticPr fontId="2"/>
  </si>
  <si>
    <t>資料：海と貝のミュージアム</t>
    <rPh sb="0" eb="2">
      <t>シリョウ</t>
    </rPh>
    <rPh sb="3" eb="4">
      <t>ウミ</t>
    </rPh>
    <rPh sb="5" eb="6">
      <t>カイ</t>
    </rPh>
    <phoneticPr fontId="2"/>
  </si>
  <si>
    <t>市・官公庁</t>
    <rPh sb="0" eb="1">
      <t>シ</t>
    </rPh>
    <rPh sb="2" eb="5">
      <t>カンコウチョウ</t>
    </rPh>
    <phoneticPr fontId="2"/>
  </si>
  <si>
    <t>◆ 海洋センター利用状況</t>
    <rPh sb="2" eb="4">
      <t>カイヨウ</t>
    </rPh>
    <rPh sb="8" eb="10">
      <t>リヨウ</t>
    </rPh>
    <rPh sb="10" eb="12">
      <t>ジョウキョウ</t>
    </rPh>
    <phoneticPr fontId="2"/>
  </si>
  <si>
    <t>利用形態</t>
    <rPh sb="0" eb="2">
      <t>リヨウ</t>
    </rPh>
    <rPh sb="2" eb="4">
      <t>ケイタイ</t>
    </rPh>
    <phoneticPr fontId="2"/>
  </si>
  <si>
    <t>件数</t>
    <rPh sb="0" eb="2">
      <t>ケンスウ</t>
    </rPh>
    <phoneticPr fontId="2"/>
  </si>
  <si>
    <t>利用　者数</t>
    <rPh sb="0" eb="2">
      <t>リヨウ</t>
    </rPh>
    <rPh sb="3" eb="4">
      <t>シャ</t>
    </rPh>
    <rPh sb="4" eb="5">
      <t>スウ</t>
    </rPh>
    <phoneticPr fontId="2"/>
  </si>
  <si>
    <t>教室　参加</t>
    <rPh sb="0" eb="2">
      <t>キョウシツ</t>
    </rPh>
    <rPh sb="3" eb="5">
      <t>サンカ</t>
    </rPh>
    <phoneticPr fontId="2"/>
  </si>
  <si>
    <t>資料：Ｂ＆Ｇ海洋センター</t>
    <rPh sb="0" eb="2">
      <t>シリョウ</t>
    </rPh>
    <rPh sb="6" eb="8">
      <t>カイヨウ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</si>
  <si>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</si>
  <si>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</si>
  <si>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</si>
  <si>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資料：市民体育館</t>
    <rPh sb="0" eb="2">
      <t>シリョウ</t>
    </rPh>
    <rPh sb="3" eb="5">
      <t>シミン</t>
    </rPh>
    <rPh sb="5" eb="8">
      <t>タイイクカン</t>
    </rPh>
    <phoneticPr fontId="2"/>
  </si>
  <si>
    <t>◆ 中央公民館の利用状況</t>
    <rPh sb="2" eb="4">
      <t>チュウオウ</t>
    </rPh>
    <rPh sb="4" eb="7">
      <t>コウミンカン</t>
    </rPh>
    <rPh sb="8" eb="10">
      <t>リヨウ</t>
    </rPh>
    <rPh sb="10" eb="12">
      <t>ジョウキョウ</t>
    </rPh>
    <phoneticPr fontId="2"/>
  </si>
  <si>
    <t>中央公民館生涯学習事業</t>
    <rPh sb="0" eb="2">
      <t>チュウオウ</t>
    </rPh>
    <rPh sb="2" eb="5">
      <t>コウミンカン</t>
    </rPh>
    <rPh sb="5" eb="7">
      <t>ショウガイ</t>
    </rPh>
    <rPh sb="7" eb="9">
      <t>ガクシュウ</t>
    </rPh>
    <rPh sb="9" eb="11">
      <t>ジギョウ</t>
    </rPh>
    <phoneticPr fontId="2"/>
  </si>
  <si>
    <t>公民館</t>
    <rPh sb="0" eb="3">
      <t>コウミンカン</t>
    </rPh>
    <phoneticPr fontId="2"/>
  </si>
  <si>
    <t>国庫補助学級</t>
    <rPh sb="0" eb="2">
      <t>コッコ</t>
    </rPh>
    <rPh sb="2" eb="4">
      <t>ホジョ</t>
    </rPh>
    <rPh sb="4" eb="6">
      <t>ガッキュウ</t>
    </rPh>
    <phoneticPr fontId="2"/>
  </si>
  <si>
    <t>市単独学級</t>
    <rPh sb="0" eb="1">
      <t>シ</t>
    </rPh>
    <rPh sb="1" eb="3">
      <t>タンドク</t>
    </rPh>
    <rPh sb="3" eb="5">
      <t>ガッキュウ</t>
    </rPh>
    <phoneticPr fontId="2"/>
  </si>
  <si>
    <t>市民講座開設状況</t>
    <rPh sb="0" eb="2">
      <t>シミン</t>
    </rPh>
    <rPh sb="2" eb="4">
      <t>コウザ</t>
    </rPh>
    <rPh sb="4" eb="6">
      <t>カイセツ</t>
    </rPh>
    <rPh sb="6" eb="8">
      <t>ジョウキョウ</t>
    </rPh>
    <phoneticPr fontId="2"/>
  </si>
  <si>
    <t>人数</t>
    <rPh sb="0" eb="2">
      <t>ニンズウ</t>
    </rPh>
    <phoneticPr fontId="2"/>
  </si>
  <si>
    <t>元</t>
    <rPh sb="0" eb="1">
      <t>ゲン</t>
    </rPh>
    <phoneticPr fontId="2"/>
  </si>
  <si>
    <t>元</t>
  </si>
  <si>
    <t>高田東</t>
    <rPh sb="0" eb="2">
      <t>タカタ</t>
    </rPh>
    <rPh sb="2" eb="3">
      <t>ヒガシ</t>
    </rPh>
    <phoneticPr fontId="2"/>
  </si>
  <si>
    <t>教育・文化　71</t>
  </si>
  <si>
    <t>利用日数</t>
    <rPh sb="0" eb="2">
      <t>リヨウ</t>
    </rPh>
    <rPh sb="2" eb="4">
      <t>ニッスウ</t>
    </rPh>
    <phoneticPr fontId="2"/>
  </si>
  <si>
    <t>利用件数</t>
    <rPh sb="0" eb="2">
      <t>リヨウ</t>
    </rPh>
    <rPh sb="2" eb="4">
      <t>ケンスウ</t>
    </rPh>
    <phoneticPr fontId="2"/>
  </si>
  <si>
    <r>
      <rPr>
        <sz val="9"/>
        <color theme="1"/>
        <rFont val="ＭＳ 明朝"/>
        <family val="1"/>
        <charset val="128"/>
      </rPr>
      <t>コミュニティ</t>
    </r>
    <r>
      <rPr>
        <sz val="11"/>
        <color theme="1"/>
        <rFont val="ＭＳ 明朝"/>
        <family val="1"/>
        <charset val="128"/>
      </rPr>
      <t xml:space="preserve">
活動</t>
    </r>
    <rPh sb="7" eb="9">
      <t>カツドウ</t>
    </rPh>
    <phoneticPr fontId="2"/>
  </si>
  <si>
    <t>利用者数</t>
    <rPh sb="0" eb="3">
      <t>リヨウシャ</t>
    </rPh>
    <rPh sb="3" eb="4">
      <t>スウ</t>
    </rPh>
    <phoneticPr fontId="2"/>
  </si>
  <si>
    <t>年度</t>
    <rPh sb="0" eb="1">
      <t>ネン</t>
    </rPh>
    <rPh sb="1" eb="2">
      <t>ド</t>
    </rPh>
    <phoneticPr fontId="2"/>
  </si>
  <si>
    <t>資料：下矢作地区コミュニティセンター（下矢作多目的研修センター）</t>
    <rPh sb="0" eb="2">
      <t>シリョウ</t>
    </rPh>
    <rPh sb="3" eb="4">
      <t>シモ</t>
    </rPh>
    <rPh sb="4" eb="6">
      <t>ヤハギ</t>
    </rPh>
    <rPh sb="6" eb="8">
      <t>チク</t>
    </rPh>
    <rPh sb="19" eb="20">
      <t>シモ</t>
    </rPh>
    <rPh sb="20" eb="22">
      <t>ヤハギ</t>
    </rPh>
    <rPh sb="22" eb="25">
      <t>タモクテキ</t>
    </rPh>
    <rPh sb="25" eb="27">
      <t>ケンシュウ</t>
    </rPh>
    <phoneticPr fontId="2"/>
  </si>
  <si>
    <t>※</t>
  </si>
  <si>
    <t>資料：矢作地区コミュニティセンター（矢作多目的研修センター）</t>
    <rPh sb="0" eb="2">
      <t>シリョウ</t>
    </rPh>
    <rPh sb="3" eb="5">
      <t>ヤハギ</t>
    </rPh>
    <rPh sb="5" eb="7">
      <t>チク</t>
    </rPh>
    <rPh sb="18" eb="20">
      <t>ヤハギ</t>
    </rPh>
    <rPh sb="20" eb="23">
      <t>タモクテキ</t>
    </rPh>
    <rPh sb="23" eb="25">
      <t>ケンシュウ</t>
    </rPh>
    <phoneticPr fontId="2"/>
  </si>
  <si>
    <t>資料：生出地区コミュニティセンター（生出多目的集会センター）</t>
    <rPh sb="0" eb="2">
      <t>シリョウ</t>
    </rPh>
    <rPh sb="3" eb="5">
      <t>オイデ</t>
    </rPh>
    <rPh sb="5" eb="7">
      <t>チク</t>
    </rPh>
    <rPh sb="18" eb="20">
      <t>オイデ</t>
    </rPh>
    <rPh sb="20" eb="23">
      <t>タモクテキ</t>
    </rPh>
    <rPh sb="23" eb="25">
      <t>シュウカイ</t>
    </rPh>
    <phoneticPr fontId="2"/>
  </si>
  <si>
    <t>資料：広田地区コミュニティセンター（広田公民館）</t>
    <rPh sb="0" eb="2">
      <t>シリョウ</t>
    </rPh>
    <rPh sb="3" eb="5">
      <t>ヒロタ</t>
    </rPh>
    <rPh sb="5" eb="7">
      <t>チク</t>
    </rPh>
    <rPh sb="18" eb="20">
      <t>ヒロタ</t>
    </rPh>
    <rPh sb="20" eb="23">
      <t>コウミンカン</t>
    </rPh>
    <phoneticPr fontId="2"/>
  </si>
  <si>
    <t>資料：小友地区コミュニティセンター（ふるさとセンター）</t>
    <rPh sb="0" eb="2">
      <t>シリョウ</t>
    </rPh>
    <rPh sb="3" eb="5">
      <t>オトモ</t>
    </rPh>
    <rPh sb="5" eb="7">
      <t>チク</t>
    </rPh>
    <phoneticPr fontId="2"/>
  </si>
  <si>
    <t>資料：長部地区コミュニティセンター（漁村センター）</t>
    <rPh sb="0" eb="2">
      <t>シリョウ</t>
    </rPh>
    <rPh sb="3" eb="5">
      <t>オサベ</t>
    </rPh>
    <rPh sb="5" eb="7">
      <t>チク</t>
    </rPh>
    <rPh sb="18" eb="20">
      <t>ギョソン</t>
    </rPh>
    <phoneticPr fontId="2"/>
  </si>
  <si>
    <t>◆ 下矢作地区コミュニティセンター（下矢作多目的研修センター）入館状況</t>
    <rPh sb="2" eb="3">
      <t>シモ</t>
    </rPh>
    <rPh sb="3" eb="5">
      <t>ヤハギ</t>
    </rPh>
    <rPh sb="5" eb="7">
      <t>チク</t>
    </rPh>
    <rPh sb="31" eb="33">
      <t>ニュウカン</t>
    </rPh>
    <rPh sb="33" eb="35">
      <t>ジョウキョウ</t>
    </rPh>
    <phoneticPr fontId="2"/>
  </si>
  <si>
    <t>◆ 生出地区コミュニティセンター（生出多目的集会センター）入館状況</t>
    <rPh sb="2" eb="4">
      <t>オイデ</t>
    </rPh>
    <rPh sb="4" eb="6">
      <t>チク</t>
    </rPh>
    <rPh sb="17" eb="19">
      <t>オイデ</t>
    </rPh>
    <rPh sb="19" eb="22">
      <t>タモクテキ</t>
    </rPh>
    <rPh sb="22" eb="24">
      <t>シュウカイ</t>
    </rPh>
    <phoneticPr fontId="2"/>
  </si>
  <si>
    <t>◆ 横田地区コミュニティセンター（横田基幹集落センター）入館状況</t>
    <rPh sb="2" eb="4">
      <t>ヨコタ</t>
    </rPh>
    <rPh sb="4" eb="6">
      <t>チク</t>
    </rPh>
    <rPh sb="17" eb="19">
      <t>ヨコタ</t>
    </rPh>
    <rPh sb="19" eb="21">
      <t>キカン</t>
    </rPh>
    <rPh sb="21" eb="23">
      <t>シュウラク</t>
    </rPh>
    <phoneticPr fontId="2"/>
  </si>
  <si>
    <t>◆ 竹駒地区コミュニティセンター（定住促進センター）入館状況</t>
    <rPh sb="2" eb="4">
      <t>タケコマ</t>
    </rPh>
    <rPh sb="4" eb="6">
      <t>チク</t>
    </rPh>
    <rPh sb="17" eb="19">
      <t>テイジュウ</t>
    </rPh>
    <rPh sb="19" eb="21">
      <t>ソクシン</t>
    </rPh>
    <phoneticPr fontId="2"/>
  </si>
  <si>
    <t>◆ 高田地区コミュニティセンター（陸前高田市コミュニティホール）入館状況</t>
    <rPh sb="2" eb="4">
      <t>タカタ</t>
    </rPh>
    <rPh sb="4" eb="6">
      <t>チク</t>
    </rPh>
    <rPh sb="17" eb="22">
      <t>リクゼンタカタシ</t>
    </rPh>
    <phoneticPr fontId="2"/>
  </si>
  <si>
    <t>◆ 小友地区コミュニティセンター（ふるさとセンター）入館状況</t>
    <rPh sb="2" eb="4">
      <t>オトモ</t>
    </rPh>
    <rPh sb="4" eb="6">
      <t>チク</t>
    </rPh>
    <phoneticPr fontId="2"/>
  </si>
  <si>
    <t>◆ 広田地区コミュニティセンター（広田公民館）入館状況</t>
    <rPh sb="2" eb="4">
      <t>ヒロタ</t>
    </rPh>
    <rPh sb="4" eb="6">
      <t>チク</t>
    </rPh>
    <rPh sb="17" eb="19">
      <t>ヒロタ</t>
    </rPh>
    <rPh sb="19" eb="22">
      <t>コウミンカン</t>
    </rPh>
    <phoneticPr fontId="2"/>
  </si>
  <si>
    <t>各年4月1日現在(単位：冊、巻)</t>
    <rPh sb="14" eb="15">
      <t>カン</t>
    </rPh>
    <phoneticPr fontId="2"/>
  </si>
  <si>
    <t>区分</t>
    <rPh sb="0" eb="2">
      <t>クブン</t>
    </rPh>
    <phoneticPr fontId="2"/>
  </si>
  <si>
    <t>総記</t>
    <rPh sb="0" eb="2">
      <t>ソウキ</t>
    </rPh>
    <phoneticPr fontId="2"/>
  </si>
  <si>
    <t>哲学・宗教</t>
    <rPh sb="0" eb="2">
      <t>テツガク</t>
    </rPh>
    <rPh sb="3" eb="5">
      <t>シュウキョウ</t>
    </rPh>
    <phoneticPr fontId="2"/>
  </si>
  <si>
    <t>歴史・地理</t>
    <rPh sb="0" eb="2">
      <t>レキシ</t>
    </rPh>
    <rPh sb="3" eb="5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</si>
  <si>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</si>
  <si>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</si>
  <si>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工業・技術</t>
    <rPh sb="0" eb="2">
      <t>コウギョウ</t>
    </rPh>
    <rPh sb="3" eb="5">
      <t>ギジュツ</t>
    </rPh>
    <phoneticPr fontId="2"/>
  </si>
  <si>
    <t>語学</t>
    <rPh sb="0" eb="2">
      <t>ゴガク</t>
    </rPh>
    <phoneticPr fontId="2"/>
  </si>
  <si>
    <t>日本十進分類別冊数</t>
    <rPh sb="0" eb="2">
      <t>ニホン</t>
    </rPh>
    <rPh sb="2" eb="4">
      <t>ジュッシン</t>
    </rPh>
    <rPh sb="4" eb="6">
      <t>ブンルイ</t>
    </rPh>
    <rPh sb="6" eb="7">
      <t>ベツ</t>
    </rPh>
    <rPh sb="7" eb="9">
      <t>サツスウ</t>
    </rPh>
    <phoneticPr fontId="2"/>
  </si>
  <si>
    <t>定置機関運転・建設機械運転・電気作業者</t>
    <rPh sb="0" eb="2">
      <t>テイチ</t>
    </rPh>
    <rPh sb="2" eb="4">
      <t>キカン</t>
    </rPh>
    <rPh sb="4" eb="6">
      <t>ウンテン</t>
    </rPh>
    <rPh sb="7" eb="9">
      <t>ケンセツ</t>
    </rPh>
    <rPh sb="9" eb="11">
      <t>キカイ</t>
    </rPh>
    <rPh sb="11" eb="13">
      <t>ウンテン</t>
    </rPh>
    <rPh sb="14" eb="16">
      <t>デンキ</t>
    </rPh>
    <rPh sb="16" eb="19">
      <t>サギョウシャ</t>
    </rPh>
    <phoneticPr fontId="2"/>
  </si>
  <si>
    <t>ＡＶ資料</t>
    <rPh sb="2" eb="4">
      <t>シリョウ</t>
    </rPh>
    <phoneticPr fontId="2"/>
  </si>
  <si>
    <t>◆ 利用冊数</t>
    <rPh sb="2" eb="4">
      <t>リヨウ</t>
    </rPh>
    <rPh sb="4" eb="5">
      <t>サツ</t>
    </rPh>
    <rPh sb="5" eb="6">
      <t>スウ</t>
    </rPh>
    <phoneticPr fontId="2"/>
  </si>
  <si>
    <t>利用件数
（件）</t>
    <rPh sb="0" eb="2">
      <t>リヨウ</t>
    </rPh>
    <rPh sb="2" eb="4">
      <t>ケンスウ</t>
    </rPh>
    <rPh sb="6" eb="7">
      <t>ケン</t>
    </rPh>
    <phoneticPr fontId="2"/>
  </si>
  <si>
    <t>館内</t>
    <rPh sb="0" eb="2">
      <t>カンナイ</t>
    </rPh>
    <phoneticPr fontId="2"/>
  </si>
  <si>
    <t>移動図書館</t>
    <rPh sb="0" eb="2">
      <t>イドウ</t>
    </rPh>
    <rPh sb="2" eb="5">
      <t>トショカン</t>
    </rPh>
    <phoneticPr fontId="2"/>
  </si>
  <si>
    <t>貸出(団体)（人）</t>
    <rPh sb="0" eb="2">
      <t>カシダシ</t>
    </rPh>
    <rPh sb="3" eb="5">
      <t>ダンタイ</t>
    </rPh>
    <rPh sb="7" eb="8">
      <t>ニン</t>
    </rPh>
    <phoneticPr fontId="2"/>
  </si>
  <si>
    <t>利用者数（人）</t>
    <rPh sb="0" eb="3">
      <t>リヨウシャ</t>
    </rPh>
    <rPh sb="3" eb="4">
      <t>スウ</t>
    </rPh>
    <rPh sb="5" eb="6">
      <t>ニン</t>
    </rPh>
    <phoneticPr fontId="2"/>
  </si>
  <si>
    <t>利用日数
（日）</t>
    <rPh sb="0" eb="2">
      <t>リヨウ</t>
    </rPh>
    <rPh sb="2" eb="4">
      <t>ニッスウ</t>
    </rPh>
    <rPh sb="6" eb="7">
      <t>ニチ</t>
    </rPh>
    <phoneticPr fontId="2"/>
  </si>
  <si>
    <t>平成28年度</t>
    <rPh sb="4" eb="6">
      <t>ネンド</t>
    </rPh>
    <phoneticPr fontId="2"/>
  </si>
  <si>
    <t>駐車場数（ヶ所）</t>
  </si>
  <si>
    <t>令和</t>
    <rPh sb="0" eb="2">
      <t>レイワ</t>
    </rPh>
    <phoneticPr fontId="2"/>
  </si>
  <si>
    <t>教育・文化　67</t>
  </si>
  <si>
    <t>校地面積：建物敷地+運動場+実験実習地その他（プール含む）</t>
    <rPh sb="0" eb="2">
      <t>コウチ</t>
    </rPh>
    <rPh sb="2" eb="4">
      <t>メンセキ</t>
    </rPh>
    <rPh sb="5" eb="7">
      <t>タテモノ</t>
    </rPh>
    <rPh sb="7" eb="9">
      <t>シキチ</t>
    </rPh>
    <rPh sb="10" eb="13">
      <t>ウンドウジョウ</t>
    </rPh>
    <rPh sb="14" eb="16">
      <t>ジッケン</t>
    </rPh>
    <rPh sb="16" eb="18">
      <t>ジッシュウ</t>
    </rPh>
    <rPh sb="18" eb="19">
      <t>チ</t>
    </rPh>
    <rPh sb="21" eb="22">
      <t>タ</t>
    </rPh>
    <rPh sb="26" eb="27">
      <t>フク</t>
    </rPh>
    <phoneticPr fontId="2"/>
  </si>
  <si>
    <t>校地面積：建物敷地+運動場+実験実習地その他（プール含む）　プール：プール敷地</t>
    <rPh sb="0" eb="2">
      <t>コウチ</t>
    </rPh>
    <rPh sb="2" eb="4">
      <t>メンセキ</t>
    </rPh>
    <rPh sb="5" eb="7">
      <t>タテモノ</t>
    </rPh>
    <rPh sb="7" eb="9">
      <t>シキチ</t>
    </rPh>
    <rPh sb="10" eb="13">
      <t>ウンドウジョウ</t>
    </rPh>
    <rPh sb="14" eb="16">
      <t>ジッケン</t>
    </rPh>
    <rPh sb="16" eb="18">
      <t>ジッシュウ</t>
    </rPh>
    <rPh sb="18" eb="19">
      <t>チ</t>
    </rPh>
    <rPh sb="21" eb="22">
      <t>タ</t>
    </rPh>
    <rPh sb="26" eb="27">
      <t>フク</t>
    </rPh>
    <rPh sb="37" eb="39">
      <t>シキチ</t>
    </rPh>
    <phoneticPr fontId="2"/>
  </si>
  <si>
    <t>校地面積：建物敷地+運動場+実験実習地その他</t>
    <rPh sb="0" eb="2">
      <t>コウチ</t>
    </rPh>
    <rPh sb="2" eb="4">
      <t>メンセキ</t>
    </rPh>
    <rPh sb="5" eb="7">
      <t>タテモノ</t>
    </rPh>
    <rPh sb="7" eb="9">
      <t>シキチ</t>
    </rPh>
    <rPh sb="10" eb="13">
      <t>ウンドウジョウ</t>
    </rPh>
    <rPh sb="14" eb="16">
      <t>ジッケン</t>
    </rPh>
    <rPh sb="16" eb="18">
      <t>ジッシュウ</t>
    </rPh>
    <rPh sb="18" eb="19">
      <t>チ</t>
    </rPh>
    <rPh sb="21" eb="22">
      <t>タ</t>
    </rPh>
    <phoneticPr fontId="2"/>
  </si>
  <si>
    <t>生出地区コミュニティセンター
（生出多目的集会センター）</t>
  </si>
  <si>
    <t>高田東H29.1移転　旧高田東中学校面積を記載</t>
    <rPh sb="0" eb="2">
      <t>タカタ</t>
    </rPh>
    <rPh sb="2" eb="3">
      <t>ヒガシ</t>
    </rPh>
    <rPh sb="8" eb="10">
      <t>イテン</t>
    </rPh>
    <rPh sb="11" eb="12">
      <t>キュウ</t>
    </rPh>
    <rPh sb="12" eb="14">
      <t>タカタ</t>
    </rPh>
    <rPh sb="14" eb="15">
      <t>ヒガシ</t>
    </rPh>
    <rPh sb="15" eb="18">
      <t>チュウガッコウ</t>
    </rPh>
    <rPh sb="18" eb="20">
      <t>メンセキ</t>
    </rPh>
    <rPh sb="21" eb="23">
      <t>キサイ</t>
    </rPh>
    <phoneticPr fontId="2"/>
  </si>
  <si>
    <t>各年5月1日現在(単位：人)</t>
  </si>
  <si>
    <t>校地面積：未確定</t>
    <rPh sb="0" eb="2">
      <t>コウチ</t>
    </rPh>
    <rPh sb="2" eb="4">
      <t>メンセキ</t>
    </rPh>
    <rPh sb="5" eb="8">
      <t>ミカクテイ</t>
    </rPh>
    <phoneticPr fontId="2"/>
  </si>
  <si>
    <t>計</t>
  </si>
  <si>
    <t>販売従事者</t>
    <rPh sb="0" eb="2">
      <t>ハンバイ</t>
    </rPh>
    <rPh sb="2" eb="5">
      <t>ジュウジシャ</t>
    </rPh>
    <phoneticPr fontId="2"/>
  </si>
  <si>
    <t>農林作業者</t>
    <rPh sb="0" eb="2">
      <t>ノウリン</t>
    </rPh>
    <rPh sb="2" eb="5">
      <t>サギョウシャ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</si>
  <si>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</si>
  <si>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</si>
  <si>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漁業作業者</t>
    <rPh sb="0" eb="2">
      <t>ギョギョウ</t>
    </rPh>
    <rPh sb="2" eb="5">
      <t>サギョウシャ</t>
    </rPh>
    <phoneticPr fontId="2"/>
  </si>
  <si>
    <t>サービス職業従事者</t>
    <rPh sb="4" eb="9">
      <t>ショクギョウジュウジシャ</t>
    </rPh>
    <phoneticPr fontId="2"/>
  </si>
  <si>
    <t>運輸・通信
従事者</t>
    <rPh sb="0" eb="2">
      <t>ウンユ</t>
    </rPh>
    <rPh sb="3" eb="5">
      <t>ツウシン</t>
    </rPh>
    <rPh sb="6" eb="9">
      <t>ジュウジシャ</t>
    </rPh>
    <phoneticPr fontId="2"/>
  </si>
  <si>
    <t>製造・製作
作業者</t>
    <rPh sb="0" eb="2">
      <t>セイゾウ</t>
    </rPh>
    <rPh sb="3" eb="5">
      <t>セイサク</t>
    </rPh>
    <rPh sb="6" eb="9">
      <t>サギョウシャ</t>
    </rPh>
    <phoneticPr fontId="2"/>
  </si>
  <si>
    <t>保安職業
従事者</t>
    <rPh sb="0" eb="2">
      <t>ホアン</t>
    </rPh>
    <rPh sb="2" eb="4">
      <t>ショクギョウ</t>
    </rPh>
    <rPh sb="5" eb="8">
      <t>ジュウジシャ</t>
    </rPh>
    <phoneticPr fontId="2"/>
  </si>
  <si>
    <t>矢作地区コミュニティセンター
（矢作多目的研修センター）</t>
  </si>
  <si>
    <t>横田地区コミュニティセンター
（横田基幹集落センター）</t>
  </si>
  <si>
    <t>竹駒地区コミュニティセンター
（定住促進センター）</t>
  </si>
  <si>
    <t>高田地区コミュニティセンター
（陸前高田市コミュニティホール）</t>
  </si>
  <si>
    <t>米崎地区コミュニティセンター
（自然環境活用センター）</t>
  </si>
  <si>
    <t>小友地区コミュニティセンター
（ふるさとセンター）</t>
  </si>
  <si>
    <t>広田地区コミュニティセンター
（広田公民館）</t>
  </si>
  <si>
    <t>１０．教育・文化</t>
    <rPh sb="3" eb="5">
      <t>キョウイク</t>
    </rPh>
    <rPh sb="6" eb="8">
      <t>ブンカ</t>
    </rPh>
    <phoneticPr fontId="2"/>
  </si>
  <si>
    <t>市・
官公庁</t>
    <rPh sb="0" eb="1">
      <t>シ</t>
    </rPh>
    <rPh sb="3" eb="6">
      <t>カンコウチョウ</t>
    </rPh>
    <phoneticPr fontId="2"/>
  </si>
  <si>
    <t>総 数</t>
    <rPh sb="0" eb="1">
      <t>ソウ</t>
    </rPh>
    <rPh sb="2" eb="3">
      <t>スウ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</si>
  <si>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</si>
  <si>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広田地区コミュニティセンター</t>
  </si>
  <si>
    <t>　</t>
  </si>
  <si>
    <t>※平成25年4月1日に気仙小学校、長部小学校を統合し(新)気仙小学校を設置。</t>
    <rPh sb="1" eb="3">
      <t>ヘイセイ</t>
    </rPh>
    <rPh sb="5" eb="6">
      <t>ネン</t>
    </rPh>
    <rPh sb="7" eb="8">
      <t>ガツ</t>
    </rPh>
    <rPh sb="9" eb="10">
      <t>ニチ</t>
    </rPh>
    <rPh sb="11" eb="13">
      <t>ケセン</t>
    </rPh>
    <rPh sb="13" eb="16">
      <t>ショウガッコウ</t>
    </rPh>
    <rPh sb="17" eb="19">
      <t>オサベ</t>
    </rPh>
    <rPh sb="19" eb="22">
      <t>ショウガッコウ</t>
    </rPh>
    <rPh sb="23" eb="25">
      <t>トウゴウ</t>
    </rPh>
    <rPh sb="27" eb="28">
      <t>シン</t>
    </rPh>
    <rPh sb="29" eb="31">
      <t>ケセン</t>
    </rPh>
    <rPh sb="31" eb="34">
      <t>ショウガッコウ</t>
    </rPh>
    <rPh sb="35" eb="37">
      <t>セッチ</t>
    </rPh>
    <phoneticPr fontId="2"/>
  </si>
  <si>
    <t>平成25年4月1日に広田中学校、小友中学校、米崎中学校を統合し高田東中学校を設置。</t>
  </si>
  <si>
    <t>平成28年4月1日に横田中学校を第一中学校に統合。</t>
  </si>
  <si>
    <t>令</t>
    <rPh sb="0" eb="1">
      <t>レイ</t>
    </rPh>
    <phoneticPr fontId="2"/>
  </si>
  <si>
    <t>元</t>
    <rPh sb="0" eb="1">
      <t>ガン</t>
    </rPh>
    <phoneticPr fontId="2"/>
  </si>
  <si>
    <t>小友地区コミュニティセンター</t>
  </si>
  <si>
    <t>今泉地区コミュニティセンター</t>
  </si>
  <si>
    <t>－</t>
  </si>
  <si>
    <t>男</t>
  </si>
  <si>
    <t>女</t>
  </si>
  <si>
    <t>令</t>
  </si>
  <si>
    <t>市　　外</t>
    <rPh sb="0" eb="1">
      <t>シ</t>
    </rPh>
    <rPh sb="3" eb="4">
      <t>ソト</t>
    </rPh>
    <phoneticPr fontId="2"/>
  </si>
  <si>
    <t>　　3</t>
  </si>
  <si>
    <t>3年度</t>
  </si>
  <si>
    <t xml:space="preserve">   -</t>
    <phoneticPr fontId="2"/>
  </si>
  <si>
    <t>31年</t>
    <rPh sb="2" eb="3">
      <t>ネン</t>
    </rPh>
    <phoneticPr fontId="2"/>
  </si>
  <si>
    <t>令和元年度</t>
    <rPh sb="2" eb="3">
      <t>ガン</t>
    </rPh>
    <rPh sb="3" eb="4">
      <t>ネン</t>
    </rPh>
    <rPh sb="4" eb="5">
      <t>ド</t>
    </rPh>
    <phoneticPr fontId="2"/>
  </si>
  <si>
    <t>2年度</t>
    <phoneticPr fontId="2"/>
  </si>
  <si>
    <t>2年度</t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</si>
  <si>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</si>
  <si>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</si>
  <si>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</si>
  <si>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就　職　者　総　数　　　　</t>
    <rPh sb="0" eb="1">
      <t>シュウ</t>
    </rPh>
    <rPh sb="2" eb="3">
      <t>ショク</t>
    </rPh>
    <rPh sb="4" eb="5">
      <t>シャ</t>
    </rPh>
    <rPh sb="6" eb="7">
      <t>ソウ</t>
    </rPh>
    <rPh sb="8" eb="9">
      <t>カズ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</si>
  <si>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</si>
  <si>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</si>
  <si>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</si>
  <si>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卸・小売業</t>
    <rPh sb="0" eb="1">
      <t>オロシ</t>
    </rPh>
    <rPh sb="2" eb="5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</si>
  <si>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</si>
  <si>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</si>
  <si>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運輸・通信業</t>
    <rPh sb="0" eb="2">
      <t>ウンユ</t>
    </rPh>
    <rPh sb="3" eb="6">
      <t>ツウシンギョウ</t>
    </rPh>
    <rPh sb="5" eb="6">
      <t>ギョウ</t>
    </rPh>
    <phoneticPr fontId="2"/>
  </si>
  <si>
    <t>電気・ｶﾞｽ・水道業</t>
    <rPh sb="0" eb="2">
      <t>デンキ</t>
    </rPh>
    <rPh sb="6" eb="9">
      <t>スイドウギョウ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</si>
  <si>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</si>
  <si>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</si>
  <si>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就　　 職 　　先</t>
    <rPh sb="0" eb="1">
      <t>シュウ</t>
    </rPh>
    <rPh sb="4" eb="5">
      <t>ショク</t>
    </rPh>
    <rPh sb="8" eb="9">
      <t>サキ</t>
    </rPh>
    <phoneticPr fontId="2"/>
  </si>
  <si>
    <t>平成</t>
    <rPh sb="0" eb="2">
      <t>ヘイセイ</t>
    </rPh>
    <phoneticPr fontId="2"/>
  </si>
  <si>
    <t>（単位：冊、巻）</t>
    <rPh sb="6" eb="7">
      <t>カン</t>
    </rPh>
    <phoneticPr fontId="2"/>
  </si>
  <si>
    <t>令 元</t>
    <rPh sb="1" eb="2">
      <t>ガン</t>
    </rPh>
    <phoneticPr fontId="2"/>
  </si>
  <si>
    <t>　　2</t>
  </si>
  <si>
    <t>平</t>
    <rPh sb="0" eb="1">
      <t>ヘイ</t>
    </rPh>
    <phoneticPr fontId="2"/>
  </si>
  <si>
    <t>-</t>
    <phoneticPr fontId="2"/>
  </si>
  <si>
    <t>-</t>
    <phoneticPr fontId="2"/>
  </si>
  <si>
    <t>平成30年</t>
    <rPh sb="0" eb="2">
      <t>ヘイセイ</t>
    </rPh>
    <rPh sb="4" eb="5">
      <t>ネン</t>
    </rPh>
    <phoneticPr fontId="2"/>
  </si>
  <si>
    <t>4年</t>
    <rPh sb="1" eb="2">
      <t>ネン</t>
    </rPh>
    <phoneticPr fontId="2"/>
  </si>
  <si>
    <t>児童図書(紙芝居含む)</t>
    <rPh sb="5" eb="8">
      <t>かみしばい</t>
    </rPh>
    <rPh sb="8" eb="9">
      <t>ふく</t>
    </rPh>
    <phoneticPr fontId="17" type="Hiragana"/>
  </si>
  <si>
    <t>平成30年度</t>
    <rPh sb="0" eb="2">
      <t>ヘイセイ</t>
    </rPh>
    <rPh sb="4" eb="6">
      <t>ネンド</t>
    </rPh>
    <phoneticPr fontId="2"/>
  </si>
  <si>
    <t>4年度</t>
    <phoneticPr fontId="2"/>
  </si>
  <si>
    <t>令和4年5月1日現在</t>
    <rPh sb="0" eb="1">
      <t>レイ</t>
    </rPh>
    <rPh sb="1" eb="2">
      <t>ワ</t>
    </rPh>
    <rPh sb="3" eb="4">
      <t>トシ</t>
    </rPh>
    <phoneticPr fontId="2"/>
  </si>
  <si>
    <t>←前回（令和3年5月1日現在）から内容変更なし</t>
    <rPh sb="1" eb="3">
      <t>ゼンカイ</t>
    </rPh>
    <rPh sb="17" eb="19">
      <t>ナイヨウ</t>
    </rPh>
    <rPh sb="19" eb="21">
      <t>ヘンコウ</t>
    </rPh>
    <phoneticPr fontId="2"/>
  </si>
  <si>
    <t>　　4</t>
  </si>
  <si>
    <t>平成</t>
    <rPh sb="0" eb="2">
      <t>ヘイセイ</t>
    </rPh>
    <phoneticPr fontId="2"/>
  </si>
  <si>
    <t>令和4年</t>
    <phoneticPr fontId="2"/>
  </si>
  <si>
    <t>…</t>
    <phoneticPr fontId="2"/>
  </si>
  <si>
    <t>令和4年</t>
    <rPh sb="0" eb="2">
      <t>レイワ</t>
    </rPh>
    <rPh sb="3" eb="4">
      <t>ネン</t>
    </rPh>
    <phoneticPr fontId="2"/>
  </si>
  <si>
    <t>下矢作地区コミュニティセンター
（下矢作多目的研修センター）</t>
    <phoneticPr fontId="18"/>
  </si>
  <si>
    <t>矢作地区コミュニティセンター
（矢作多目的研修センター）</t>
    <phoneticPr fontId="18"/>
  </si>
  <si>
    <t>生出地区コミュニティセンター
（生出多目的集会センター）</t>
    <phoneticPr fontId="18"/>
  </si>
  <si>
    <t>横田地区コミュニティセンター
（横田基幹集落センター）</t>
    <phoneticPr fontId="18"/>
  </si>
  <si>
    <t>竹駒地区コミュニティセンター
（定住促進センター）</t>
    <phoneticPr fontId="18"/>
  </si>
  <si>
    <t>長部地区コミュニティセンター
（漁村センター）</t>
    <phoneticPr fontId="18"/>
  </si>
  <si>
    <t>米崎地区コミュニティセンター
（自然環境活用センター）</t>
    <phoneticPr fontId="18"/>
  </si>
  <si>
    <r>
      <t>コ</t>
    </r>
    <r>
      <rPr>
        <sz val="9"/>
        <rFont val="ＭＳ 明朝"/>
        <family val="1"/>
        <charset val="128"/>
      </rPr>
      <t>ミュニティ活動</t>
    </r>
    <rPh sb="6" eb="8">
      <t>カツドウ</t>
    </rPh>
    <phoneticPr fontId="2"/>
  </si>
  <si>
    <t>4年度</t>
    <phoneticPr fontId="2"/>
  </si>
  <si>
    <t>高田地区コミュニティセンター
（陸前高田市コミュニティホール）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</si>
</sst>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0_ "/>
  </numFmts>
  <fonts count="2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3"/>
    </font>
    <font>
      <sz val="6"/>
      <name val="ＭＳ Ｐゴシック"/>
      <family val="3"/>
      <charset val="128"/>
      <scheme val="minor"/>
    </font>
    <font>
      <sz val="12"/>
      <name val="ＭＳ 明朝"/>
      <family val="1"/>
    </font>
    <font>
      <sz val="11"/>
      <name val="ＭＳ Ｐゴシック"/>
      <family val="3"/>
      <scheme val="minor"/>
    </font>
    <font>
      <b/>
      <sz val="12"/>
      <name val="ＭＳ Ｐゴシック"/>
      <family val="3"/>
      <scheme val="minor"/>
    </font>
    <font>
      <sz val="11"/>
      <name val="ＭＳ 明朝"/>
      <family val="1"/>
      <charset val="128"/>
    </font>
    <font>
      <b/>
      <sz val="12"/>
      <name val="ＭＳ 明朝"/>
      <family val="1"/>
    </font>
    <font>
      <sz val="13"/>
      <name val="ＭＳ 明朝"/>
      <family val="1"/>
    </font>
    <font>
      <b/>
      <sz val="13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89">
    <xf numFmtId="0" fontId="0" fillId="0" borderId="0" xfId="0"/>
    <xf numFmtId="0" fontId="0" fillId="0" borderId="0" xfId="0" applyFont="1" applyFill="1"/>
    <xf numFmtId="0" fontId="4" fillId="0" borderId="0" xfId="0" applyFont="1" applyFill="1"/>
    <xf numFmtId="0" fontId="5" fillId="0" borderId="1" xfId="0" applyFont="1" applyFill="1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 applyAlignment="1"/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38" fontId="5" fillId="0" borderId="0" xfId="2" applyFont="1" applyFill="1" applyAlignment="1"/>
    <xf numFmtId="38" fontId="5" fillId="0" borderId="0" xfId="2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/>
    </xf>
    <xf numFmtId="0" fontId="0" fillId="0" borderId="1" xfId="0" applyBorder="1"/>
    <xf numFmtId="38" fontId="5" fillId="2" borderId="6" xfId="2" applyFont="1" applyFill="1" applyBorder="1" applyAlignment="1"/>
    <xf numFmtId="38" fontId="5" fillId="3" borderId="0" xfId="2" applyFont="1" applyFill="1" applyAlignment="1"/>
    <xf numFmtId="38" fontId="5" fillId="2" borderId="0" xfId="2" applyFont="1" applyFill="1" applyAlignment="1"/>
    <xf numFmtId="38" fontId="5" fillId="2" borderId="0" xfId="2" applyFont="1" applyFill="1" applyAlignment="1">
      <alignment horizontal="right"/>
    </xf>
    <xf numFmtId="0" fontId="5" fillId="0" borderId="3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8" xfId="0" applyFont="1" applyBorder="1"/>
    <xf numFmtId="0" fontId="5" fillId="0" borderId="19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20" xfId="0" applyFont="1" applyBorder="1"/>
    <xf numFmtId="38" fontId="5" fillId="0" borderId="6" xfId="2" applyFont="1" applyBorder="1" applyAlignment="1">
      <alignment horizontal="right"/>
    </xf>
    <xf numFmtId="38" fontId="5" fillId="0" borderId="5" xfId="2" applyFont="1" applyBorder="1" applyAlignment="1"/>
    <xf numFmtId="38" fontId="5" fillId="0" borderId="21" xfId="2" applyFont="1" applyBorder="1" applyAlignment="1"/>
    <xf numFmtId="38" fontId="5" fillId="0" borderId="5" xfId="2" applyFont="1" applyBorder="1" applyAlignment="1">
      <alignment horizontal="right"/>
    </xf>
    <xf numFmtId="38" fontId="5" fillId="0" borderId="21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3" xfId="2" applyFont="1" applyBorder="1" applyAlignment="1"/>
    <xf numFmtId="38" fontId="5" fillId="0" borderId="3" xfId="2" applyFont="1" applyBorder="1" applyAlignment="1">
      <alignment horizontal="right"/>
    </xf>
    <xf numFmtId="38" fontId="5" fillId="0" borderId="14" xfId="2" applyFont="1" applyBorder="1" applyAlignment="1">
      <alignment horizontal="right"/>
    </xf>
    <xf numFmtId="0" fontId="5" fillId="0" borderId="3" xfId="0" applyFont="1" applyBorder="1" applyAlignment="1">
      <alignment horizontal="distributed" justifyLastLine="1"/>
    </xf>
    <xf numFmtId="0" fontId="5" fillId="0" borderId="0" xfId="0" applyFont="1" applyFill="1" applyBorder="1"/>
    <xf numFmtId="38" fontId="6" fillId="0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17" xfId="0" applyFont="1" applyFill="1" applyBorder="1"/>
    <xf numFmtId="0" fontId="10" fillId="0" borderId="0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5" fillId="0" borderId="25" xfId="0" applyFont="1" applyFill="1" applyBorder="1"/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8" fontId="5" fillId="2" borderId="0" xfId="2" applyFont="1" applyFill="1" applyBorder="1" applyAlignment="1"/>
    <xf numFmtId="0" fontId="8" fillId="0" borderId="22" xfId="0" applyFont="1" applyFill="1" applyBorder="1" applyAlignment="1">
      <alignment horizontal="center" vertical="center"/>
    </xf>
    <xf numFmtId="38" fontId="5" fillId="3" borderId="0" xfId="2" applyFont="1" applyFill="1" applyBorder="1" applyAlignment="1"/>
    <xf numFmtId="0" fontId="8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/>
    <xf numFmtId="0" fontId="6" fillId="2" borderId="6" xfId="0" applyFont="1" applyFill="1" applyBorder="1"/>
    <xf numFmtId="0" fontId="6" fillId="0" borderId="7" xfId="0" applyFont="1" applyBorder="1"/>
    <xf numFmtId="0" fontId="6" fillId="0" borderId="13" xfId="0" applyFont="1" applyBorder="1" applyAlignment="1">
      <alignment horizontal="distributed" justifyLastLine="1"/>
    </xf>
    <xf numFmtId="0" fontId="6" fillId="0" borderId="21" xfId="0" applyFont="1" applyBorder="1"/>
    <xf numFmtId="0" fontId="6" fillId="0" borderId="9" xfId="0" applyFont="1" applyBorder="1" applyAlignment="1">
      <alignment horizontal="distributed" vertical="center" justifyLastLine="1"/>
    </xf>
    <xf numFmtId="38" fontId="6" fillId="0" borderId="6" xfId="2" applyFont="1" applyFill="1" applyBorder="1" applyAlignment="1"/>
    <xf numFmtId="38" fontId="6" fillId="3" borderId="6" xfId="2" applyFont="1" applyFill="1" applyBorder="1" applyAlignment="1"/>
    <xf numFmtId="0" fontId="6" fillId="0" borderId="0" xfId="0" applyFont="1" applyBorder="1"/>
    <xf numFmtId="38" fontId="6" fillId="0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0" fontId="6" fillId="0" borderId="13" xfId="0" applyFont="1" applyBorder="1" applyAlignment="1">
      <alignment horizontal="distributed" vertical="center" justifyLastLine="1"/>
    </xf>
    <xf numFmtId="38" fontId="6" fillId="0" borderId="0" xfId="2" applyFont="1" applyFill="1" applyAlignment="1"/>
    <xf numFmtId="38" fontId="6" fillId="3" borderId="0" xfId="2" applyFont="1" applyFill="1" applyAlignment="1"/>
    <xf numFmtId="38" fontId="6" fillId="2" borderId="0" xfId="2" applyFont="1" applyFill="1" applyAlignment="1"/>
    <xf numFmtId="0" fontId="6" fillId="0" borderId="9" xfId="0" applyFont="1" applyBorder="1" applyAlignment="1">
      <alignment horizontal="distributed" justifyLastLine="1"/>
    </xf>
    <xf numFmtId="38" fontId="6" fillId="2" borderId="0" xfId="2" applyFont="1" applyFill="1" applyAlignment="1">
      <alignment horizontal="right"/>
    </xf>
    <xf numFmtId="0" fontId="6" fillId="0" borderId="9" xfId="0" applyFont="1" applyBorder="1" applyAlignment="1">
      <alignment horizontal="distributed" vertical="center" wrapText="1" justifyLastLine="1"/>
    </xf>
    <xf numFmtId="38" fontId="6" fillId="0" borderId="0" xfId="2" applyFont="1" applyBorder="1" applyAlignment="1"/>
    <xf numFmtId="38" fontId="6" fillId="2" borderId="0" xfId="2" applyFont="1" applyFill="1" applyBorder="1" applyAlignment="1"/>
    <xf numFmtId="0" fontId="6" fillId="0" borderId="13" xfId="0" applyFont="1" applyBorder="1" applyAlignment="1">
      <alignment horizontal="distributed" vertical="center" wrapText="1" justifyLastLine="1"/>
    </xf>
    <xf numFmtId="38" fontId="6" fillId="2" borderId="6" xfId="2" applyFont="1" applyFill="1" applyBorder="1" applyAlignment="1"/>
    <xf numFmtId="176" fontId="10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vertical="center"/>
    </xf>
    <xf numFmtId="176" fontId="10" fillId="0" borderId="6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distributed" vertical="center"/>
    </xf>
    <xf numFmtId="0" fontId="1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/>
    <xf numFmtId="0" fontId="21" fillId="0" borderId="0" xfId="0" applyFont="1" applyFill="1"/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1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6" xfId="0" applyFont="1" applyFill="1" applyBorder="1"/>
    <xf numFmtId="38" fontId="10" fillId="0" borderId="6" xfId="2" applyFont="1" applyFill="1" applyBorder="1" applyAlignment="1"/>
    <xf numFmtId="38" fontId="10" fillId="0" borderId="0" xfId="2" applyFont="1" applyFill="1" applyAlignment="1"/>
    <xf numFmtId="38" fontId="10" fillId="0" borderId="0" xfId="2" applyFont="1" applyFill="1" applyAlignment="1">
      <alignment horizontal="right"/>
    </xf>
    <xf numFmtId="0" fontId="10" fillId="0" borderId="7" xfId="0" applyFont="1" applyFill="1" applyBorder="1"/>
    <xf numFmtId="0" fontId="11" fillId="0" borderId="0" xfId="0" applyFont="1" applyFill="1"/>
    <xf numFmtId="0" fontId="1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5" xfId="0" applyFont="1" applyFill="1" applyBorder="1" applyAlignment="1">
      <alignment horizontal="distributed" justifyLastLine="1"/>
    </xf>
    <xf numFmtId="0" fontId="10" fillId="0" borderId="3" xfId="0" applyFont="1" applyBorder="1" applyAlignment="1">
      <alignment horizontal="distributed" justifyLastLine="1"/>
    </xf>
    <xf numFmtId="0" fontId="10" fillId="0" borderId="0" xfId="0" applyFont="1" applyAlignment="1">
      <alignment horizontal="distributed"/>
    </xf>
    <xf numFmtId="0" fontId="10" fillId="0" borderId="19" xfId="0" applyFont="1" applyBorder="1" applyAlignment="1">
      <alignment horizontal="distributed"/>
    </xf>
    <xf numFmtId="38" fontId="10" fillId="0" borderId="21" xfId="2" applyFont="1" applyBorder="1" applyAlignment="1"/>
    <xf numFmtId="0" fontId="10" fillId="0" borderId="3" xfId="0" applyFont="1" applyBorder="1" applyAlignment="1">
      <alignment horizontal="distributed"/>
    </xf>
    <xf numFmtId="0" fontId="10" fillId="0" borderId="12" xfId="0" applyFont="1" applyBorder="1" applyAlignment="1">
      <alignment horizontal="distributed"/>
    </xf>
    <xf numFmtId="38" fontId="10" fillId="0" borderId="5" xfId="2" applyFont="1" applyBorder="1" applyAlignment="1">
      <alignment horizontal="right"/>
    </xf>
    <xf numFmtId="38" fontId="10" fillId="0" borderId="3" xfId="2" applyFont="1" applyBorder="1" applyAlignment="1">
      <alignment horizontal="right"/>
    </xf>
    <xf numFmtId="38" fontId="10" fillId="0" borderId="6" xfId="2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0" fontId="9" fillId="0" borderId="19" xfId="0" applyFont="1" applyFill="1" applyBorder="1" applyAlignment="1">
      <alignment horizontal="distributed"/>
    </xf>
    <xf numFmtId="0" fontId="10" fillId="0" borderId="14" xfId="0" applyFont="1" applyBorder="1" applyAlignment="1">
      <alignment horizontal="distributed"/>
    </xf>
    <xf numFmtId="0" fontId="10" fillId="0" borderId="18" xfId="0" applyFont="1" applyBorder="1" applyAlignment="1">
      <alignment horizontal="distributed"/>
    </xf>
    <xf numFmtId="38" fontId="10" fillId="0" borderId="21" xfId="2" applyFont="1" applyBorder="1" applyAlignment="1">
      <alignment horizontal="right"/>
    </xf>
    <xf numFmtId="38" fontId="10" fillId="0" borderId="14" xfId="2" applyFont="1" applyBorder="1" applyAlignment="1">
      <alignment horizontal="right"/>
    </xf>
    <xf numFmtId="0" fontId="10" fillId="0" borderId="20" xfId="0" applyFont="1" applyBorder="1"/>
    <xf numFmtId="0" fontId="10" fillId="0" borderId="9" xfId="0" applyFont="1" applyFill="1" applyBorder="1" applyAlignment="1">
      <alignment horizontal="distributed" justifyLastLine="1"/>
    </xf>
    <xf numFmtId="0" fontId="10" fillId="0" borderId="12" xfId="0" applyFont="1" applyFill="1" applyBorder="1" applyAlignment="1">
      <alignment horizontal="distributed" justifyLastLine="1"/>
    </xf>
    <xf numFmtId="0" fontId="10" fillId="0" borderId="21" xfId="0" applyFont="1" applyFill="1" applyBorder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20" fillId="0" borderId="1" xfId="0" applyFont="1" applyFill="1" applyBorder="1"/>
    <xf numFmtId="0" fontId="22" fillId="0" borderId="1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0" fillId="0" borderId="14" xfId="0" applyFont="1" applyFill="1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/>
    <xf numFmtId="176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0" fontId="23" fillId="0" borderId="0" xfId="0" applyFont="1" applyFill="1"/>
    <xf numFmtId="0" fontId="10" fillId="0" borderId="9" xfId="0" applyFont="1" applyFill="1" applyBorder="1" applyAlignment="1">
      <alignment horizontal="distributed"/>
    </xf>
    <xf numFmtId="176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Alignment="1">
      <alignment horizontal="right" vertical="center"/>
    </xf>
    <xf numFmtId="177" fontId="22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8" fontId="22" fillId="0" borderId="0" xfId="0" applyNumberFormat="1" applyFont="1" applyFill="1" applyAlignment="1">
      <alignment horizontal="right" vertical="center"/>
    </xf>
    <xf numFmtId="178" fontId="22" fillId="0" borderId="0" xfId="0" applyNumberFormat="1" applyFont="1" applyFill="1" applyAlignment="1">
      <alignment vertical="center"/>
    </xf>
    <xf numFmtId="0" fontId="24" fillId="0" borderId="0" xfId="0" applyFont="1" applyFill="1" applyAlignment="1"/>
    <xf numFmtId="0" fontId="25" fillId="0" borderId="0" xfId="0" applyFont="1" applyFill="1"/>
    <xf numFmtId="0" fontId="10" fillId="0" borderId="17" xfId="0" applyFont="1" applyFill="1" applyBorder="1" applyAlignment="1">
      <alignment horizontal="distributed"/>
    </xf>
    <xf numFmtId="0" fontId="10" fillId="0" borderId="24" xfId="0" applyFont="1" applyFill="1" applyBorder="1"/>
    <xf numFmtId="38" fontId="10" fillId="0" borderId="0" xfId="2" applyFont="1" applyFill="1" applyAlignment="1">
      <alignment horizontal="right" vertical="center"/>
    </xf>
    <xf numFmtId="0" fontId="10" fillId="0" borderId="25" xfId="0" applyFont="1" applyFill="1" applyBorder="1"/>
    <xf numFmtId="0" fontId="24" fillId="0" borderId="0" xfId="0" applyFont="1" applyFill="1" applyAlignment="1">
      <alignment horizontal="right"/>
    </xf>
    <xf numFmtId="0" fontId="10" fillId="0" borderId="2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/>
    <xf numFmtId="0" fontId="10" fillId="0" borderId="17" xfId="0" applyFont="1" applyFill="1" applyBorder="1"/>
    <xf numFmtId="0" fontId="10" fillId="0" borderId="19" xfId="0" quotePrefix="1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0" fillId="0" borderId="12" xfId="0" quotePrefix="1" applyFont="1" applyFill="1" applyBorder="1" applyAlignment="1">
      <alignment vertical="center"/>
    </xf>
    <xf numFmtId="38" fontId="22" fillId="0" borderId="0" xfId="2" applyFont="1" applyFill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22" fillId="0" borderId="0" xfId="2" applyFont="1" applyFill="1" applyAlignment="1">
      <alignment horizontal="right" vertical="center"/>
    </xf>
    <xf numFmtId="0" fontId="22" fillId="0" borderId="19" xfId="0" quotePrefix="1" applyFont="1" applyFill="1" applyBorder="1" applyAlignment="1">
      <alignment vertical="center"/>
    </xf>
    <xf numFmtId="0" fontId="10" fillId="0" borderId="18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distributed" justifyLastLine="1"/>
    </xf>
    <xf numFmtId="0" fontId="10" fillId="0" borderId="10" xfId="0" applyFont="1" applyFill="1" applyBorder="1" applyAlignment="1">
      <alignment horizontal="distributed" justifyLastLine="1"/>
    </xf>
    <xf numFmtId="0" fontId="10" fillId="0" borderId="11" xfId="0" applyFont="1" applyFill="1" applyBorder="1" applyAlignment="1">
      <alignment horizontal="distributed" justifyLastLine="1"/>
    </xf>
    <xf numFmtId="0" fontId="10" fillId="0" borderId="12" xfId="0" applyFont="1" applyFill="1" applyBorder="1" applyAlignment="1">
      <alignment horizontal="distributed" justifyLastLine="1"/>
    </xf>
    <xf numFmtId="0" fontId="10" fillId="0" borderId="5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5" fillId="0" borderId="5" xfId="0" applyFont="1" applyFill="1" applyBorder="1" applyAlignment="1">
      <alignment horizontal="distributed" justifyLastLine="1"/>
    </xf>
    <xf numFmtId="0" fontId="5" fillId="0" borderId="8" xfId="0" applyFont="1" applyFill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0" xfId="2" applyFont="1" applyBorder="1" applyAlignment="1">
      <alignment horizontal="right" vertical="center"/>
    </xf>
    <xf numFmtId="0" fontId="5" fillId="0" borderId="0" xfId="0" applyFont="1" applyBorder="1" applyAlignment="1">
      <alignment horizontal="distributed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0" xfId="0" applyFont="1" applyFill="1" applyAlignment="1"/>
    <xf numFmtId="0" fontId="5" fillId="0" borderId="17" xfId="0" applyFont="1" applyBorder="1" applyAlignment="1"/>
    <xf numFmtId="0" fontId="5" fillId="0" borderId="13" xfId="0" applyFont="1" applyBorder="1" applyAlignment="1">
      <alignment horizontal="distributed" justifyLastLine="1"/>
    </xf>
    <xf numFmtId="0" fontId="5" fillId="0" borderId="22" xfId="0" applyFont="1" applyBorder="1" applyAlignment="1">
      <alignment horizontal="distributed" justifyLastLine="1"/>
    </xf>
    <xf numFmtId="0" fontId="5" fillId="0" borderId="13" xfId="0" applyFont="1" applyBorder="1" applyAlignment="1">
      <alignment horizontal="distributed" wrapText="1" justifyLastLine="1"/>
    </xf>
    <xf numFmtId="0" fontId="5" fillId="0" borderId="23" xfId="0" applyFont="1" applyBorder="1" applyAlignment="1">
      <alignment horizontal="distributed" wrapText="1" justifyLastLine="1"/>
    </xf>
    <xf numFmtId="0" fontId="5" fillId="0" borderId="0" xfId="0" applyFont="1" applyFill="1" applyAlignment="1">
      <alignment horizontal="right"/>
    </xf>
    <xf numFmtId="0" fontId="5" fillId="0" borderId="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38" fontId="10" fillId="0" borderId="0" xfId="2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/>
    </xf>
    <xf numFmtId="38" fontId="9" fillId="0" borderId="6" xfId="2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 wrapText="1"/>
    </xf>
    <xf numFmtId="38" fontId="10" fillId="0" borderId="6" xfId="2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17" xfId="0" applyFont="1" applyFill="1" applyBorder="1" applyAlignment="1">
      <alignment horizontal="center"/>
    </xf>
    <xf numFmtId="38" fontId="10" fillId="0" borderId="0" xfId="2" applyFont="1" applyFill="1" applyAlignment="1">
      <alignment horizontal="right"/>
    </xf>
    <xf numFmtId="38" fontId="11" fillId="0" borderId="0" xfId="2" applyFont="1" applyFill="1" applyAlignment="1">
      <alignment horizontal="right"/>
    </xf>
    <xf numFmtId="0" fontId="10" fillId="0" borderId="13" xfId="0" applyFont="1" applyBorder="1" applyAlignment="1">
      <alignment horizontal="distributed" justifyLastLine="1"/>
    </xf>
    <xf numFmtId="0" fontId="10" fillId="0" borderId="22" xfId="0" applyFont="1" applyBorder="1" applyAlignment="1">
      <alignment horizontal="distributed" justifyLastLine="1"/>
    </xf>
    <xf numFmtId="0" fontId="10" fillId="0" borderId="13" xfId="0" applyFont="1" applyBorder="1" applyAlignment="1">
      <alignment horizontal="distributed" wrapText="1" justifyLastLine="1"/>
    </xf>
    <xf numFmtId="0" fontId="10" fillId="0" borderId="23" xfId="0" applyFont="1" applyBorder="1" applyAlignment="1">
      <alignment horizontal="distributed" wrapText="1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justifyLastLine="1"/>
    </xf>
    <xf numFmtId="0" fontId="10" fillId="0" borderId="15" xfId="0" applyFont="1" applyBorder="1" applyAlignment="1">
      <alignment horizontal="distributed" justifyLastLine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 justifyLastLine="1"/>
    </xf>
    <xf numFmtId="0" fontId="11" fillId="0" borderId="10" xfId="0" applyFont="1" applyFill="1" applyBorder="1" applyAlignment="1">
      <alignment horizontal="center" vertical="center" wrapText="1" justifyLastLine="1"/>
    </xf>
    <xf numFmtId="0" fontId="11" fillId="0" borderId="11" xfId="0" applyFont="1" applyFill="1" applyBorder="1" applyAlignment="1">
      <alignment horizontal="center" vertical="center" wrapText="1" justifyLastLine="1"/>
    </xf>
    <xf numFmtId="0" fontId="10" fillId="0" borderId="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3" xfId="0" applyFont="1" applyFill="1" applyBorder="1" applyAlignment="1">
      <alignment horizontal="center" vertical="center" justifyLastLine="1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distributed"/>
    </xf>
    <xf numFmtId="0" fontId="16" fillId="0" borderId="0" xfId="0" applyFont="1" applyFill="1" applyBorder="1" applyAlignment="1">
      <alignment horizontal="center" vertical="distributed"/>
    </xf>
    <xf numFmtId="0" fontId="16" fillId="0" borderId="17" xfId="0" applyFont="1" applyFill="1" applyBorder="1" applyAlignment="1">
      <alignment horizontal="center" vertical="distributed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10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1" fillId="0" borderId="10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distributed"/>
    </xf>
    <xf numFmtId="0" fontId="11" fillId="0" borderId="17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 wrapText="1"/>
    </xf>
    <xf numFmtId="0" fontId="10" fillId="0" borderId="1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distributed" vertical="center" wrapText="1" justifyLastLine="1"/>
    </xf>
    <xf numFmtId="0" fontId="10" fillId="0" borderId="0" xfId="0" applyFont="1" applyFill="1" applyBorder="1" applyAlignment="1">
      <alignment horizontal="distributed" vertical="center"/>
    </xf>
    <xf numFmtId="38" fontId="10" fillId="0" borderId="0" xfId="2" applyFont="1" applyFill="1" applyAlignment="1">
      <alignment horizontal="right" vertical="center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38" fontId="10" fillId="0" borderId="6" xfId="2" applyFont="1" applyFill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horizontal="center" vertical="center" shrinkToFit="1"/>
    </xf>
    <xf numFmtId="38" fontId="10" fillId="0" borderId="6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/>
    </xf>
    <xf numFmtId="0" fontId="10" fillId="0" borderId="16" xfId="0" applyFont="1" applyFill="1" applyBorder="1" applyAlignment="1">
      <alignment horizontal="distributed"/>
    </xf>
    <xf numFmtId="0" fontId="10" fillId="0" borderId="24" xfId="0" applyFont="1" applyBorder="1" applyAlignment="1">
      <alignment horizontal="distributed"/>
    </xf>
    <xf numFmtId="0" fontId="22" fillId="0" borderId="5" xfId="0" applyFont="1" applyFill="1" applyBorder="1" applyAlignment="1">
      <alignment horizontal="center" vertical="center"/>
    </xf>
    <xf numFmtId="0" fontId="10" fillId="0" borderId="24" xfId="0" applyFont="1" applyBorder="1" applyAlignment="1">
      <alignment shrinkToFi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26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justifyLastLine="1"/>
    </xf>
    <xf numFmtId="0" fontId="10" fillId="0" borderId="16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26" xfId="0" applyFont="1" applyFill="1" applyBorder="1" applyAlignment="1">
      <alignment horizontal="distributed" vertical="center" wrapText="1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justifyLastLine="1"/>
    </xf>
    <xf numFmtId="38" fontId="6" fillId="3" borderId="6" xfId="2" applyFont="1" applyFill="1" applyBorder="1" applyAlignment="1">
      <alignment horizontal="right"/>
    </xf>
    <xf numFmtId="38" fontId="6" fillId="3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0" xfId="2" applyFont="1" applyFill="1" applyAlignment="1">
      <alignment horizontal="right"/>
    </xf>
    <xf numFmtId="0" fontId="6" fillId="0" borderId="8" xfId="0" applyFont="1" applyBorder="1" applyAlignment="1">
      <alignment horizontal="distributed" justifyLastLine="1"/>
    </xf>
    <xf numFmtId="0" fontId="6" fillId="0" borderId="10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22" xfId="0" applyFont="1" applyBorder="1" applyAlignment="1">
      <alignment horizontal="distributed" justifyLastLine="1"/>
    </xf>
    <xf numFmtId="0" fontId="6" fillId="0" borderId="16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38" fontId="6" fillId="0" borderId="0" xfId="2" applyFont="1" applyFill="1" applyAlignment="1">
      <alignment horizontal="right"/>
    </xf>
    <xf numFmtId="0" fontId="6" fillId="0" borderId="13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38" fontId="6" fillId="3" borderId="0" xfId="0" applyNumberFormat="1" applyFont="1" applyFill="1" applyAlignment="1">
      <alignment horizontal="right"/>
    </xf>
    <xf numFmtId="0" fontId="8" fillId="0" borderId="13" xfId="0" applyFont="1" applyBorder="1" applyAlignment="1">
      <alignment horizontal="distributed" justifyLastLine="1"/>
    </xf>
    <xf numFmtId="0" fontId="8" fillId="0" borderId="22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7</xdr:row>
      <xdr:rowOff>38100</xdr:rowOff>
    </xdr:from>
    <xdr:to>
      <xdr:col>10</xdr:col>
      <xdr:colOff>409575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1368425" y="1143000"/>
          <a:ext cx="4064000" cy="1781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幼稚園は削除するのか要検討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47625</xdr:rowOff>
    </xdr:from>
    <xdr:to>
      <xdr:col>13</xdr:col>
      <xdr:colOff>38100</xdr:colOff>
      <xdr:row>66</xdr:row>
      <xdr:rowOff>143510</xdr:rowOff>
    </xdr:to>
    <xdr:sp macro="" textlink="">
      <xdr:nvSpPr>
        <xdr:cNvPr id="2" name="正方形/長方形 1"/>
        <xdr:cNvSpPr/>
      </xdr:nvSpPr>
      <xdr:spPr>
        <a:xfrm>
          <a:off x="287020" y="552450"/>
          <a:ext cx="5818505" cy="95827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SheetLayoutView="100" workbookViewId="0"/>
  </sheetViews>
  <sheetFormatPr defaultColWidth="9" defaultRowHeight="13.5" x14ac:dyDescent="0.15"/>
  <cols>
    <col min="1" max="2" width="3.125" style="116" customWidth="1"/>
    <col min="3" max="13" width="7.5" style="116" customWidth="1"/>
    <col min="14" max="16384" width="9" style="116"/>
  </cols>
  <sheetData>
    <row r="1" spans="1:13" ht="14.25" x14ac:dyDescent="0.15">
      <c r="A1" s="114" t="s">
        <v>5</v>
      </c>
      <c r="B1" s="115"/>
      <c r="C1" s="115"/>
    </row>
    <row r="3" spans="1:13" ht="14.25" x14ac:dyDescent="0.15">
      <c r="A3" s="117" t="s">
        <v>222</v>
      </c>
    </row>
    <row r="4" spans="1:13" ht="14.25" x14ac:dyDescent="0.15">
      <c r="A4" s="117"/>
    </row>
    <row r="5" spans="1:13" ht="14.25" x14ac:dyDescent="0.15">
      <c r="A5" s="117" t="s">
        <v>45</v>
      </c>
      <c r="G5" s="118"/>
      <c r="H5" s="118"/>
      <c r="I5" s="118"/>
      <c r="J5" s="118"/>
      <c r="K5" s="118"/>
      <c r="L5" s="119"/>
      <c r="M5" s="120" t="s">
        <v>54</v>
      </c>
    </row>
    <row r="6" spans="1:13" ht="6.75" customHeight="1" x14ac:dyDescent="0.1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15">
      <c r="A7" s="194" t="s">
        <v>13</v>
      </c>
      <c r="B7" s="194"/>
      <c r="C7" s="196" t="s">
        <v>46</v>
      </c>
      <c r="D7" s="199" t="s">
        <v>24</v>
      </c>
      <c r="E7" s="200"/>
      <c r="F7" s="201"/>
      <c r="G7" s="198" t="s">
        <v>27</v>
      </c>
      <c r="H7" s="202" t="s">
        <v>18</v>
      </c>
      <c r="I7" s="202"/>
      <c r="J7" s="202"/>
      <c r="K7" s="202" t="s">
        <v>48</v>
      </c>
      <c r="L7" s="202"/>
      <c r="M7" s="203"/>
    </row>
    <row r="8" spans="1:13" x14ac:dyDescent="0.15">
      <c r="A8" s="195"/>
      <c r="B8" s="195"/>
      <c r="C8" s="197"/>
      <c r="D8" s="122" t="s">
        <v>33</v>
      </c>
      <c r="E8" s="122" t="s">
        <v>34</v>
      </c>
      <c r="F8" s="122" t="s">
        <v>37</v>
      </c>
      <c r="G8" s="195"/>
      <c r="H8" s="122" t="s">
        <v>33</v>
      </c>
      <c r="I8" s="122" t="s">
        <v>34</v>
      </c>
      <c r="J8" s="122" t="s">
        <v>37</v>
      </c>
      <c r="K8" s="122" t="s">
        <v>33</v>
      </c>
      <c r="L8" s="122" t="s">
        <v>34</v>
      </c>
      <c r="M8" s="123" t="s">
        <v>37</v>
      </c>
    </row>
    <row r="9" spans="1:13" ht="6.75" customHeight="1" x14ac:dyDescent="0.15">
      <c r="A9" s="118"/>
      <c r="B9" s="118"/>
      <c r="C9" s="124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ht="18" customHeight="1" x14ac:dyDescent="0.15">
      <c r="A10" s="161" t="s">
        <v>266</v>
      </c>
      <c r="B10" s="118">
        <v>15</v>
      </c>
      <c r="C10" s="125">
        <v>11</v>
      </c>
      <c r="D10" s="126">
        <v>135</v>
      </c>
      <c r="E10" s="127" t="s">
        <v>279</v>
      </c>
      <c r="F10" s="127" t="s">
        <v>279</v>
      </c>
      <c r="G10" s="126">
        <v>76</v>
      </c>
      <c r="H10" s="126">
        <v>24</v>
      </c>
      <c r="I10" s="127" t="s">
        <v>279</v>
      </c>
      <c r="J10" s="127" t="s">
        <v>279</v>
      </c>
      <c r="K10" s="126">
        <v>1459</v>
      </c>
      <c r="L10" s="127" t="s">
        <v>279</v>
      </c>
      <c r="M10" s="127" t="s">
        <v>279</v>
      </c>
    </row>
    <row r="11" spans="1:13" ht="18" customHeight="1" x14ac:dyDescent="0.15">
      <c r="B11" s="118">
        <v>20</v>
      </c>
      <c r="C11" s="125">
        <v>11</v>
      </c>
      <c r="D11" s="126">
        <f t="shared" ref="D11:D21" si="0">E11+F11</f>
        <v>124</v>
      </c>
      <c r="E11" s="127">
        <v>50</v>
      </c>
      <c r="F11" s="127">
        <v>74</v>
      </c>
      <c r="G11" s="126">
        <v>74</v>
      </c>
      <c r="H11" s="126">
        <f t="shared" ref="H11:H21" si="1">I11+J11</f>
        <v>23</v>
      </c>
      <c r="I11" s="127">
        <v>14</v>
      </c>
      <c r="J11" s="127">
        <v>9</v>
      </c>
      <c r="K11" s="126">
        <f t="shared" ref="K11:K21" si="2">L11+M11</f>
        <v>1261</v>
      </c>
      <c r="L11" s="127">
        <v>681</v>
      </c>
      <c r="M11" s="127">
        <v>580</v>
      </c>
    </row>
    <row r="12" spans="1:13" ht="18" customHeight="1" x14ac:dyDescent="0.15">
      <c r="A12" s="118"/>
      <c r="B12" s="118">
        <v>24</v>
      </c>
      <c r="C12" s="125">
        <v>9</v>
      </c>
      <c r="D12" s="126">
        <f t="shared" si="0"/>
        <v>123</v>
      </c>
      <c r="E12" s="126">
        <v>48</v>
      </c>
      <c r="F12" s="126">
        <v>75</v>
      </c>
      <c r="G12" s="126">
        <v>67</v>
      </c>
      <c r="H12" s="126">
        <f t="shared" si="1"/>
        <v>23</v>
      </c>
      <c r="I12" s="127">
        <v>12</v>
      </c>
      <c r="J12" s="126">
        <v>11</v>
      </c>
      <c r="K12" s="126">
        <f t="shared" si="2"/>
        <v>1002</v>
      </c>
      <c r="L12" s="126">
        <v>487</v>
      </c>
      <c r="M12" s="126">
        <v>515</v>
      </c>
    </row>
    <row r="13" spans="1:13" ht="18" customHeight="1" x14ac:dyDescent="0.15">
      <c r="A13" s="118"/>
      <c r="B13" s="118">
        <v>25</v>
      </c>
      <c r="C13" s="125">
        <v>8</v>
      </c>
      <c r="D13" s="126">
        <f t="shared" si="0"/>
        <v>119</v>
      </c>
      <c r="E13" s="126">
        <v>47</v>
      </c>
      <c r="F13" s="126">
        <v>72</v>
      </c>
      <c r="G13" s="126">
        <v>63</v>
      </c>
      <c r="H13" s="126">
        <f t="shared" si="1"/>
        <v>21</v>
      </c>
      <c r="I13" s="126">
        <v>10</v>
      </c>
      <c r="J13" s="126">
        <v>11</v>
      </c>
      <c r="K13" s="126">
        <f t="shared" si="2"/>
        <v>933</v>
      </c>
      <c r="L13" s="126">
        <v>459</v>
      </c>
      <c r="M13" s="126">
        <v>474</v>
      </c>
    </row>
    <row r="14" spans="1:13" ht="18" customHeight="1" x14ac:dyDescent="0.15">
      <c r="A14" s="118"/>
      <c r="B14" s="118">
        <v>26</v>
      </c>
      <c r="C14" s="125">
        <v>8</v>
      </c>
      <c r="D14" s="126">
        <f t="shared" si="0"/>
        <v>118</v>
      </c>
      <c r="E14" s="126">
        <v>46</v>
      </c>
      <c r="F14" s="126">
        <v>72</v>
      </c>
      <c r="G14" s="126">
        <v>63</v>
      </c>
      <c r="H14" s="126">
        <f t="shared" si="1"/>
        <v>21</v>
      </c>
      <c r="I14" s="126">
        <v>11</v>
      </c>
      <c r="J14" s="126">
        <v>10</v>
      </c>
      <c r="K14" s="126">
        <f t="shared" si="2"/>
        <v>875</v>
      </c>
      <c r="L14" s="126">
        <v>443</v>
      </c>
      <c r="M14" s="126">
        <v>432</v>
      </c>
    </row>
    <row r="15" spans="1:13" ht="18" customHeight="1" x14ac:dyDescent="0.15">
      <c r="A15" s="118"/>
      <c r="B15" s="118">
        <v>27</v>
      </c>
      <c r="C15" s="125">
        <v>8</v>
      </c>
      <c r="D15" s="126">
        <f t="shared" si="0"/>
        <v>115</v>
      </c>
      <c r="E15" s="126">
        <v>48</v>
      </c>
      <c r="F15" s="126">
        <v>67</v>
      </c>
      <c r="G15" s="126">
        <v>61</v>
      </c>
      <c r="H15" s="126">
        <f t="shared" si="1"/>
        <v>20</v>
      </c>
      <c r="I15" s="126">
        <v>11</v>
      </c>
      <c r="J15" s="126">
        <v>9</v>
      </c>
      <c r="K15" s="126">
        <f t="shared" si="2"/>
        <v>833</v>
      </c>
      <c r="L15" s="126">
        <v>435</v>
      </c>
      <c r="M15" s="126">
        <v>398</v>
      </c>
    </row>
    <row r="16" spans="1:13" ht="18" customHeight="1" x14ac:dyDescent="0.15">
      <c r="A16" s="118"/>
      <c r="B16" s="118">
        <v>28</v>
      </c>
      <c r="C16" s="125">
        <v>8</v>
      </c>
      <c r="D16" s="126">
        <f t="shared" si="0"/>
        <v>111</v>
      </c>
      <c r="E16" s="126">
        <v>42</v>
      </c>
      <c r="F16" s="126">
        <v>69</v>
      </c>
      <c r="G16" s="126">
        <v>61</v>
      </c>
      <c r="H16" s="126">
        <f t="shared" si="1"/>
        <v>16</v>
      </c>
      <c r="I16" s="126">
        <v>12</v>
      </c>
      <c r="J16" s="126">
        <v>4</v>
      </c>
      <c r="K16" s="126">
        <f t="shared" si="2"/>
        <v>796</v>
      </c>
      <c r="L16" s="126">
        <v>423</v>
      </c>
      <c r="M16" s="126">
        <v>373</v>
      </c>
    </row>
    <row r="17" spans="1:13" ht="18" customHeight="1" x14ac:dyDescent="0.15">
      <c r="A17" s="118"/>
      <c r="B17" s="118">
        <v>29</v>
      </c>
      <c r="C17" s="125">
        <v>8</v>
      </c>
      <c r="D17" s="126">
        <f t="shared" si="0"/>
        <v>105</v>
      </c>
      <c r="E17" s="126">
        <v>35</v>
      </c>
      <c r="F17" s="126">
        <v>70</v>
      </c>
      <c r="G17" s="126">
        <v>62</v>
      </c>
      <c r="H17" s="126">
        <f t="shared" si="1"/>
        <v>20</v>
      </c>
      <c r="I17" s="126">
        <v>12</v>
      </c>
      <c r="J17" s="126">
        <v>8</v>
      </c>
      <c r="K17" s="126">
        <f t="shared" si="2"/>
        <v>750</v>
      </c>
      <c r="L17" s="126">
        <v>400</v>
      </c>
      <c r="M17" s="126">
        <v>350</v>
      </c>
    </row>
    <row r="18" spans="1:13" ht="18" customHeight="1" x14ac:dyDescent="0.15">
      <c r="A18" s="118"/>
      <c r="B18" s="118">
        <v>30</v>
      </c>
      <c r="C18" s="125">
        <v>8</v>
      </c>
      <c r="D18" s="126">
        <f t="shared" si="0"/>
        <v>102</v>
      </c>
      <c r="E18" s="126">
        <v>41</v>
      </c>
      <c r="F18" s="126">
        <v>61</v>
      </c>
      <c r="G18" s="126">
        <v>60</v>
      </c>
      <c r="H18" s="126">
        <f t="shared" si="1"/>
        <v>18</v>
      </c>
      <c r="I18" s="126">
        <v>13</v>
      </c>
      <c r="J18" s="126">
        <v>5</v>
      </c>
      <c r="K18" s="126">
        <f t="shared" si="2"/>
        <v>709</v>
      </c>
      <c r="L18" s="126">
        <v>377</v>
      </c>
      <c r="M18" s="126">
        <v>332</v>
      </c>
    </row>
    <row r="19" spans="1:13" ht="18" customHeight="1" x14ac:dyDescent="0.15">
      <c r="A19" s="118" t="s">
        <v>231</v>
      </c>
      <c r="B19" s="118" t="s">
        <v>232</v>
      </c>
      <c r="C19" s="125">
        <v>8</v>
      </c>
      <c r="D19" s="126">
        <f t="shared" si="0"/>
        <v>103</v>
      </c>
      <c r="E19" s="126">
        <v>36</v>
      </c>
      <c r="F19" s="126">
        <v>67</v>
      </c>
      <c r="G19" s="126">
        <v>61</v>
      </c>
      <c r="H19" s="126">
        <f t="shared" si="1"/>
        <v>17</v>
      </c>
      <c r="I19" s="126">
        <v>12</v>
      </c>
      <c r="J19" s="126">
        <v>5</v>
      </c>
      <c r="K19" s="126">
        <f t="shared" si="2"/>
        <v>697</v>
      </c>
      <c r="L19" s="126">
        <v>362</v>
      </c>
      <c r="M19" s="126">
        <v>335</v>
      </c>
    </row>
    <row r="20" spans="1:13" ht="18" customHeight="1" x14ac:dyDescent="0.15">
      <c r="A20" s="118"/>
      <c r="B20" s="118">
        <v>2</v>
      </c>
      <c r="C20" s="125">
        <v>8</v>
      </c>
      <c r="D20" s="126">
        <f t="shared" si="0"/>
        <v>98</v>
      </c>
      <c r="E20" s="126">
        <v>34</v>
      </c>
      <c r="F20" s="126">
        <v>64</v>
      </c>
      <c r="G20" s="126">
        <v>57</v>
      </c>
      <c r="H20" s="126">
        <f t="shared" si="1"/>
        <v>16</v>
      </c>
      <c r="I20" s="126">
        <v>12</v>
      </c>
      <c r="J20" s="126">
        <v>4</v>
      </c>
      <c r="K20" s="126">
        <f t="shared" si="2"/>
        <v>683</v>
      </c>
      <c r="L20" s="126">
        <v>353</v>
      </c>
      <c r="M20" s="126">
        <v>330</v>
      </c>
    </row>
    <row r="21" spans="1:13" ht="18" customHeight="1" x14ac:dyDescent="0.15">
      <c r="A21" s="118"/>
      <c r="B21" s="118">
        <v>3</v>
      </c>
      <c r="C21" s="125">
        <v>8</v>
      </c>
      <c r="D21" s="126">
        <f t="shared" si="0"/>
        <v>98</v>
      </c>
      <c r="E21" s="126">
        <v>30</v>
      </c>
      <c r="F21" s="126">
        <v>68</v>
      </c>
      <c r="G21" s="126">
        <v>57</v>
      </c>
      <c r="H21" s="126">
        <f t="shared" si="1"/>
        <v>16</v>
      </c>
      <c r="I21" s="126">
        <v>11</v>
      </c>
      <c r="J21" s="126">
        <v>5</v>
      </c>
      <c r="K21" s="126">
        <f t="shared" si="2"/>
        <v>654</v>
      </c>
      <c r="L21" s="126">
        <v>325</v>
      </c>
      <c r="M21" s="126">
        <v>329</v>
      </c>
    </row>
    <row r="22" spans="1:13" ht="18" customHeight="1" x14ac:dyDescent="0.15">
      <c r="A22" s="118"/>
      <c r="B22" s="118">
        <v>4</v>
      </c>
      <c r="C22" s="125">
        <v>8</v>
      </c>
      <c r="D22" s="126">
        <v>93</v>
      </c>
      <c r="E22" s="126">
        <v>30</v>
      </c>
      <c r="F22" s="126">
        <v>63</v>
      </c>
      <c r="G22" s="126">
        <v>54</v>
      </c>
      <c r="H22" s="126">
        <v>16</v>
      </c>
      <c r="I22" s="126">
        <v>12</v>
      </c>
      <c r="J22" s="126">
        <v>4</v>
      </c>
      <c r="K22" s="126">
        <v>627</v>
      </c>
      <c r="L22" s="126">
        <v>306</v>
      </c>
      <c r="M22" s="126">
        <v>321</v>
      </c>
    </row>
    <row r="23" spans="1:13" ht="6" customHeight="1" x14ac:dyDescent="0.15">
      <c r="A23" s="121"/>
      <c r="B23" s="121"/>
      <c r="C23" s="128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ht="6.75" customHeight="1" x14ac:dyDescent="0.1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  <row r="25" spans="1:13" x14ac:dyDescent="0.15">
      <c r="A25" s="129" t="s">
        <v>12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</row>
    <row r="26" spans="1:13" x14ac:dyDescent="0.15">
      <c r="A26" s="129" t="s">
        <v>228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7" spans="1:13" x14ac:dyDescent="0.15">
      <c r="A27" s="129" t="s">
        <v>227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</row>
    <row r="28" spans="1:13" ht="13.5" customHeight="1" x14ac:dyDescent="0.15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3" ht="14.25" x14ac:dyDescent="0.15">
      <c r="A29" s="117" t="s">
        <v>55</v>
      </c>
      <c r="G29" s="118"/>
      <c r="H29" s="118"/>
      <c r="I29" s="118"/>
      <c r="J29" s="118"/>
      <c r="K29" s="118"/>
      <c r="L29" s="119"/>
      <c r="M29" s="120" t="s">
        <v>54</v>
      </c>
    </row>
    <row r="30" spans="1:13" ht="6.75" customHeight="1" x14ac:dyDescent="0.15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15">
      <c r="A31" s="194" t="s">
        <v>13</v>
      </c>
      <c r="B31" s="194"/>
      <c r="C31" s="196" t="s">
        <v>46</v>
      </c>
      <c r="D31" s="199" t="s">
        <v>24</v>
      </c>
      <c r="E31" s="200"/>
      <c r="F31" s="201"/>
      <c r="G31" s="198" t="s">
        <v>27</v>
      </c>
      <c r="H31" s="202" t="s">
        <v>18</v>
      </c>
      <c r="I31" s="202"/>
      <c r="J31" s="202"/>
      <c r="K31" s="202" t="s">
        <v>56</v>
      </c>
      <c r="L31" s="202"/>
      <c r="M31" s="203"/>
    </row>
    <row r="32" spans="1:13" x14ac:dyDescent="0.15">
      <c r="A32" s="195"/>
      <c r="B32" s="195"/>
      <c r="C32" s="197"/>
      <c r="D32" s="122" t="s">
        <v>33</v>
      </c>
      <c r="E32" s="122" t="s">
        <v>34</v>
      </c>
      <c r="F32" s="122" t="s">
        <v>37</v>
      </c>
      <c r="G32" s="195"/>
      <c r="H32" s="122" t="s">
        <v>33</v>
      </c>
      <c r="I32" s="122" t="s">
        <v>34</v>
      </c>
      <c r="J32" s="122" t="s">
        <v>37</v>
      </c>
      <c r="K32" s="122" t="s">
        <v>33</v>
      </c>
      <c r="L32" s="122" t="s">
        <v>34</v>
      </c>
      <c r="M32" s="123" t="s">
        <v>37</v>
      </c>
    </row>
    <row r="33" spans="1:13" ht="6" customHeight="1" x14ac:dyDescent="0.15">
      <c r="A33" s="118"/>
      <c r="B33" s="118"/>
      <c r="C33" s="124"/>
      <c r="D33" s="118"/>
      <c r="E33" s="118"/>
      <c r="F33" s="118"/>
      <c r="G33" s="118"/>
      <c r="H33" s="118"/>
      <c r="I33" s="118"/>
      <c r="J33" s="118"/>
      <c r="K33" s="118"/>
      <c r="L33" s="118"/>
      <c r="M33" s="118"/>
    </row>
    <row r="34" spans="1:13" ht="18" customHeight="1" x14ac:dyDescent="0.15">
      <c r="A34" s="161" t="s">
        <v>266</v>
      </c>
      <c r="B34" s="118">
        <v>15</v>
      </c>
      <c r="C34" s="125">
        <v>7</v>
      </c>
      <c r="D34" s="126">
        <v>95</v>
      </c>
      <c r="E34" s="127" t="s">
        <v>279</v>
      </c>
      <c r="F34" s="127" t="s">
        <v>279</v>
      </c>
      <c r="G34" s="126">
        <v>35</v>
      </c>
      <c r="H34" s="126">
        <v>16</v>
      </c>
      <c r="I34" s="127" t="s">
        <v>279</v>
      </c>
      <c r="J34" s="127" t="s">
        <v>279</v>
      </c>
      <c r="K34" s="126">
        <v>767</v>
      </c>
      <c r="L34" s="127" t="s">
        <v>279</v>
      </c>
      <c r="M34" s="127" t="s">
        <v>279</v>
      </c>
    </row>
    <row r="35" spans="1:13" ht="18" customHeight="1" x14ac:dyDescent="0.15">
      <c r="B35" s="118">
        <v>20</v>
      </c>
      <c r="C35" s="125">
        <v>7</v>
      </c>
      <c r="D35" s="126">
        <f t="shared" ref="D35:D45" si="3">E35+F35</f>
        <v>86</v>
      </c>
      <c r="E35" s="127">
        <v>53</v>
      </c>
      <c r="F35" s="127">
        <v>33</v>
      </c>
      <c r="G35" s="126">
        <v>32</v>
      </c>
      <c r="H35" s="126">
        <f t="shared" ref="H35:H45" si="4">I35+J35</f>
        <v>15</v>
      </c>
      <c r="I35" s="127">
        <v>9</v>
      </c>
      <c r="J35" s="127">
        <v>6</v>
      </c>
      <c r="K35" s="126">
        <f t="shared" ref="K35:K45" si="5">L35+M35</f>
        <v>717</v>
      </c>
      <c r="L35" s="127">
        <v>376</v>
      </c>
      <c r="M35" s="127">
        <v>341</v>
      </c>
    </row>
    <row r="36" spans="1:13" ht="18" customHeight="1" x14ac:dyDescent="0.15">
      <c r="A36" s="118"/>
      <c r="B36" s="118">
        <v>24</v>
      </c>
      <c r="C36" s="125">
        <v>6</v>
      </c>
      <c r="D36" s="126">
        <f t="shared" si="3"/>
        <v>91</v>
      </c>
      <c r="E36" s="126">
        <v>56</v>
      </c>
      <c r="F36" s="126">
        <v>35</v>
      </c>
      <c r="G36" s="126">
        <v>29</v>
      </c>
      <c r="H36" s="126">
        <f t="shared" si="4"/>
        <v>15</v>
      </c>
      <c r="I36" s="127">
        <v>10</v>
      </c>
      <c r="J36" s="126">
        <v>5</v>
      </c>
      <c r="K36" s="126">
        <f t="shared" si="5"/>
        <v>591</v>
      </c>
      <c r="L36" s="126">
        <v>327</v>
      </c>
      <c r="M36" s="126">
        <v>264</v>
      </c>
    </row>
    <row r="37" spans="1:13" ht="18" customHeight="1" x14ac:dyDescent="0.15">
      <c r="A37" s="118"/>
      <c r="B37" s="118">
        <v>25</v>
      </c>
      <c r="C37" s="125">
        <v>4</v>
      </c>
      <c r="D37" s="126">
        <f t="shared" si="3"/>
        <v>73</v>
      </c>
      <c r="E37" s="126">
        <v>40</v>
      </c>
      <c r="F37" s="126">
        <v>33</v>
      </c>
      <c r="G37" s="126">
        <v>26</v>
      </c>
      <c r="H37" s="126">
        <f t="shared" si="4"/>
        <v>16</v>
      </c>
      <c r="I37" s="126">
        <v>9</v>
      </c>
      <c r="J37" s="126">
        <v>7</v>
      </c>
      <c r="K37" s="126">
        <f t="shared" si="5"/>
        <v>559</v>
      </c>
      <c r="L37" s="126">
        <v>293</v>
      </c>
      <c r="M37" s="126">
        <v>266</v>
      </c>
    </row>
    <row r="38" spans="1:13" ht="18" customHeight="1" x14ac:dyDescent="0.15">
      <c r="A38" s="118"/>
      <c r="B38" s="118">
        <v>26</v>
      </c>
      <c r="C38" s="125">
        <v>4</v>
      </c>
      <c r="D38" s="126">
        <f t="shared" si="3"/>
        <v>73</v>
      </c>
      <c r="E38" s="126">
        <v>36</v>
      </c>
      <c r="F38" s="126">
        <v>37</v>
      </c>
      <c r="G38" s="126">
        <v>26</v>
      </c>
      <c r="H38" s="126">
        <f t="shared" si="4"/>
        <v>13</v>
      </c>
      <c r="I38" s="126">
        <v>8</v>
      </c>
      <c r="J38" s="126">
        <v>5</v>
      </c>
      <c r="K38" s="126">
        <f t="shared" si="5"/>
        <v>563</v>
      </c>
      <c r="L38" s="126">
        <v>290</v>
      </c>
      <c r="M38" s="126">
        <v>273</v>
      </c>
    </row>
    <row r="39" spans="1:13" ht="18" customHeight="1" x14ac:dyDescent="0.15">
      <c r="A39" s="118"/>
      <c r="B39" s="118">
        <v>27</v>
      </c>
      <c r="C39" s="125">
        <v>4</v>
      </c>
      <c r="D39" s="126">
        <f t="shared" si="3"/>
        <v>70</v>
      </c>
      <c r="E39" s="126">
        <v>34</v>
      </c>
      <c r="F39" s="126">
        <v>36</v>
      </c>
      <c r="G39" s="126">
        <v>26</v>
      </c>
      <c r="H39" s="126">
        <f t="shared" si="4"/>
        <v>14</v>
      </c>
      <c r="I39" s="126">
        <v>7</v>
      </c>
      <c r="J39" s="126">
        <v>7</v>
      </c>
      <c r="K39" s="126">
        <f t="shared" si="5"/>
        <v>544</v>
      </c>
      <c r="L39" s="126">
        <v>258</v>
      </c>
      <c r="M39" s="126">
        <v>286</v>
      </c>
    </row>
    <row r="40" spans="1:13" ht="18" customHeight="1" x14ac:dyDescent="0.15">
      <c r="A40" s="118"/>
      <c r="B40" s="118">
        <v>28</v>
      </c>
      <c r="C40" s="125">
        <v>3</v>
      </c>
      <c r="D40" s="126">
        <f t="shared" si="3"/>
        <v>64</v>
      </c>
      <c r="E40" s="126">
        <v>28</v>
      </c>
      <c r="F40" s="126">
        <v>36</v>
      </c>
      <c r="G40" s="126">
        <v>23</v>
      </c>
      <c r="H40" s="126">
        <f t="shared" si="4"/>
        <v>11</v>
      </c>
      <c r="I40" s="126">
        <v>9</v>
      </c>
      <c r="J40" s="126">
        <v>2</v>
      </c>
      <c r="K40" s="126">
        <f t="shared" si="5"/>
        <v>526</v>
      </c>
      <c r="L40" s="126">
        <v>244</v>
      </c>
      <c r="M40" s="126">
        <v>282</v>
      </c>
    </row>
    <row r="41" spans="1:13" ht="18" customHeight="1" x14ac:dyDescent="0.15">
      <c r="A41" s="118"/>
      <c r="B41" s="118">
        <v>29</v>
      </c>
      <c r="C41" s="125">
        <v>3</v>
      </c>
      <c r="D41" s="126">
        <f t="shared" si="3"/>
        <v>66</v>
      </c>
      <c r="E41" s="126">
        <v>29</v>
      </c>
      <c r="F41" s="126">
        <v>37</v>
      </c>
      <c r="G41" s="126">
        <v>23</v>
      </c>
      <c r="H41" s="126">
        <f t="shared" si="4"/>
        <v>11</v>
      </c>
      <c r="I41" s="126">
        <v>9</v>
      </c>
      <c r="J41" s="126">
        <v>2</v>
      </c>
      <c r="K41" s="126">
        <f t="shared" si="5"/>
        <v>489</v>
      </c>
      <c r="L41" s="126">
        <v>234</v>
      </c>
      <c r="M41" s="126">
        <v>255</v>
      </c>
    </row>
    <row r="42" spans="1:13" ht="18" customHeight="1" x14ac:dyDescent="0.15">
      <c r="A42" s="118"/>
      <c r="B42" s="118">
        <v>30</v>
      </c>
      <c r="C42" s="125">
        <v>2</v>
      </c>
      <c r="D42" s="126">
        <f t="shared" si="3"/>
        <v>53</v>
      </c>
      <c r="E42" s="126">
        <v>23</v>
      </c>
      <c r="F42" s="126">
        <v>30</v>
      </c>
      <c r="G42" s="126">
        <v>19</v>
      </c>
      <c r="H42" s="126">
        <f t="shared" si="4"/>
        <v>9</v>
      </c>
      <c r="I42" s="126">
        <v>7</v>
      </c>
      <c r="J42" s="126">
        <v>2</v>
      </c>
      <c r="K42" s="126">
        <f t="shared" si="5"/>
        <v>456</v>
      </c>
      <c r="L42" s="126">
        <v>227</v>
      </c>
      <c r="M42" s="126">
        <v>229</v>
      </c>
    </row>
    <row r="43" spans="1:13" ht="18" customHeight="1" x14ac:dyDescent="0.15">
      <c r="A43" s="118" t="s">
        <v>238</v>
      </c>
      <c r="B43" s="118" t="s">
        <v>153</v>
      </c>
      <c r="C43" s="125">
        <v>2</v>
      </c>
      <c r="D43" s="126">
        <f t="shared" si="3"/>
        <v>51</v>
      </c>
      <c r="E43" s="126">
        <v>24</v>
      </c>
      <c r="F43" s="126">
        <v>27</v>
      </c>
      <c r="G43" s="126">
        <v>19</v>
      </c>
      <c r="H43" s="126">
        <f t="shared" si="4"/>
        <v>9</v>
      </c>
      <c r="I43" s="126">
        <v>7</v>
      </c>
      <c r="J43" s="126">
        <v>2</v>
      </c>
      <c r="K43" s="126">
        <f t="shared" si="5"/>
        <v>416</v>
      </c>
      <c r="L43" s="126">
        <v>218</v>
      </c>
      <c r="M43" s="126">
        <v>198</v>
      </c>
    </row>
    <row r="44" spans="1:13" ht="18" customHeight="1" x14ac:dyDescent="0.15">
      <c r="A44" s="118"/>
      <c r="B44" s="118">
        <v>2</v>
      </c>
      <c r="C44" s="125">
        <v>2</v>
      </c>
      <c r="D44" s="126">
        <f t="shared" si="3"/>
        <v>45</v>
      </c>
      <c r="E44" s="126">
        <v>22</v>
      </c>
      <c r="F44" s="126">
        <v>23</v>
      </c>
      <c r="G44" s="126">
        <v>19</v>
      </c>
      <c r="H44" s="126">
        <f t="shared" si="4"/>
        <v>5</v>
      </c>
      <c r="I44" s="126">
        <v>3</v>
      </c>
      <c r="J44" s="126">
        <v>2</v>
      </c>
      <c r="K44" s="126">
        <f t="shared" si="5"/>
        <v>383</v>
      </c>
      <c r="L44" s="126">
        <v>206</v>
      </c>
      <c r="M44" s="126">
        <v>177</v>
      </c>
    </row>
    <row r="45" spans="1:13" ht="18" customHeight="1" x14ac:dyDescent="0.15">
      <c r="A45" s="118"/>
      <c r="B45" s="118">
        <v>3</v>
      </c>
      <c r="C45" s="125">
        <v>2</v>
      </c>
      <c r="D45" s="126">
        <f t="shared" si="3"/>
        <v>41</v>
      </c>
      <c r="E45" s="126">
        <v>18</v>
      </c>
      <c r="F45" s="126">
        <v>23</v>
      </c>
      <c r="G45" s="126">
        <v>18</v>
      </c>
      <c r="H45" s="126">
        <f t="shared" si="4"/>
        <v>5</v>
      </c>
      <c r="I45" s="126">
        <v>3</v>
      </c>
      <c r="J45" s="126">
        <v>2</v>
      </c>
      <c r="K45" s="126">
        <f t="shared" si="5"/>
        <v>371</v>
      </c>
      <c r="L45" s="126">
        <v>209</v>
      </c>
      <c r="M45" s="126">
        <v>162</v>
      </c>
    </row>
    <row r="46" spans="1:13" ht="18" customHeight="1" x14ac:dyDescent="0.15">
      <c r="A46" s="118"/>
      <c r="B46" s="118">
        <v>4</v>
      </c>
      <c r="C46" s="125">
        <v>2</v>
      </c>
      <c r="D46" s="126">
        <v>39</v>
      </c>
      <c r="E46" s="126">
        <v>17</v>
      </c>
      <c r="F46" s="126">
        <v>22</v>
      </c>
      <c r="G46" s="126">
        <v>17</v>
      </c>
      <c r="H46" s="126">
        <v>5</v>
      </c>
      <c r="I46" s="126">
        <v>2</v>
      </c>
      <c r="J46" s="126">
        <v>3</v>
      </c>
      <c r="K46" s="126">
        <v>374</v>
      </c>
      <c r="L46" s="126">
        <v>202</v>
      </c>
      <c r="M46" s="126">
        <v>172</v>
      </c>
    </row>
    <row r="47" spans="1:13" ht="6" customHeight="1" x14ac:dyDescent="0.15">
      <c r="A47" s="121"/>
      <c r="B47" s="121"/>
      <c r="C47" s="128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ht="6.75" customHeight="1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</row>
    <row r="49" spans="1:13" x14ac:dyDescent="0.15">
      <c r="A49" s="118" t="s">
        <v>12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</row>
    <row r="50" spans="1:13" x14ac:dyDescent="0.15">
      <c r="A50" s="118" t="s">
        <v>162</v>
      </c>
      <c r="B50" s="118" t="s">
        <v>229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</row>
    <row r="51" spans="1:13" x14ac:dyDescent="0.15">
      <c r="A51" s="118" t="s">
        <v>227</v>
      </c>
      <c r="B51" s="118" t="s">
        <v>230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</row>
    <row r="52" spans="1:13" x14ac:dyDescent="0.15">
      <c r="A52" s="118" t="s">
        <v>227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</row>
  </sheetData>
  <mergeCells count="12">
    <mergeCell ref="H7:J7"/>
    <mergeCell ref="K7:M7"/>
    <mergeCell ref="D31:F31"/>
    <mergeCell ref="H31:J31"/>
    <mergeCell ref="K31:M31"/>
    <mergeCell ref="A7:B8"/>
    <mergeCell ref="C7:C8"/>
    <mergeCell ref="G7:G8"/>
    <mergeCell ref="A31:B32"/>
    <mergeCell ref="C31:C32"/>
    <mergeCell ref="G31:G32"/>
    <mergeCell ref="D7:F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SheetLayoutView="115" workbookViewId="0"/>
  </sheetViews>
  <sheetFormatPr defaultRowHeight="13.5" x14ac:dyDescent="0.15"/>
  <cols>
    <col min="1" max="1" width="2.625" customWidth="1"/>
    <col min="2" max="2" width="3.125" customWidth="1"/>
    <col min="3" max="8" width="13.625" customWidth="1"/>
    <col min="9" max="9" width="2.625" customWidth="1"/>
    <col min="10" max="10" width="3" customWidth="1"/>
    <col min="11" max="21" width="9" customWidth="1"/>
  </cols>
  <sheetData>
    <row r="1" spans="1:8" x14ac:dyDescent="0.15">
      <c r="A1" s="13" t="s">
        <v>121</v>
      </c>
      <c r="B1" s="13"/>
      <c r="C1" s="4"/>
      <c r="D1" s="4"/>
      <c r="E1" s="13"/>
      <c r="F1" s="13"/>
      <c r="G1" s="13"/>
      <c r="H1" s="4"/>
    </row>
    <row r="2" spans="1:8" x14ac:dyDescent="0.15">
      <c r="A2" s="4"/>
      <c r="B2" s="4"/>
      <c r="C2" s="4"/>
      <c r="D2" s="4"/>
      <c r="E2" s="4"/>
      <c r="F2" s="4"/>
      <c r="G2" s="4"/>
      <c r="H2" s="4"/>
    </row>
    <row r="3" spans="1:8" ht="14.25" x14ac:dyDescent="0.15">
      <c r="A3" s="2" t="s">
        <v>168</v>
      </c>
      <c r="B3" s="4"/>
      <c r="C3" s="4"/>
      <c r="D3" s="4"/>
      <c r="E3" s="4"/>
      <c r="F3" s="4"/>
      <c r="G3" s="4"/>
      <c r="H3" s="14"/>
    </row>
    <row r="4" spans="1:8" ht="7.5" customHeight="1" x14ac:dyDescent="0.15">
      <c r="A4" s="3"/>
      <c r="B4" s="3"/>
      <c r="C4" s="3"/>
      <c r="D4" s="3"/>
      <c r="E4" s="3"/>
      <c r="F4" s="3"/>
      <c r="G4" s="3"/>
      <c r="H4" s="3"/>
    </row>
    <row r="5" spans="1:8" ht="14.25" customHeight="1" x14ac:dyDescent="0.15">
      <c r="A5" s="220" t="s">
        <v>160</v>
      </c>
      <c r="B5" s="221"/>
      <c r="C5" s="220" t="s">
        <v>156</v>
      </c>
      <c r="D5" s="354" t="s">
        <v>157</v>
      </c>
      <c r="E5" s="207" t="s">
        <v>159</v>
      </c>
      <c r="F5" s="207"/>
      <c r="G5" s="207"/>
      <c r="H5" s="207"/>
    </row>
    <row r="6" spans="1:8" ht="22.5" x14ac:dyDescent="0.15">
      <c r="A6" s="222"/>
      <c r="B6" s="223"/>
      <c r="C6" s="222"/>
      <c r="D6" s="343"/>
      <c r="E6" s="73" t="s">
        <v>92</v>
      </c>
      <c r="F6" s="75" t="s">
        <v>70</v>
      </c>
      <c r="G6" s="76" t="s">
        <v>134</v>
      </c>
      <c r="H6" s="76" t="s">
        <v>105</v>
      </c>
    </row>
    <row r="7" spans="1:8" ht="7.5" customHeight="1" x14ac:dyDescent="0.15">
      <c r="A7" s="40"/>
      <c r="B7" s="46"/>
      <c r="C7" s="4"/>
      <c r="D7" s="40"/>
      <c r="E7" s="69"/>
      <c r="F7" s="40"/>
      <c r="G7" s="40"/>
      <c r="H7" s="4"/>
    </row>
    <row r="8" spans="1:8" ht="15" customHeight="1" x14ac:dyDescent="0.15">
      <c r="A8" s="40" t="s">
        <v>42</v>
      </c>
      <c r="B8" s="46">
        <v>26</v>
      </c>
      <c r="C8" s="20"/>
      <c r="D8" s="72"/>
      <c r="E8" s="74">
        <f>SUM(F8:H8)</f>
        <v>0</v>
      </c>
      <c r="F8" s="72"/>
      <c r="G8" s="72"/>
      <c r="H8" s="72"/>
    </row>
    <row r="9" spans="1:8" ht="15" customHeight="1" x14ac:dyDescent="0.15">
      <c r="A9" s="40"/>
      <c r="B9" s="46">
        <v>27</v>
      </c>
      <c r="C9" s="20"/>
      <c r="D9" s="72"/>
      <c r="E9" s="74">
        <f>SUM(F9:H9)</f>
        <v>0</v>
      </c>
      <c r="F9" s="72"/>
      <c r="G9" s="72"/>
      <c r="H9" s="72"/>
    </row>
    <row r="10" spans="1:8" ht="15" customHeight="1" x14ac:dyDescent="0.15">
      <c r="A10" s="40"/>
      <c r="B10" s="46">
        <v>28</v>
      </c>
      <c r="C10" s="20"/>
      <c r="D10" s="72"/>
      <c r="E10" s="74">
        <f>SUM(F10:H10)</f>
        <v>0</v>
      </c>
      <c r="F10" s="72"/>
      <c r="G10" s="72"/>
      <c r="H10" s="72"/>
    </row>
    <row r="11" spans="1:8" ht="7.5" customHeight="1" x14ac:dyDescent="0.15">
      <c r="A11" s="3"/>
      <c r="B11" s="65"/>
      <c r="C11" s="3"/>
      <c r="D11" s="3"/>
      <c r="E11" s="3"/>
      <c r="F11" s="3"/>
      <c r="G11" s="3"/>
      <c r="H11" s="3"/>
    </row>
    <row r="12" spans="1:8" ht="7.5" customHeight="1" x14ac:dyDescent="0.15">
      <c r="A12" s="4"/>
      <c r="B12" s="4"/>
      <c r="C12" s="4"/>
      <c r="D12" s="4"/>
      <c r="E12" s="4"/>
      <c r="F12" s="4"/>
      <c r="G12" s="4"/>
      <c r="H12" s="4"/>
    </row>
    <row r="13" spans="1:8" x14ac:dyDescent="0.15">
      <c r="A13" s="4" t="s">
        <v>161</v>
      </c>
      <c r="B13" s="4"/>
      <c r="C13" s="4"/>
      <c r="D13" s="4"/>
      <c r="E13" s="4"/>
      <c r="F13" s="4"/>
      <c r="G13" s="4"/>
      <c r="H13" s="4"/>
    </row>
    <row r="15" spans="1:8" ht="14.25" x14ac:dyDescent="0.15">
      <c r="A15" s="2" t="s">
        <v>32</v>
      </c>
      <c r="B15" s="4"/>
      <c r="C15" s="4"/>
      <c r="D15" s="4"/>
      <c r="E15" s="4"/>
      <c r="F15" s="4"/>
      <c r="G15" s="4"/>
      <c r="H15" s="14"/>
    </row>
    <row r="16" spans="1:8" ht="7.5" customHeight="1" x14ac:dyDescent="0.15">
      <c r="A16" s="3"/>
      <c r="B16" s="3"/>
      <c r="C16" s="3"/>
      <c r="D16" s="3"/>
      <c r="E16" s="3"/>
      <c r="F16" s="3"/>
      <c r="G16" s="3"/>
      <c r="H16" s="3"/>
    </row>
    <row r="17" spans="1:8" ht="14.25" customHeight="1" x14ac:dyDescent="0.15">
      <c r="A17" s="220" t="s">
        <v>160</v>
      </c>
      <c r="B17" s="221"/>
      <c r="C17" s="220" t="s">
        <v>156</v>
      </c>
      <c r="D17" s="354" t="s">
        <v>157</v>
      </c>
      <c r="E17" s="207" t="s">
        <v>159</v>
      </c>
      <c r="F17" s="207"/>
      <c r="G17" s="207"/>
      <c r="H17" s="207"/>
    </row>
    <row r="18" spans="1:8" ht="22.5" x14ac:dyDescent="0.15">
      <c r="A18" s="222"/>
      <c r="B18" s="223"/>
      <c r="C18" s="222"/>
      <c r="D18" s="343"/>
      <c r="E18" s="73" t="s">
        <v>92</v>
      </c>
      <c r="F18" s="75" t="s">
        <v>70</v>
      </c>
      <c r="G18" s="76" t="s">
        <v>134</v>
      </c>
      <c r="H18" s="76" t="s">
        <v>105</v>
      </c>
    </row>
    <row r="19" spans="1:8" ht="7.5" customHeight="1" x14ac:dyDescent="0.15">
      <c r="A19" s="40"/>
      <c r="B19" s="46"/>
      <c r="C19" s="4"/>
      <c r="D19" s="40"/>
      <c r="E19" s="69"/>
      <c r="F19" s="40"/>
      <c r="G19" s="40"/>
      <c r="H19" s="4"/>
    </row>
    <row r="20" spans="1:8" ht="15" customHeight="1" x14ac:dyDescent="0.15">
      <c r="A20" s="40" t="s">
        <v>42</v>
      </c>
      <c r="B20" s="46">
        <v>26</v>
      </c>
      <c r="C20" s="20"/>
      <c r="D20" s="72"/>
      <c r="E20" s="74">
        <f>SUM(F20:H20)</f>
        <v>0</v>
      </c>
      <c r="F20" s="72"/>
      <c r="G20" s="72"/>
      <c r="H20" s="72"/>
    </row>
    <row r="21" spans="1:8" ht="15" customHeight="1" x14ac:dyDescent="0.15">
      <c r="A21" s="40"/>
      <c r="B21" s="46">
        <v>27</v>
      </c>
      <c r="C21" s="20"/>
      <c r="D21" s="72"/>
      <c r="E21" s="74">
        <f>SUM(F21:H21)</f>
        <v>0</v>
      </c>
      <c r="F21" s="72"/>
      <c r="G21" s="72"/>
      <c r="H21" s="72"/>
    </row>
    <row r="22" spans="1:8" ht="15" customHeight="1" x14ac:dyDescent="0.15">
      <c r="A22" s="40"/>
      <c r="B22" s="46">
        <v>28</v>
      </c>
      <c r="C22" s="20"/>
      <c r="D22" s="72"/>
      <c r="E22" s="74">
        <f>SUM(F22:H22)</f>
        <v>0</v>
      </c>
      <c r="F22" s="72"/>
      <c r="G22" s="72"/>
      <c r="H22" s="72"/>
    </row>
    <row r="23" spans="1:8" ht="7.5" customHeight="1" x14ac:dyDescent="0.15">
      <c r="A23" s="3"/>
      <c r="B23" s="65"/>
      <c r="C23" s="3"/>
      <c r="D23" s="3"/>
      <c r="E23" s="3"/>
      <c r="F23" s="3"/>
      <c r="G23" s="3"/>
      <c r="H23" s="3"/>
    </row>
    <row r="24" spans="1:8" ht="7.5" customHeight="1" x14ac:dyDescent="0.15">
      <c r="A24" s="4"/>
      <c r="B24" s="4"/>
      <c r="C24" s="4"/>
      <c r="D24" s="4"/>
      <c r="E24" s="4"/>
      <c r="F24" s="4"/>
      <c r="G24" s="4"/>
      <c r="H24" s="4"/>
    </row>
    <row r="25" spans="1:8" x14ac:dyDescent="0.15">
      <c r="A25" s="4" t="s">
        <v>163</v>
      </c>
      <c r="B25" s="4"/>
      <c r="C25" s="4"/>
      <c r="D25" s="4"/>
      <c r="E25" s="4"/>
      <c r="F25" s="4"/>
      <c r="G25" s="4"/>
      <c r="H25" s="4"/>
    </row>
    <row r="27" spans="1:8" ht="14.25" x14ac:dyDescent="0.15">
      <c r="A27" s="2" t="s">
        <v>169</v>
      </c>
      <c r="B27" s="4"/>
      <c r="C27" s="4"/>
      <c r="D27" s="4"/>
      <c r="E27" s="4"/>
      <c r="F27" s="4"/>
      <c r="G27" s="4"/>
      <c r="H27" s="14"/>
    </row>
    <row r="28" spans="1:8" ht="7.5" customHeight="1" x14ac:dyDescent="0.15">
      <c r="A28" s="3"/>
      <c r="B28" s="3"/>
      <c r="C28" s="3"/>
      <c r="D28" s="3"/>
      <c r="E28" s="3"/>
      <c r="F28" s="3"/>
      <c r="G28" s="3"/>
      <c r="H28" s="3"/>
    </row>
    <row r="29" spans="1:8" ht="14.25" customHeight="1" x14ac:dyDescent="0.15">
      <c r="A29" s="220" t="s">
        <v>160</v>
      </c>
      <c r="B29" s="221"/>
      <c r="C29" s="220" t="s">
        <v>156</v>
      </c>
      <c r="D29" s="354" t="s">
        <v>157</v>
      </c>
      <c r="E29" s="207" t="s">
        <v>159</v>
      </c>
      <c r="F29" s="207"/>
      <c r="G29" s="207"/>
      <c r="H29" s="207"/>
    </row>
    <row r="30" spans="1:8" ht="22.5" x14ac:dyDescent="0.15">
      <c r="A30" s="222"/>
      <c r="B30" s="223"/>
      <c r="C30" s="222"/>
      <c r="D30" s="343"/>
      <c r="E30" s="73" t="s">
        <v>92</v>
      </c>
      <c r="F30" s="75" t="s">
        <v>70</v>
      </c>
      <c r="G30" s="76" t="s">
        <v>134</v>
      </c>
      <c r="H30" s="76" t="s">
        <v>105</v>
      </c>
    </row>
    <row r="31" spans="1:8" ht="7.5" customHeight="1" x14ac:dyDescent="0.15">
      <c r="A31" s="40"/>
      <c r="B31" s="46"/>
      <c r="C31" s="4"/>
      <c r="D31" s="40"/>
      <c r="E31" s="69"/>
      <c r="F31" s="40"/>
      <c r="G31" s="40"/>
      <c r="H31" s="4"/>
    </row>
    <row r="32" spans="1:8" ht="15" customHeight="1" x14ac:dyDescent="0.15">
      <c r="A32" s="40" t="s">
        <v>42</v>
      </c>
      <c r="B32" s="46">
        <v>26</v>
      </c>
      <c r="C32" s="20"/>
      <c r="D32" s="72"/>
      <c r="E32" s="74">
        <f>SUM(F32:H32)</f>
        <v>0</v>
      </c>
      <c r="F32" s="72"/>
      <c r="G32" s="72"/>
      <c r="H32" s="72"/>
    </row>
    <row r="33" spans="1:8" ht="15" customHeight="1" x14ac:dyDescent="0.15">
      <c r="A33" s="40"/>
      <c r="B33" s="46">
        <v>27</v>
      </c>
      <c r="C33" s="20"/>
      <c r="D33" s="72"/>
      <c r="E33" s="74">
        <f>SUM(F33:H33)</f>
        <v>0</v>
      </c>
      <c r="F33" s="72"/>
      <c r="G33" s="72"/>
      <c r="H33" s="72"/>
    </row>
    <row r="34" spans="1:8" ht="15" customHeight="1" x14ac:dyDescent="0.15">
      <c r="A34" s="40"/>
      <c r="B34" s="46">
        <v>28</v>
      </c>
      <c r="C34" s="20"/>
      <c r="D34" s="72"/>
      <c r="E34" s="74">
        <f>SUM(F34:H34)</f>
        <v>0</v>
      </c>
      <c r="F34" s="72"/>
      <c r="G34" s="72"/>
      <c r="H34" s="72"/>
    </row>
    <row r="35" spans="1:8" ht="7.5" customHeight="1" x14ac:dyDescent="0.15">
      <c r="A35" s="3"/>
      <c r="B35" s="65"/>
      <c r="C35" s="3"/>
      <c r="D35" s="3"/>
      <c r="E35" s="3"/>
      <c r="F35" s="3"/>
      <c r="G35" s="3"/>
      <c r="H35" s="3"/>
    </row>
    <row r="36" spans="1:8" ht="7.5" customHeight="1" x14ac:dyDescent="0.15">
      <c r="A36" s="4"/>
      <c r="B36" s="4"/>
      <c r="C36" s="4"/>
      <c r="D36" s="4"/>
      <c r="E36" s="4"/>
      <c r="F36" s="4"/>
      <c r="G36" s="4"/>
      <c r="H36" s="4"/>
    </row>
    <row r="37" spans="1:8" x14ac:dyDescent="0.15">
      <c r="A37" s="4" t="s">
        <v>164</v>
      </c>
      <c r="B37" s="4"/>
      <c r="C37" s="4"/>
      <c r="D37" s="4"/>
      <c r="E37" s="4"/>
      <c r="F37" s="4"/>
      <c r="G37" s="4"/>
      <c r="H37" s="4"/>
    </row>
    <row r="39" spans="1:8" ht="14.25" x14ac:dyDescent="0.15">
      <c r="A39" s="2" t="s">
        <v>170</v>
      </c>
      <c r="B39" s="4"/>
      <c r="C39" s="4"/>
      <c r="D39" s="4"/>
      <c r="E39" s="4"/>
      <c r="F39" s="4"/>
      <c r="G39" s="4"/>
      <c r="H39" s="14"/>
    </row>
    <row r="40" spans="1:8" ht="7.5" customHeight="1" x14ac:dyDescent="0.15">
      <c r="A40" s="3"/>
      <c r="B40" s="3"/>
      <c r="C40" s="3"/>
      <c r="D40" s="3"/>
      <c r="E40" s="3"/>
      <c r="F40" s="3"/>
      <c r="G40" s="3"/>
      <c r="H40" s="3"/>
    </row>
    <row r="41" spans="1:8" ht="14.25" customHeight="1" x14ac:dyDescent="0.15">
      <c r="A41" s="220" t="s">
        <v>160</v>
      </c>
      <c r="B41" s="221"/>
      <c r="C41" s="220" t="s">
        <v>156</v>
      </c>
      <c r="D41" s="354" t="s">
        <v>157</v>
      </c>
      <c r="E41" s="207" t="s">
        <v>159</v>
      </c>
      <c r="F41" s="207"/>
      <c r="G41" s="207"/>
      <c r="H41" s="207"/>
    </row>
    <row r="42" spans="1:8" ht="22.5" x14ac:dyDescent="0.15">
      <c r="A42" s="222"/>
      <c r="B42" s="223"/>
      <c r="C42" s="222"/>
      <c r="D42" s="343"/>
      <c r="E42" s="73" t="s">
        <v>92</v>
      </c>
      <c r="F42" s="75" t="s">
        <v>70</v>
      </c>
      <c r="G42" s="76" t="s">
        <v>134</v>
      </c>
      <c r="H42" s="76" t="s">
        <v>105</v>
      </c>
    </row>
    <row r="43" spans="1:8" ht="7.5" customHeight="1" x14ac:dyDescent="0.15">
      <c r="A43" s="40"/>
      <c r="B43" s="46"/>
      <c r="C43" s="4"/>
      <c r="D43" s="40"/>
      <c r="E43" s="69"/>
      <c r="F43" s="40"/>
      <c r="G43" s="40"/>
      <c r="H43" s="4"/>
    </row>
    <row r="44" spans="1:8" ht="15" customHeight="1" x14ac:dyDescent="0.15">
      <c r="A44" s="40" t="s">
        <v>42</v>
      </c>
      <c r="B44" s="46">
        <v>26</v>
      </c>
      <c r="C44" s="20"/>
      <c r="D44" s="72"/>
      <c r="E44" s="74">
        <f>SUM(F44:H44)</f>
        <v>0</v>
      </c>
      <c r="F44" s="72"/>
      <c r="G44" s="72"/>
      <c r="H44" s="72"/>
    </row>
    <row r="45" spans="1:8" ht="15" customHeight="1" x14ac:dyDescent="0.15">
      <c r="A45" s="40"/>
      <c r="B45" s="46">
        <v>27</v>
      </c>
      <c r="C45" s="20"/>
      <c r="D45" s="72"/>
      <c r="E45" s="74">
        <f>SUM(F45:H45)</f>
        <v>0</v>
      </c>
      <c r="F45" s="72"/>
      <c r="G45" s="72"/>
      <c r="H45" s="72"/>
    </row>
    <row r="46" spans="1:8" ht="15" customHeight="1" x14ac:dyDescent="0.15">
      <c r="A46" s="40"/>
      <c r="B46" s="46">
        <v>28</v>
      </c>
      <c r="C46" s="20"/>
      <c r="D46" s="72"/>
      <c r="E46" s="74">
        <f>SUM(F46:H46)</f>
        <v>0</v>
      </c>
      <c r="F46" s="72"/>
      <c r="G46" s="72"/>
      <c r="H46" s="72"/>
    </row>
    <row r="47" spans="1:8" ht="7.5" customHeight="1" x14ac:dyDescent="0.15">
      <c r="A47" s="3"/>
      <c r="B47" s="65"/>
      <c r="C47" s="3"/>
      <c r="D47" s="3"/>
      <c r="E47" s="3"/>
      <c r="F47" s="3"/>
      <c r="G47" s="3"/>
      <c r="H47" s="3"/>
    </row>
    <row r="48" spans="1:8" ht="7.5" customHeight="1" x14ac:dyDescent="0.15">
      <c r="A48" s="4"/>
      <c r="B48" s="4"/>
      <c r="C48" s="4"/>
      <c r="D48" s="4"/>
      <c r="E48" s="4"/>
      <c r="F48" s="4"/>
      <c r="G48" s="4"/>
      <c r="H48" s="4"/>
    </row>
    <row r="49" spans="1:8" x14ac:dyDescent="0.15">
      <c r="A49" s="4" t="s">
        <v>75</v>
      </c>
      <c r="B49" s="4"/>
      <c r="C49" s="4"/>
      <c r="D49" s="4"/>
      <c r="E49" s="4"/>
      <c r="F49" s="4"/>
      <c r="G49" s="4"/>
      <c r="H49" s="4"/>
    </row>
    <row r="51" spans="1:8" ht="14.25" x14ac:dyDescent="0.15">
      <c r="A51" s="2" t="s">
        <v>171</v>
      </c>
      <c r="B51" s="4"/>
      <c r="C51" s="4"/>
      <c r="D51" s="4"/>
      <c r="E51" s="4"/>
      <c r="F51" s="4"/>
      <c r="G51" s="4"/>
      <c r="H51" s="14"/>
    </row>
    <row r="52" spans="1:8" ht="7.5" customHeight="1" x14ac:dyDescent="0.15">
      <c r="A52" s="3"/>
      <c r="B52" s="3"/>
      <c r="C52" s="3"/>
      <c r="D52" s="3"/>
      <c r="E52" s="3"/>
      <c r="F52" s="3"/>
      <c r="G52" s="3"/>
      <c r="H52" s="3"/>
    </row>
    <row r="53" spans="1:8" ht="14.25" customHeight="1" x14ac:dyDescent="0.15">
      <c r="A53" s="220" t="s">
        <v>160</v>
      </c>
      <c r="B53" s="221"/>
      <c r="C53" s="220" t="s">
        <v>156</v>
      </c>
      <c r="D53" s="354" t="s">
        <v>157</v>
      </c>
      <c r="E53" s="207" t="s">
        <v>159</v>
      </c>
      <c r="F53" s="207"/>
      <c r="G53" s="207"/>
      <c r="H53" s="207"/>
    </row>
    <row r="54" spans="1:8" ht="22.5" x14ac:dyDescent="0.15">
      <c r="A54" s="222"/>
      <c r="B54" s="223"/>
      <c r="C54" s="222"/>
      <c r="D54" s="343"/>
      <c r="E54" s="73" t="s">
        <v>92</v>
      </c>
      <c r="F54" s="75" t="s">
        <v>70</v>
      </c>
      <c r="G54" s="76" t="s">
        <v>134</v>
      </c>
      <c r="H54" s="76" t="s">
        <v>105</v>
      </c>
    </row>
    <row r="55" spans="1:8" ht="7.5" customHeight="1" x14ac:dyDescent="0.15">
      <c r="A55" s="40"/>
      <c r="B55" s="46"/>
      <c r="C55" s="4"/>
      <c r="D55" s="40"/>
      <c r="E55" s="69"/>
      <c r="F55" s="40"/>
      <c r="G55" s="40"/>
      <c r="H55" s="4"/>
    </row>
    <row r="56" spans="1:8" ht="15" customHeight="1" x14ac:dyDescent="0.15">
      <c r="A56" s="40" t="s">
        <v>42</v>
      </c>
      <c r="B56" s="46">
        <v>26</v>
      </c>
      <c r="C56" s="20"/>
      <c r="D56" s="72"/>
      <c r="E56" s="74">
        <f>SUM(F56:H56)</f>
        <v>0</v>
      </c>
      <c r="F56" s="72"/>
      <c r="G56" s="72"/>
      <c r="H56" s="72"/>
    </row>
    <row r="57" spans="1:8" ht="15" customHeight="1" x14ac:dyDescent="0.15">
      <c r="A57" s="40"/>
      <c r="B57" s="46">
        <v>27</v>
      </c>
      <c r="C57" s="20"/>
      <c r="D57" s="72"/>
      <c r="E57" s="74">
        <f>SUM(F57:H57)</f>
        <v>0</v>
      </c>
      <c r="F57" s="72"/>
      <c r="G57" s="72"/>
      <c r="H57" s="72"/>
    </row>
    <row r="58" spans="1:8" ht="15" customHeight="1" x14ac:dyDescent="0.15">
      <c r="A58" s="40"/>
      <c r="B58" s="46">
        <v>28</v>
      </c>
      <c r="C58" s="20"/>
      <c r="D58" s="72"/>
      <c r="E58" s="74">
        <f>SUM(F58:H58)</f>
        <v>0</v>
      </c>
      <c r="F58" s="72"/>
      <c r="G58" s="72"/>
      <c r="H58" s="72"/>
    </row>
    <row r="59" spans="1:8" ht="7.5" customHeight="1" x14ac:dyDescent="0.15">
      <c r="A59" s="3"/>
      <c r="B59" s="65"/>
      <c r="C59" s="3"/>
      <c r="D59" s="3"/>
      <c r="E59" s="3"/>
      <c r="F59" s="3"/>
      <c r="G59" s="3"/>
      <c r="H59" s="3"/>
    </row>
    <row r="60" spans="1:8" ht="7.5" customHeight="1" x14ac:dyDescent="0.15">
      <c r="A60" s="4"/>
      <c r="B60" s="4"/>
      <c r="C60" s="4"/>
      <c r="D60" s="4"/>
      <c r="E60" s="4"/>
      <c r="F60" s="4"/>
      <c r="G60" s="4"/>
      <c r="H60" s="4"/>
    </row>
    <row r="61" spans="1:8" x14ac:dyDescent="0.15">
      <c r="A61" s="4" t="s">
        <v>111</v>
      </c>
      <c r="B61" s="4"/>
      <c r="C61" s="4"/>
      <c r="D61" s="4"/>
      <c r="E61" s="4"/>
      <c r="F61" s="4"/>
      <c r="G61" s="4"/>
      <c r="H61" s="4"/>
    </row>
  </sheetData>
  <mergeCells count="20">
    <mergeCell ref="E5:H5"/>
    <mergeCell ref="E17:H17"/>
    <mergeCell ref="E29:H29"/>
    <mergeCell ref="E41:H41"/>
    <mergeCell ref="E53:H53"/>
    <mergeCell ref="A5:B6"/>
    <mergeCell ref="C5:C6"/>
    <mergeCell ref="D5:D6"/>
    <mergeCell ref="A17:B18"/>
    <mergeCell ref="C17:C18"/>
    <mergeCell ref="D17:D18"/>
    <mergeCell ref="A53:B54"/>
    <mergeCell ref="C53:C54"/>
    <mergeCell ref="D53:D54"/>
    <mergeCell ref="A29:B30"/>
    <mergeCell ref="C29:C30"/>
    <mergeCell ref="D29:D30"/>
    <mergeCell ref="A41:B42"/>
    <mergeCell ref="C41:C42"/>
    <mergeCell ref="D41:D4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SheetLayoutView="115" workbookViewId="0"/>
  </sheetViews>
  <sheetFormatPr defaultRowHeight="13.5" x14ac:dyDescent="0.15"/>
  <cols>
    <col min="1" max="1" width="2.625" customWidth="1"/>
    <col min="2" max="2" width="3.125" customWidth="1"/>
    <col min="3" max="8" width="13.625" customWidth="1"/>
    <col min="9" max="9" width="2.625" customWidth="1"/>
    <col min="10" max="10" width="3" customWidth="1"/>
    <col min="11" max="21" width="9" customWidth="1"/>
  </cols>
  <sheetData>
    <row r="1" spans="1:8" x14ac:dyDescent="0.15">
      <c r="A1" s="13"/>
      <c r="B1" s="13"/>
      <c r="C1" s="4"/>
      <c r="D1" s="4"/>
      <c r="E1" s="13"/>
      <c r="F1" s="13"/>
      <c r="G1" s="13"/>
      <c r="H1" s="14" t="s">
        <v>155</v>
      </c>
    </row>
    <row r="2" spans="1:8" x14ac:dyDescent="0.15">
      <c r="A2" s="4"/>
      <c r="B2" s="4"/>
      <c r="C2" s="4"/>
      <c r="D2" s="4"/>
      <c r="E2" s="4"/>
      <c r="F2" s="4"/>
      <c r="G2" s="4"/>
      <c r="H2" s="4"/>
    </row>
    <row r="3" spans="1:8" ht="14.25" x14ac:dyDescent="0.15">
      <c r="A3" s="2" t="s">
        <v>114</v>
      </c>
      <c r="B3" s="4"/>
      <c r="C3" s="4"/>
      <c r="D3" s="4"/>
      <c r="E3" s="4"/>
      <c r="F3" s="4"/>
      <c r="G3" s="4"/>
      <c r="H3" s="14"/>
    </row>
    <row r="4" spans="1:8" ht="7.5" customHeight="1" x14ac:dyDescent="0.15">
      <c r="A4" s="3"/>
      <c r="B4" s="3"/>
      <c r="C4" s="3"/>
      <c r="D4" s="3"/>
      <c r="E4" s="3"/>
      <c r="F4" s="3"/>
      <c r="G4" s="3"/>
      <c r="H4" s="3"/>
    </row>
    <row r="5" spans="1:8" ht="14.25" customHeight="1" x14ac:dyDescent="0.15">
      <c r="A5" s="220" t="s">
        <v>160</v>
      </c>
      <c r="B5" s="221"/>
      <c r="C5" s="220" t="s">
        <v>156</v>
      </c>
      <c r="D5" s="354" t="s">
        <v>157</v>
      </c>
      <c r="E5" s="207" t="s">
        <v>159</v>
      </c>
      <c r="F5" s="207"/>
      <c r="G5" s="207"/>
      <c r="H5" s="207"/>
    </row>
    <row r="6" spans="1:8" ht="22.5" x14ac:dyDescent="0.15">
      <c r="A6" s="222"/>
      <c r="B6" s="223"/>
      <c r="C6" s="222"/>
      <c r="D6" s="343"/>
      <c r="E6" s="73" t="s">
        <v>92</v>
      </c>
      <c r="F6" s="75" t="s">
        <v>70</v>
      </c>
      <c r="G6" s="76" t="s">
        <v>134</v>
      </c>
      <c r="H6" s="76" t="s">
        <v>105</v>
      </c>
    </row>
    <row r="7" spans="1:8" ht="7.5" customHeight="1" x14ac:dyDescent="0.15">
      <c r="A7" s="40"/>
      <c r="B7" s="46"/>
      <c r="C7" s="4"/>
      <c r="D7" s="40"/>
      <c r="E7" s="69"/>
      <c r="F7" s="40"/>
      <c r="G7" s="40"/>
      <c r="H7" s="4"/>
    </row>
    <row r="8" spans="1:8" ht="15" customHeight="1" x14ac:dyDescent="0.15">
      <c r="A8" s="40" t="s">
        <v>42</v>
      </c>
      <c r="B8" s="46">
        <v>26</v>
      </c>
      <c r="C8" s="20"/>
      <c r="D8" s="72"/>
      <c r="E8" s="74">
        <f>SUM(F8:H8)</f>
        <v>0</v>
      </c>
      <c r="F8" s="72"/>
      <c r="G8" s="72"/>
      <c r="H8" s="72"/>
    </row>
    <row r="9" spans="1:8" ht="15" customHeight="1" x14ac:dyDescent="0.15">
      <c r="A9" s="40"/>
      <c r="B9" s="46">
        <v>27</v>
      </c>
      <c r="C9" s="20"/>
      <c r="D9" s="72"/>
      <c r="E9" s="74">
        <f>SUM(F9:H9)</f>
        <v>0</v>
      </c>
      <c r="F9" s="72"/>
      <c r="G9" s="72"/>
      <c r="H9" s="72"/>
    </row>
    <row r="10" spans="1:8" ht="15" customHeight="1" x14ac:dyDescent="0.15">
      <c r="A10" s="40"/>
      <c r="B10" s="46">
        <v>28</v>
      </c>
      <c r="C10" s="20"/>
      <c r="D10" s="72"/>
      <c r="E10" s="74">
        <f>SUM(F10:H10)</f>
        <v>0</v>
      </c>
      <c r="F10" s="72"/>
      <c r="G10" s="72"/>
      <c r="H10" s="72"/>
    </row>
    <row r="11" spans="1:8" ht="7.5" customHeight="1" x14ac:dyDescent="0.15">
      <c r="A11" s="3"/>
      <c r="B11" s="65"/>
      <c r="C11" s="3"/>
      <c r="D11" s="3"/>
      <c r="E11" s="3"/>
      <c r="F11" s="3"/>
      <c r="G11" s="3"/>
      <c r="H11" s="3"/>
    </row>
    <row r="12" spans="1:8" ht="7.5" customHeight="1" x14ac:dyDescent="0.15">
      <c r="A12" s="4"/>
      <c r="B12" s="4"/>
      <c r="C12" s="4"/>
      <c r="D12" s="4"/>
      <c r="E12" s="4"/>
      <c r="F12" s="4"/>
      <c r="G12" s="4"/>
      <c r="H12" s="4"/>
    </row>
    <row r="13" spans="1:8" x14ac:dyDescent="0.15">
      <c r="A13" s="4" t="s">
        <v>167</v>
      </c>
      <c r="B13" s="4"/>
      <c r="C13" s="4"/>
      <c r="D13" s="4"/>
      <c r="E13" s="4"/>
      <c r="F13" s="4"/>
      <c r="G13" s="4"/>
      <c r="H13" s="4"/>
    </row>
    <row r="15" spans="1:8" ht="14.25" x14ac:dyDescent="0.15">
      <c r="A15" s="2" t="s">
        <v>172</v>
      </c>
      <c r="B15" s="4"/>
      <c r="C15" s="4"/>
      <c r="D15" s="4"/>
      <c r="E15" s="4"/>
      <c r="F15" s="4"/>
      <c r="G15" s="4"/>
      <c r="H15" s="14"/>
    </row>
    <row r="16" spans="1:8" ht="7.5" customHeight="1" x14ac:dyDescent="0.15">
      <c r="A16" s="3"/>
      <c r="B16" s="3"/>
      <c r="C16" s="3"/>
      <c r="D16" s="3"/>
      <c r="E16" s="3"/>
      <c r="F16" s="3"/>
      <c r="G16" s="3"/>
      <c r="H16" s="3"/>
    </row>
    <row r="17" spans="1:8" ht="14.25" customHeight="1" x14ac:dyDescent="0.15">
      <c r="A17" s="220" t="s">
        <v>160</v>
      </c>
      <c r="B17" s="221"/>
      <c r="C17" s="220" t="s">
        <v>156</v>
      </c>
      <c r="D17" s="354" t="s">
        <v>157</v>
      </c>
      <c r="E17" s="207" t="s">
        <v>159</v>
      </c>
      <c r="F17" s="207"/>
      <c r="G17" s="207"/>
      <c r="H17" s="207"/>
    </row>
    <row r="18" spans="1:8" ht="22.5" x14ac:dyDescent="0.15">
      <c r="A18" s="222"/>
      <c r="B18" s="223"/>
      <c r="C18" s="222"/>
      <c r="D18" s="343"/>
      <c r="E18" s="73" t="s">
        <v>92</v>
      </c>
      <c r="F18" s="75" t="s">
        <v>70</v>
      </c>
      <c r="G18" s="76" t="s">
        <v>134</v>
      </c>
      <c r="H18" s="76" t="s">
        <v>105</v>
      </c>
    </row>
    <row r="19" spans="1:8" ht="7.5" customHeight="1" x14ac:dyDescent="0.15">
      <c r="A19" s="40"/>
      <c r="B19" s="46"/>
      <c r="C19" s="4"/>
      <c r="D19" s="40"/>
      <c r="E19" s="69"/>
      <c r="F19" s="40"/>
      <c r="G19" s="40"/>
      <c r="H19" s="4"/>
    </row>
    <row r="20" spans="1:8" ht="15" customHeight="1" x14ac:dyDescent="0.15">
      <c r="A20" s="40" t="s">
        <v>42</v>
      </c>
      <c r="B20" s="46">
        <v>26</v>
      </c>
      <c r="C20" s="20"/>
      <c r="D20" s="72"/>
      <c r="E20" s="74">
        <f>SUM(F20:H20)</f>
        <v>0</v>
      </c>
      <c r="F20" s="72"/>
      <c r="G20" s="72"/>
      <c r="H20" s="72"/>
    </row>
    <row r="21" spans="1:8" ht="15" customHeight="1" x14ac:dyDescent="0.15">
      <c r="A21" s="40"/>
      <c r="B21" s="46">
        <v>27</v>
      </c>
      <c r="C21" s="20"/>
      <c r="D21" s="72"/>
      <c r="E21" s="74">
        <f>SUM(F21:H21)</f>
        <v>0</v>
      </c>
      <c r="F21" s="72"/>
      <c r="G21" s="72"/>
      <c r="H21" s="72"/>
    </row>
    <row r="22" spans="1:8" ht="15" customHeight="1" x14ac:dyDescent="0.15">
      <c r="A22" s="40"/>
      <c r="B22" s="46">
        <v>28</v>
      </c>
      <c r="C22" s="20"/>
      <c r="D22" s="72"/>
      <c r="E22" s="74">
        <f>SUM(F22:H22)</f>
        <v>0</v>
      </c>
      <c r="F22" s="72"/>
      <c r="G22" s="72"/>
      <c r="H22" s="72"/>
    </row>
    <row r="23" spans="1:8" ht="7.5" customHeight="1" x14ac:dyDescent="0.15">
      <c r="A23" s="3"/>
      <c r="B23" s="65"/>
      <c r="C23" s="3"/>
      <c r="D23" s="3"/>
      <c r="E23" s="3"/>
      <c r="F23" s="3"/>
      <c r="G23" s="3"/>
      <c r="H23" s="3"/>
    </row>
    <row r="24" spans="1:8" ht="7.5" customHeight="1" x14ac:dyDescent="0.15">
      <c r="A24" s="4"/>
      <c r="B24" s="4"/>
      <c r="C24" s="4"/>
      <c r="D24" s="4"/>
      <c r="E24" s="4"/>
      <c r="F24" s="4"/>
      <c r="G24" s="4"/>
      <c r="H24" s="4"/>
    </row>
    <row r="25" spans="1:8" x14ac:dyDescent="0.15">
      <c r="A25" s="4" t="s">
        <v>17</v>
      </c>
      <c r="B25" s="4"/>
      <c r="C25" s="4"/>
      <c r="D25" s="4"/>
      <c r="E25" s="4"/>
      <c r="F25" s="4"/>
      <c r="G25" s="4"/>
      <c r="H25" s="4"/>
    </row>
    <row r="27" spans="1:8" ht="14.25" x14ac:dyDescent="0.15">
      <c r="A27" s="2" t="s">
        <v>8</v>
      </c>
      <c r="B27" s="4"/>
      <c r="C27" s="4"/>
      <c r="D27" s="4"/>
      <c r="E27" s="4"/>
      <c r="F27" s="4"/>
      <c r="G27" s="4"/>
      <c r="H27" s="14"/>
    </row>
    <row r="28" spans="1:8" ht="7.5" customHeight="1" x14ac:dyDescent="0.15">
      <c r="A28" s="3"/>
      <c r="B28" s="3"/>
      <c r="C28" s="3"/>
      <c r="D28" s="3"/>
      <c r="E28" s="3"/>
      <c r="F28" s="3"/>
      <c r="G28" s="3"/>
      <c r="H28" s="3"/>
    </row>
    <row r="29" spans="1:8" ht="14.25" customHeight="1" x14ac:dyDescent="0.15">
      <c r="A29" s="220" t="s">
        <v>160</v>
      </c>
      <c r="B29" s="221"/>
      <c r="C29" s="220" t="s">
        <v>156</v>
      </c>
      <c r="D29" s="354" t="s">
        <v>157</v>
      </c>
      <c r="E29" s="207" t="s">
        <v>159</v>
      </c>
      <c r="F29" s="207"/>
      <c r="G29" s="207"/>
      <c r="H29" s="207"/>
    </row>
    <row r="30" spans="1:8" ht="22.5" x14ac:dyDescent="0.15">
      <c r="A30" s="222"/>
      <c r="B30" s="223"/>
      <c r="C30" s="222"/>
      <c r="D30" s="343"/>
      <c r="E30" s="73" t="s">
        <v>92</v>
      </c>
      <c r="F30" s="75" t="s">
        <v>70</v>
      </c>
      <c r="G30" s="76" t="s">
        <v>134</v>
      </c>
      <c r="H30" s="76" t="s">
        <v>105</v>
      </c>
    </row>
    <row r="31" spans="1:8" ht="7.5" customHeight="1" x14ac:dyDescent="0.15">
      <c r="A31" s="40"/>
      <c r="B31" s="46"/>
      <c r="C31" s="4"/>
      <c r="D31" s="40"/>
      <c r="E31" s="69"/>
      <c r="F31" s="40"/>
      <c r="G31" s="40"/>
      <c r="H31" s="4"/>
    </row>
    <row r="32" spans="1:8" ht="15" customHeight="1" x14ac:dyDescent="0.15">
      <c r="A32" s="40" t="s">
        <v>42</v>
      </c>
      <c r="B32" s="46">
        <v>26</v>
      </c>
      <c r="C32" s="20"/>
      <c r="D32" s="72"/>
      <c r="E32" s="74">
        <f>SUM(F32:H32)</f>
        <v>0</v>
      </c>
      <c r="F32" s="72"/>
      <c r="G32" s="72"/>
      <c r="H32" s="72"/>
    </row>
    <row r="33" spans="1:8" ht="15" customHeight="1" x14ac:dyDescent="0.15">
      <c r="A33" s="40"/>
      <c r="B33" s="46">
        <v>27</v>
      </c>
      <c r="C33" s="20"/>
      <c r="D33" s="72"/>
      <c r="E33" s="74">
        <f>SUM(F33:H33)</f>
        <v>0</v>
      </c>
      <c r="F33" s="72"/>
      <c r="G33" s="72"/>
      <c r="H33" s="72"/>
    </row>
    <row r="34" spans="1:8" ht="15" customHeight="1" x14ac:dyDescent="0.15">
      <c r="A34" s="40"/>
      <c r="B34" s="46">
        <v>28</v>
      </c>
      <c r="C34" s="20"/>
      <c r="D34" s="72"/>
      <c r="E34" s="74">
        <f>SUM(F34:H34)</f>
        <v>0</v>
      </c>
      <c r="F34" s="72"/>
      <c r="G34" s="72"/>
      <c r="H34" s="72"/>
    </row>
    <row r="35" spans="1:8" ht="7.5" customHeight="1" x14ac:dyDescent="0.15">
      <c r="A35" s="3"/>
      <c r="B35" s="65"/>
      <c r="C35" s="3"/>
      <c r="D35" s="3"/>
      <c r="E35" s="3"/>
      <c r="F35" s="3"/>
      <c r="G35" s="3"/>
      <c r="H35" s="3"/>
    </row>
    <row r="36" spans="1:8" ht="7.5" customHeight="1" x14ac:dyDescent="0.15">
      <c r="A36" s="4"/>
      <c r="B36" s="4"/>
      <c r="C36" s="4"/>
      <c r="D36" s="4"/>
      <c r="E36" s="4"/>
      <c r="F36" s="4"/>
      <c r="G36" s="4"/>
      <c r="H36" s="4"/>
    </row>
    <row r="37" spans="1:8" x14ac:dyDescent="0.15">
      <c r="A37" s="4" t="s">
        <v>97</v>
      </c>
      <c r="B37" s="4"/>
      <c r="C37" s="4"/>
      <c r="D37" s="4"/>
      <c r="E37" s="4"/>
      <c r="F37" s="4"/>
      <c r="G37" s="4"/>
      <c r="H37" s="4"/>
    </row>
    <row r="39" spans="1:8" ht="14.25" x14ac:dyDescent="0.15">
      <c r="A39" s="2" t="s">
        <v>173</v>
      </c>
      <c r="B39" s="4"/>
      <c r="C39" s="4"/>
      <c r="D39" s="4"/>
      <c r="E39" s="4"/>
      <c r="F39" s="4"/>
      <c r="G39" s="4"/>
      <c r="H39" s="14"/>
    </row>
    <row r="40" spans="1:8" ht="7.5" customHeight="1" x14ac:dyDescent="0.15">
      <c r="A40" s="3"/>
      <c r="B40" s="3"/>
      <c r="C40" s="3"/>
      <c r="D40" s="3"/>
      <c r="E40" s="3"/>
      <c r="F40" s="3"/>
      <c r="G40" s="3"/>
      <c r="H40" s="3"/>
    </row>
    <row r="41" spans="1:8" ht="14.25" customHeight="1" x14ac:dyDescent="0.15">
      <c r="A41" s="220" t="s">
        <v>160</v>
      </c>
      <c r="B41" s="221"/>
      <c r="C41" s="220" t="s">
        <v>156</v>
      </c>
      <c r="D41" s="354" t="s">
        <v>157</v>
      </c>
      <c r="E41" s="207" t="s">
        <v>159</v>
      </c>
      <c r="F41" s="207"/>
      <c r="G41" s="207"/>
      <c r="H41" s="207"/>
    </row>
    <row r="42" spans="1:8" ht="22.5" x14ac:dyDescent="0.15">
      <c r="A42" s="222"/>
      <c r="B42" s="223"/>
      <c r="C42" s="222"/>
      <c r="D42" s="343"/>
      <c r="E42" s="73" t="s">
        <v>92</v>
      </c>
      <c r="F42" s="75" t="s">
        <v>70</v>
      </c>
      <c r="G42" s="76" t="s">
        <v>134</v>
      </c>
      <c r="H42" s="76" t="s">
        <v>105</v>
      </c>
    </row>
    <row r="43" spans="1:8" ht="7.5" customHeight="1" x14ac:dyDescent="0.15">
      <c r="A43" s="40"/>
      <c r="B43" s="46"/>
      <c r="C43" s="4"/>
      <c r="D43" s="40"/>
      <c r="E43" s="69"/>
      <c r="F43" s="40"/>
      <c r="G43" s="40"/>
      <c r="H43" s="4"/>
    </row>
    <row r="44" spans="1:8" ht="15" customHeight="1" x14ac:dyDescent="0.15">
      <c r="A44" s="40" t="s">
        <v>42</v>
      </c>
      <c r="B44" s="46">
        <v>26</v>
      </c>
      <c r="C44" s="20"/>
      <c r="D44" s="72"/>
      <c r="E44" s="74">
        <f>SUM(F44:H44)</f>
        <v>0</v>
      </c>
      <c r="F44" s="72"/>
      <c r="G44" s="72"/>
      <c r="H44" s="72"/>
    </row>
    <row r="45" spans="1:8" ht="15" customHeight="1" x14ac:dyDescent="0.15">
      <c r="A45" s="40"/>
      <c r="B45" s="46">
        <v>27</v>
      </c>
      <c r="C45" s="20"/>
      <c r="D45" s="72"/>
      <c r="E45" s="74">
        <f>SUM(F45:H45)</f>
        <v>0</v>
      </c>
      <c r="F45" s="72"/>
      <c r="G45" s="72"/>
      <c r="H45" s="72"/>
    </row>
    <row r="46" spans="1:8" ht="15" customHeight="1" x14ac:dyDescent="0.15">
      <c r="A46" s="40"/>
      <c r="B46" s="46">
        <v>28</v>
      </c>
      <c r="C46" s="20"/>
      <c r="D46" s="72"/>
      <c r="E46" s="74">
        <f>SUM(F46:H46)</f>
        <v>0</v>
      </c>
      <c r="F46" s="72"/>
      <c r="G46" s="72"/>
      <c r="H46" s="72"/>
    </row>
    <row r="47" spans="1:8" ht="7.5" customHeight="1" x14ac:dyDescent="0.15">
      <c r="A47" s="3"/>
      <c r="B47" s="65"/>
      <c r="C47" s="3"/>
      <c r="D47" s="3"/>
      <c r="E47" s="3"/>
      <c r="F47" s="3"/>
      <c r="G47" s="3"/>
      <c r="H47" s="3"/>
    </row>
    <row r="48" spans="1:8" ht="7.5" customHeight="1" x14ac:dyDescent="0.15">
      <c r="A48" s="4"/>
      <c r="B48" s="4"/>
      <c r="C48" s="4"/>
      <c r="D48" s="4"/>
      <c r="E48" s="4"/>
      <c r="F48" s="4"/>
      <c r="G48" s="4"/>
      <c r="H48" s="4"/>
    </row>
    <row r="49" spans="1:8" x14ac:dyDescent="0.15">
      <c r="A49" s="4" t="s">
        <v>166</v>
      </c>
      <c r="B49" s="4"/>
      <c r="C49" s="4"/>
      <c r="D49" s="4"/>
      <c r="E49" s="4"/>
      <c r="F49" s="4"/>
      <c r="G49" s="4"/>
      <c r="H49" s="4"/>
    </row>
    <row r="51" spans="1:8" ht="14.25" x14ac:dyDescent="0.15">
      <c r="A51" s="2" t="s">
        <v>174</v>
      </c>
      <c r="B51" s="4"/>
      <c r="C51" s="4"/>
      <c r="D51" s="4"/>
      <c r="E51" s="4"/>
      <c r="F51" s="4"/>
      <c r="G51" s="4"/>
      <c r="H51" s="14"/>
    </row>
    <row r="52" spans="1:8" ht="7.5" customHeight="1" x14ac:dyDescent="0.15">
      <c r="A52" s="3"/>
      <c r="B52" s="3"/>
      <c r="C52" s="3"/>
      <c r="D52" s="3"/>
      <c r="E52" s="3"/>
      <c r="F52" s="3"/>
      <c r="G52" s="3"/>
      <c r="H52" s="3"/>
    </row>
    <row r="53" spans="1:8" ht="14.25" customHeight="1" x14ac:dyDescent="0.15">
      <c r="A53" s="220" t="s">
        <v>160</v>
      </c>
      <c r="B53" s="221"/>
      <c r="C53" s="220" t="s">
        <v>156</v>
      </c>
      <c r="D53" s="354" t="s">
        <v>157</v>
      </c>
      <c r="E53" s="207" t="s">
        <v>159</v>
      </c>
      <c r="F53" s="207"/>
      <c r="G53" s="207"/>
      <c r="H53" s="207"/>
    </row>
    <row r="54" spans="1:8" ht="22.5" x14ac:dyDescent="0.15">
      <c r="A54" s="222"/>
      <c r="B54" s="223"/>
      <c r="C54" s="222"/>
      <c r="D54" s="343"/>
      <c r="E54" s="73" t="s">
        <v>92</v>
      </c>
      <c r="F54" s="75" t="s">
        <v>70</v>
      </c>
      <c r="G54" s="76" t="s">
        <v>134</v>
      </c>
      <c r="H54" s="76" t="s">
        <v>105</v>
      </c>
    </row>
    <row r="55" spans="1:8" ht="7.5" customHeight="1" x14ac:dyDescent="0.15">
      <c r="A55" s="40"/>
      <c r="B55" s="46"/>
      <c r="C55" s="4"/>
      <c r="D55" s="40"/>
      <c r="E55" s="69"/>
      <c r="F55" s="40"/>
      <c r="G55" s="40"/>
      <c r="H55" s="4"/>
    </row>
    <row r="56" spans="1:8" ht="15" customHeight="1" x14ac:dyDescent="0.15">
      <c r="A56" s="40" t="s">
        <v>42</v>
      </c>
      <c r="B56" s="46">
        <v>26</v>
      </c>
      <c r="C56" s="20"/>
      <c r="D56" s="72"/>
      <c r="E56" s="74">
        <f>SUM(F56:H56)</f>
        <v>0</v>
      </c>
      <c r="F56" s="72"/>
      <c r="G56" s="72"/>
      <c r="H56" s="72"/>
    </row>
    <row r="57" spans="1:8" ht="15" customHeight="1" x14ac:dyDescent="0.15">
      <c r="A57" s="40"/>
      <c r="B57" s="46">
        <v>27</v>
      </c>
      <c r="C57" s="20"/>
      <c r="D57" s="72"/>
      <c r="E57" s="74">
        <f>SUM(F57:H57)</f>
        <v>0</v>
      </c>
      <c r="F57" s="72"/>
      <c r="G57" s="72"/>
      <c r="H57" s="72"/>
    </row>
    <row r="58" spans="1:8" ht="15" customHeight="1" x14ac:dyDescent="0.15">
      <c r="A58" s="40"/>
      <c r="B58" s="46">
        <v>28</v>
      </c>
      <c r="C58" s="20"/>
      <c r="D58" s="72"/>
      <c r="E58" s="74">
        <f>SUM(F58:H58)</f>
        <v>0</v>
      </c>
      <c r="F58" s="72"/>
      <c r="G58" s="72"/>
      <c r="H58" s="72"/>
    </row>
    <row r="59" spans="1:8" ht="7.5" customHeight="1" x14ac:dyDescent="0.15">
      <c r="A59" s="3"/>
      <c r="B59" s="65"/>
      <c r="C59" s="3"/>
      <c r="D59" s="3"/>
      <c r="E59" s="3"/>
      <c r="F59" s="3"/>
      <c r="G59" s="3"/>
      <c r="H59" s="3"/>
    </row>
    <row r="60" spans="1:8" ht="7.5" customHeight="1" x14ac:dyDescent="0.15">
      <c r="A60" s="4"/>
      <c r="B60" s="4"/>
      <c r="C60" s="4"/>
      <c r="D60" s="4"/>
      <c r="E60" s="4"/>
      <c r="F60" s="4"/>
      <c r="G60" s="4"/>
      <c r="H60" s="4"/>
    </row>
    <row r="61" spans="1:8" x14ac:dyDescent="0.15">
      <c r="A61" s="4" t="s">
        <v>165</v>
      </c>
      <c r="B61" s="4"/>
      <c r="C61" s="4"/>
      <c r="D61" s="4"/>
      <c r="E61" s="4"/>
      <c r="F61" s="4"/>
      <c r="G61" s="4"/>
      <c r="H61" s="4"/>
    </row>
  </sheetData>
  <mergeCells count="20">
    <mergeCell ref="E5:H5"/>
    <mergeCell ref="E17:H17"/>
    <mergeCell ref="E29:H29"/>
    <mergeCell ref="E41:H41"/>
    <mergeCell ref="E53:H53"/>
    <mergeCell ref="A5:B6"/>
    <mergeCell ref="C5:C6"/>
    <mergeCell ref="D5:D6"/>
    <mergeCell ref="A17:B18"/>
    <mergeCell ref="C17:C18"/>
    <mergeCell ref="D17:D18"/>
    <mergeCell ref="A53:B54"/>
    <mergeCell ref="C53:C54"/>
    <mergeCell ref="D53:D54"/>
    <mergeCell ref="A29:B30"/>
    <mergeCell ref="C29:C30"/>
    <mergeCell ref="D29:D30"/>
    <mergeCell ref="A41:B42"/>
    <mergeCell ref="C41:C42"/>
    <mergeCell ref="D41:D4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zoomScaleSheetLayoutView="100" workbookViewId="0">
      <selection activeCell="N1" sqref="N1"/>
    </sheetView>
  </sheetViews>
  <sheetFormatPr defaultRowHeight="13.5" x14ac:dyDescent="0.15"/>
  <cols>
    <col min="1" max="1" width="2.375" customWidth="1"/>
    <col min="2" max="2" width="3.25" customWidth="1"/>
    <col min="3" max="14" width="6.75" customWidth="1"/>
  </cols>
  <sheetData>
    <row r="1" spans="1:14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13"/>
      <c r="N1" s="14" t="s">
        <v>155</v>
      </c>
    </row>
    <row r="2" spans="1:1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 x14ac:dyDescent="0.15">
      <c r="A3" s="2" t="s">
        <v>130</v>
      </c>
      <c r="B3" s="1"/>
      <c r="C3" s="1"/>
      <c r="D3" s="1"/>
      <c r="E3" s="1"/>
      <c r="F3" s="1"/>
      <c r="G3" s="1"/>
      <c r="H3" s="4"/>
      <c r="I3" s="4"/>
      <c r="J3" s="4"/>
      <c r="K3" s="4"/>
      <c r="L3" s="4"/>
      <c r="M3" s="13"/>
      <c r="N3" s="14" t="s">
        <v>0</v>
      </c>
    </row>
    <row r="4" spans="1:14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15">
      <c r="A5" s="355" t="s">
        <v>20</v>
      </c>
      <c r="B5" s="355"/>
      <c r="C5" s="78" t="s">
        <v>131</v>
      </c>
      <c r="D5" s="368" t="s">
        <v>125</v>
      </c>
      <c r="E5" s="369"/>
      <c r="F5" s="369"/>
      <c r="G5" s="369"/>
      <c r="H5" s="368" t="s">
        <v>126</v>
      </c>
      <c r="I5" s="369"/>
      <c r="J5" s="369"/>
      <c r="K5" s="369"/>
      <c r="L5" s="357" t="s">
        <v>127</v>
      </c>
      <c r="M5" s="357" t="s">
        <v>31</v>
      </c>
      <c r="N5" s="355"/>
    </row>
    <row r="6" spans="1:14" ht="13.5" customHeight="1" x14ac:dyDescent="0.15">
      <c r="A6" s="356"/>
      <c r="B6" s="356"/>
      <c r="C6" s="79" t="s">
        <v>132</v>
      </c>
      <c r="D6" s="385" t="s">
        <v>128</v>
      </c>
      <c r="E6" s="386"/>
      <c r="F6" s="387" t="s">
        <v>129</v>
      </c>
      <c r="G6" s="388"/>
      <c r="H6" s="385" t="s">
        <v>128</v>
      </c>
      <c r="I6" s="386"/>
      <c r="J6" s="387" t="s">
        <v>129</v>
      </c>
      <c r="K6" s="388"/>
      <c r="L6" s="358"/>
      <c r="M6" s="358"/>
      <c r="N6" s="356"/>
    </row>
    <row r="7" spans="1:14" ht="6.75" customHeight="1" x14ac:dyDescent="0.15">
      <c r="A7" s="5"/>
      <c r="B7" s="5"/>
      <c r="C7" s="80"/>
      <c r="D7" s="88"/>
      <c r="E7" s="88"/>
      <c r="F7" s="5"/>
      <c r="G7" s="5"/>
      <c r="H7" s="5"/>
      <c r="I7" s="5"/>
      <c r="J7" s="5"/>
      <c r="K7" s="5"/>
      <c r="L7" s="5"/>
      <c r="M7" s="5"/>
      <c r="N7" s="5"/>
    </row>
    <row r="8" spans="1:14" ht="13.5" customHeight="1" x14ac:dyDescent="0.15">
      <c r="A8" s="5" t="s">
        <v>42</v>
      </c>
      <c r="B8" s="5">
        <v>16</v>
      </c>
      <c r="C8" s="80">
        <v>319</v>
      </c>
      <c r="D8" s="379">
        <v>4527</v>
      </c>
      <c r="E8" s="379"/>
      <c r="F8" s="380">
        <v>13105</v>
      </c>
      <c r="G8" s="380"/>
      <c r="H8" s="379">
        <v>873</v>
      </c>
      <c r="I8" s="379"/>
      <c r="J8" s="380">
        <v>4191</v>
      </c>
      <c r="K8" s="380"/>
      <c r="L8" s="41">
        <v>5274</v>
      </c>
      <c r="M8" s="380">
        <f>SUM(D8:L8)</f>
        <v>27970</v>
      </c>
      <c r="N8" s="380"/>
    </row>
    <row r="9" spans="1:14" ht="13.5" customHeight="1" x14ac:dyDescent="0.15">
      <c r="A9" s="5"/>
      <c r="B9" s="5">
        <v>17</v>
      </c>
      <c r="C9" s="80">
        <v>318</v>
      </c>
      <c r="D9" s="379">
        <v>3729</v>
      </c>
      <c r="E9" s="379"/>
      <c r="F9" s="380">
        <v>11310</v>
      </c>
      <c r="G9" s="380"/>
      <c r="H9" s="379">
        <v>787</v>
      </c>
      <c r="I9" s="379"/>
      <c r="J9" s="380">
        <v>2296</v>
      </c>
      <c r="K9" s="380"/>
      <c r="L9" s="41">
        <v>7083</v>
      </c>
      <c r="M9" s="380">
        <f>SUM(D9:L9)</f>
        <v>25205</v>
      </c>
      <c r="N9" s="380"/>
    </row>
    <row r="10" spans="1:14" ht="13.5" customHeight="1" x14ac:dyDescent="0.15">
      <c r="A10" s="5"/>
      <c r="B10" s="5">
        <v>18</v>
      </c>
      <c r="C10" s="80">
        <v>318</v>
      </c>
      <c r="D10" s="379">
        <v>3755</v>
      </c>
      <c r="E10" s="379"/>
      <c r="F10" s="380">
        <v>11195</v>
      </c>
      <c r="G10" s="380"/>
      <c r="H10" s="379">
        <v>697</v>
      </c>
      <c r="I10" s="379"/>
      <c r="J10" s="380">
        <v>1832</v>
      </c>
      <c r="K10" s="380"/>
      <c r="L10" s="41">
        <v>4856</v>
      </c>
      <c r="M10" s="380">
        <f>SUM(D10:L10)+51</f>
        <v>22386</v>
      </c>
      <c r="N10" s="380"/>
    </row>
    <row r="11" spans="1:14" ht="13.5" customHeight="1" x14ac:dyDescent="0.15">
      <c r="A11" s="5"/>
      <c r="B11" s="5">
        <v>19</v>
      </c>
      <c r="C11" s="80">
        <v>313</v>
      </c>
      <c r="D11" s="379">
        <v>3391</v>
      </c>
      <c r="E11" s="379"/>
      <c r="F11" s="380">
        <v>10169</v>
      </c>
      <c r="G11" s="380"/>
      <c r="H11" s="379">
        <v>845</v>
      </c>
      <c r="I11" s="379"/>
      <c r="J11" s="380">
        <v>2271</v>
      </c>
      <c r="K11" s="380"/>
      <c r="L11" s="41">
        <v>4415</v>
      </c>
      <c r="M11" s="380">
        <f>SUM(D11:L11)</f>
        <v>21091</v>
      </c>
      <c r="N11" s="380"/>
    </row>
    <row r="12" spans="1:14" ht="13.5" customHeight="1" x14ac:dyDescent="0.15">
      <c r="A12" s="5"/>
      <c r="B12" s="5">
        <v>20</v>
      </c>
      <c r="C12" s="80">
        <v>313</v>
      </c>
      <c r="D12" s="379">
        <v>3007</v>
      </c>
      <c r="E12" s="379"/>
      <c r="F12" s="380">
        <v>8944</v>
      </c>
      <c r="G12" s="380"/>
      <c r="H12" s="379">
        <v>756</v>
      </c>
      <c r="I12" s="379"/>
      <c r="J12" s="380">
        <v>1676</v>
      </c>
      <c r="K12" s="380"/>
      <c r="L12" s="41">
        <v>4173</v>
      </c>
      <c r="M12" s="380">
        <f>SUM(D12:L12)</f>
        <v>18556</v>
      </c>
      <c r="N12" s="380"/>
    </row>
    <row r="13" spans="1:14" ht="13.5" customHeight="1" x14ac:dyDescent="0.15">
      <c r="A13" s="5"/>
      <c r="B13" s="5">
        <v>21</v>
      </c>
      <c r="C13" s="81"/>
      <c r="D13" s="366"/>
      <c r="E13" s="366"/>
      <c r="F13" s="367"/>
      <c r="G13" s="367"/>
      <c r="H13" s="366"/>
      <c r="I13" s="366"/>
      <c r="J13" s="367"/>
      <c r="K13" s="367"/>
      <c r="L13" s="96"/>
      <c r="M13" s="384">
        <f>SUM(D13:L13)</f>
        <v>0</v>
      </c>
      <c r="N13" s="384"/>
    </row>
    <row r="14" spans="1:14" ht="13.5" customHeight="1" x14ac:dyDescent="0.15">
      <c r="A14" s="5"/>
      <c r="B14" s="5">
        <v>22</v>
      </c>
      <c r="C14" s="81"/>
      <c r="D14" s="366"/>
      <c r="E14" s="366"/>
      <c r="F14" s="367"/>
      <c r="G14" s="367"/>
      <c r="H14" s="366"/>
      <c r="I14" s="366"/>
      <c r="J14" s="367"/>
      <c r="K14" s="367"/>
      <c r="L14" s="96"/>
      <c r="M14" s="384">
        <f>SUM(D14:L14)</f>
        <v>0</v>
      </c>
      <c r="N14" s="384"/>
    </row>
    <row r="15" spans="1:14" ht="6.75" customHeight="1" x14ac:dyDescent="0.15">
      <c r="A15" s="77"/>
      <c r="B15" s="77"/>
      <c r="C15" s="82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ht="6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15">
      <c r="A17" s="4" t="s">
        <v>133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25" x14ac:dyDescent="0.15">
      <c r="A19" s="2" t="s">
        <v>135</v>
      </c>
      <c r="B19" s="1"/>
      <c r="C19" s="1"/>
      <c r="D19" s="1"/>
      <c r="E19" s="1"/>
      <c r="F19" s="4"/>
      <c r="G19" s="4"/>
      <c r="H19" s="4"/>
      <c r="I19" s="4"/>
      <c r="J19" s="4"/>
      <c r="K19" s="4"/>
      <c r="L19" s="4"/>
      <c r="M19" s="235" t="s">
        <v>63</v>
      </c>
      <c r="N19" s="235"/>
    </row>
    <row r="20" spans="1:14" ht="6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x14ac:dyDescent="0.15">
      <c r="A21" s="355" t="s">
        <v>20</v>
      </c>
      <c r="B21" s="355"/>
      <c r="C21" s="359" t="s">
        <v>31</v>
      </c>
      <c r="D21" s="360"/>
      <c r="E21" s="368" t="s">
        <v>125</v>
      </c>
      <c r="F21" s="369"/>
      <c r="G21" s="369"/>
      <c r="H21" s="370"/>
      <c r="I21" s="368" t="s">
        <v>126</v>
      </c>
      <c r="J21" s="370"/>
      <c r="K21" s="368" t="s">
        <v>136</v>
      </c>
      <c r="L21" s="370"/>
      <c r="M21" s="368" t="s">
        <v>86</v>
      </c>
      <c r="N21" s="369"/>
    </row>
    <row r="22" spans="1:14" ht="24" x14ac:dyDescent="0.15">
      <c r="A22" s="356"/>
      <c r="B22" s="356"/>
      <c r="C22" s="361"/>
      <c r="D22" s="362"/>
      <c r="E22" s="85" t="s">
        <v>67</v>
      </c>
      <c r="F22" s="85" t="s">
        <v>78</v>
      </c>
      <c r="G22" s="85" t="s">
        <v>81</v>
      </c>
      <c r="H22" s="97" t="s">
        <v>62</v>
      </c>
      <c r="I22" s="85" t="s">
        <v>137</v>
      </c>
      <c r="J22" s="100" t="s">
        <v>138</v>
      </c>
      <c r="K22" s="97" t="s">
        <v>139</v>
      </c>
      <c r="L22" s="100" t="s">
        <v>117</v>
      </c>
      <c r="M22" s="97" t="s">
        <v>94</v>
      </c>
      <c r="N22" s="100" t="s">
        <v>108</v>
      </c>
    </row>
    <row r="23" spans="1:14" ht="6.75" customHeight="1" x14ac:dyDescent="0.15">
      <c r="A23" s="5"/>
      <c r="B23" s="5"/>
      <c r="C23" s="80"/>
      <c r="D23" s="88"/>
      <c r="E23" s="5"/>
      <c r="F23" s="5"/>
      <c r="G23" s="5"/>
      <c r="H23" s="5"/>
      <c r="I23" s="5"/>
      <c r="J23" s="5"/>
      <c r="K23" s="80"/>
      <c r="L23" s="5"/>
      <c r="M23" s="80"/>
      <c r="N23" s="5"/>
    </row>
    <row r="24" spans="1:14" ht="13.5" customHeight="1" x14ac:dyDescent="0.15">
      <c r="A24" s="5" t="s">
        <v>42</v>
      </c>
      <c r="B24" s="5">
        <v>16</v>
      </c>
      <c r="C24" s="378">
        <f>(SUM(E24:H24))+J24+18</f>
        <v>17519</v>
      </c>
      <c r="D24" s="379"/>
      <c r="E24" s="92">
        <v>1439</v>
      </c>
      <c r="F24" s="92">
        <v>4478</v>
      </c>
      <c r="G24" s="92">
        <v>568</v>
      </c>
      <c r="H24" s="92">
        <v>10436</v>
      </c>
      <c r="I24" s="92">
        <v>17</v>
      </c>
      <c r="J24" s="92">
        <v>580</v>
      </c>
      <c r="K24" s="86">
        <v>17567</v>
      </c>
      <c r="L24" s="92">
        <v>34654</v>
      </c>
      <c r="M24" s="86">
        <v>42294</v>
      </c>
      <c r="N24" s="92">
        <v>9927</v>
      </c>
    </row>
    <row r="25" spans="1:14" ht="13.5" customHeight="1" x14ac:dyDescent="0.15">
      <c r="A25" s="5"/>
      <c r="B25" s="5">
        <v>17</v>
      </c>
      <c r="C25" s="378">
        <f>(SUM(E25:H25))+J25</f>
        <v>17171</v>
      </c>
      <c r="D25" s="379"/>
      <c r="E25" s="92">
        <v>1368</v>
      </c>
      <c r="F25" s="92">
        <v>4323</v>
      </c>
      <c r="G25" s="92">
        <v>439</v>
      </c>
      <c r="H25" s="92">
        <v>10292</v>
      </c>
      <c r="I25" s="92">
        <v>16</v>
      </c>
      <c r="J25" s="92">
        <v>749</v>
      </c>
      <c r="K25" s="86">
        <v>17310</v>
      </c>
      <c r="L25" s="92">
        <v>33966</v>
      </c>
      <c r="M25" s="86">
        <v>43692</v>
      </c>
      <c r="N25" s="92">
        <v>7584</v>
      </c>
    </row>
    <row r="26" spans="1:14" ht="13.5" customHeight="1" x14ac:dyDescent="0.15">
      <c r="A26" s="5"/>
      <c r="B26" s="5">
        <v>18</v>
      </c>
      <c r="C26" s="378">
        <f>(SUM(E26:H26))+J26</f>
        <v>16383</v>
      </c>
      <c r="D26" s="379"/>
      <c r="E26" s="92">
        <v>1399</v>
      </c>
      <c r="F26" s="92">
        <v>4427</v>
      </c>
      <c r="G26" s="92">
        <v>475</v>
      </c>
      <c r="H26" s="92">
        <v>9783</v>
      </c>
      <c r="I26" s="92">
        <v>7</v>
      </c>
      <c r="J26" s="92">
        <v>299</v>
      </c>
      <c r="K26" s="86">
        <v>19678</v>
      </c>
      <c r="L26" s="92">
        <v>32703</v>
      </c>
      <c r="M26" s="86">
        <v>44257</v>
      </c>
      <c r="N26" s="92">
        <v>8124</v>
      </c>
    </row>
    <row r="27" spans="1:14" ht="13.5" customHeight="1" x14ac:dyDescent="0.15">
      <c r="A27" s="5"/>
      <c r="B27" s="5">
        <v>19</v>
      </c>
      <c r="C27" s="378">
        <f>(SUM(E27:H27))+J27</f>
        <v>16558</v>
      </c>
      <c r="D27" s="379"/>
      <c r="E27" s="92">
        <v>1706</v>
      </c>
      <c r="F27" s="92">
        <v>4209</v>
      </c>
      <c r="G27" s="92">
        <v>698</v>
      </c>
      <c r="H27" s="92">
        <v>9457</v>
      </c>
      <c r="I27" s="92">
        <v>18</v>
      </c>
      <c r="J27" s="92">
        <v>488</v>
      </c>
      <c r="K27" s="86">
        <v>20882</v>
      </c>
      <c r="L27" s="92">
        <v>32830</v>
      </c>
      <c r="M27" s="86">
        <v>45998</v>
      </c>
      <c r="N27" s="92">
        <v>7714</v>
      </c>
    </row>
    <row r="28" spans="1:14" ht="13.5" customHeight="1" x14ac:dyDescent="0.15">
      <c r="A28" s="5"/>
      <c r="B28" s="5">
        <v>20</v>
      </c>
      <c r="C28" s="378">
        <f>(SUM(E28:H28))</f>
        <v>14078</v>
      </c>
      <c r="D28" s="379"/>
      <c r="E28" s="92">
        <v>1444</v>
      </c>
      <c r="F28" s="92">
        <v>3703</v>
      </c>
      <c r="G28" s="92">
        <v>621</v>
      </c>
      <c r="H28" s="92">
        <v>8310</v>
      </c>
      <c r="I28" s="92">
        <v>292</v>
      </c>
      <c r="J28" s="92">
        <v>4707</v>
      </c>
      <c r="K28" s="86">
        <v>19513</v>
      </c>
      <c r="L28" s="92">
        <v>30654</v>
      </c>
      <c r="M28" s="86">
        <v>43894</v>
      </c>
      <c r="N28" s="92">
        <v>6273</v>
      </c>
    </row>
    <row r="29" spans="1:14" ht="13.5" customHeight="1" x14ac:dyDescent="0.15">
      <c r="A29" s="5"/>
      <c r="B29" s="5">
        <v>21</v>
      </c>
      <c r="C29" s="364">
        <f>(SUM(E29:H29))</f>
        <v>0</v>
      </c>
      <c r="D29" s="365"/>
      <c r="E29" s="94"/>
      <c r="F29" s="94"/>
      <c r="G29" s="94"/>
      <c r="H29" s="94"/>
      <c r="I29" s="94"/>
      <c r="J29" s="94"/>
      <c r="K29" s="101"/>
      <c r="L29" s="94"/>
      <c r="M29" s="101"/>
      <c r="N29" s="94"/>
    </row>
    <row r="30" spans="1:14" ht="13.5" customHeight="1" x14ac:dyDescent="0.15">
      <c r="A30" s="5"/>
      <c r="B30" s="5">
        <v>22</v>
      </c>
      <c r="C30" s="364">
        <f>(SUM(E30:H30))</f>
        <v>0</v>
      </c>
      <c r="D30" s="365"/>
      <c r="E30" s="94"/>
      <c r="F30" s="94"/>
      <c r="G30" s="94"/>
      <c r="H30" s="94"/>
      <c r="I30" s="94"/>
      <c r="J30" s="94"/>
      <c r="K30" s="101"/>
      <c r="L30" s="94"/>
      <c r="M30" s="101"/>
      <c r="N30" s="94"/>
    </row>
    <row r="31" spans="1:14" ht="6.75" customHeight="1" x14ac:dyDescent="0.15">
      <c r="A31" s="77"/>
      <c r="B31" s="77"/>
      <c r="C31" s="82"/>
      <c r="D31" s="77"/>
      <c r="E31" s="77"/>
      <c r="F31" s="77"/>
      <c r="G31" s="77"/>
      <c r="H31" s="77"/>
      <c r="I31" s="77"/>
      <c r="J31" s="77"/>
      <c r="K31" s="82"/>
      <c r="L31" s="77"/>
      <c r="M31" s="82"/>
      <c r="N31" s="77"/>
    </row>
    <row r="32" spans="1:14" ht="6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15">
      <c r="A33" s="4" t="s">
        <v>140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4.25" x14ac:dyDescent="0.15">
      <c r="A35" s="2" t="s">
        <v>41</v>
      </c>
      <c r="B35" s="1"/>
      <c r="C35" s="1"/>
      <c r="D35" s="1"/>
      <c r="E35" s="1"/>
      <c r="F35" s="4"/>
      <c r="G35" s="4"/>
      <c r="H35" s="4"/>
      <c r="I35" s="13"/>
      <c r="J35" s="13"/>
      <c r="K35" s="13"/>
      <c r="L35" s="4"/>
      <c r="M35" s="235" t="s">
        <v>63</v>
      </c>
      <c r="N35" s="235"/>
    </row>
    <row r="36" spans="1:14" ht="6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40"/>
      <c r="L36" s="40"/>
      <c r="M36" s="40"/>
      <c r="N36" s="3"/>
    </row>
    <row r="37" spans="1:14" x14ac:dyDescent="0.15">
      <c r="A37" s="355" t="s">
        <v>20</v>
      </c>
      <c r="B37" s="355"/>
      <c r="C37" s="368" t="s">
        <v>125</v>
      </c>
      <c r="D37" s="369"/>
      <c r="E37" s="369"/>
      <c r="F37" s="369"/>
      <c r="G37" s="369"/>
      <c r="H37" s="369"/>
      <c r="I37" s="369"/>
      <c r="J37" s="370"/>
      <c r="K37" s="368" t="s">
        <v>126</v>
      </c>
      <c r="L37" s="369"/>
      <c r="M37" s="369"/>
      <c r="N37" s="369"/>
    </row>
    <row r="38" spans="1:14" x14ac:dyDescent="0.15">
      <c r="A38" s="356"/>
      <c r="B38" s="356"/>
      <c r="C38" s="373" t="s">
        <v>92</v>
      </c>
      <c r="D38" s="374"/>
      <c r="E38" s="95" t="s">
        <v>67</v>
      </c>
      <c r="F38" s="83" t="s">
        <v>124</v>
      </c>
      <c r="G38" s="95" t="s">
        <v>141</v>
      </c>
      <c r="H38" s="83" t="s">
        <v>142</v>
      </c>
      <c r="I38" s="373" t="s">
        <v>39</v>
      </c>
      <c r="J38" s="374"/>
      <c r="K38" s="381" t="s">
        <v>137</v>
      </c>
      <c r="L38" s="382"/>
      <c r="M38" s="381" t="s">
        <v>143</v>
      </c>
      <c r="N38" s="383"/>
    </row>
    <row r="39" spans="1:14" ht="6.75" customHeight="1" x14ac:dyDescent="0.15">
      <c r="A39" s="5"/>
      <c r="B39" s="5"/>
      <c r="C39" s="84"/>
      <c r="D39" s="88"/>
      <c r="E39" s="88"/>
      <c r="F39" s="5"/>
      <c r="G39" s="5"/>
      <c r="H39" s="5"/>
      <c r="I39" s="5"/>
      <c r="J39" s="5"/>
      <c r="K39" s="5"/>
      <c r="L39" s="5"/>
      <c r="M39" s="5"/>
      <c r="N39" s="5"/>
    </row>
    <row r="40" spans="1:14" ht="13.5" customHeight="1" x14ac:dyDescent="0.15">
      <c r="A40" s="5" t="s">
        <v>42</v>
      </c>
      <c r="B40" s="5">
        <v>16</v>
      </c>
      <c r="C40" s="378">
        <f t="shared" ref="C40:C46" si="0">SUM(E40:I40)</f>
        <v>1499</v>
      </c>
      <c r="D40" s="379"/>
      <c r="E40" s="89">
        <v>3</v>
      </c>
      <c r="F40" s="41">
        <v>48</v>
      </c>
      <c r="G40" s="41">
        <v>150</v>
      </c>
      <c r="H40" s="89">
        <v>365</v>
      </c>
      <c r="I40" s="379">
        <v>933</v>
      </c>
      <c r="J40" s="379"/>
      <c r="K40" s="380">
        <v>983</v>
      </c>
      <c r="L40" s="380"/>
      <c r="M40" s="380">
        <v>38995</v>
      </c>
      <c r="N40" s="380"/>
    </row>
    <row r="41" spans="1:14" ht="13.5" customHeight="1" x14ac:dyDescent="0.15">
      <c r="A41" s="5"/>
      <c r="B41" s="5">
        <v>17</v>
      </c>
      <c r="C41" s="378">
        <f t="shared" si="0"/>
        <v>1672</v>
      </c>
      <c r="D41" s="379"/>
      <c r="E41" s="89">
        <v>2</v>
      </c>
      <c r="F41" s="41">
        <v>38</v>
      </c>
      <c r="G41" s="41">
        <v>230</v>
      </c>
      <c r="H41" s="89">
        <v>242</v>
      </c>
      <c r="I41" s="379">
        <v>1160</v>
      </c>
      <c r="J41" s="379"/>
      <c r="K41" s="380">
        <v>1061</v>
      </c>
      <c r="L41" s="380"/>
      <c r="M41" s="380">
        <v>48729</v>
      </c>
      <c r="N41" s="380"/>
    </row>
    <row r="42" spans="1:14" ht="13.5" customHeight="1" x14ac:dyDescent="0.15">
      <c r="A42" s="5"/>
      <c r="B42" s="5">
        <v>18</v>
      </c>
      <c r="C42" s="378">
        <f t="shared" si="0"/>
        <v>1529</v>
      </c>
      <c r="D42" s="379"/>
      <c r="E42" s="89">
        <v>23</v>
      </c>
      <c r="F42" s="41">
        <v>65</v>
      </c>
      <c r="G42" s="41">
        <v>247</v>
      </c>
      <c r="H42" s="89">
        <v>199</v>
      </c>
      <c r="I42" s="379">
        <v>995</v>
      </c>
      <c r="J42" s="379"/>
      <c r="K42" s="380">
        <v>1073</v>
      </c>
      <c r="L42" s="380"/>
      <c r="M42" s="380">
        <v>40263</v>
      </c>
      <c r="N42" s="380"/>
    </row>
    <row r="43" spans="1:14" ht="13.5" customHeight="1" x14ac:dyDescent="0.15">
      <c r="A43" s="5"/>
      <c r="B43" s="5">
        <v>19</v>
      </c>
      <c r="C43" s="378">
        <f t="shared" si="0"/>
        <v>1595</v>
      </c>
      <c r="D43" s="379"/>
      <c r="E43" s="89">
        <v>4</v>
      </c>
      <c r="F43" s="41">
        <v>27</v>
      </c>
      <c r="G43" s="41">
        <v>150</v>
      </c>
      <c r="H43" s="89">
        <v>216</v>
      </c>
      <c r="I43" s="379">
        <v>1198</v>
      </c>
      <c r="J43" s="379"/>
      <c r="K43" s="380">
        <v>973</v>
      </c>
      <c r="L43" s="380"/>
      <c r="M43" s="380">
        <v>33417</v>
      </c>
      <c r="N43" s="380"/>
    </row>
    <row r="44" spans="1:14" ht="13.5" customHeight="1" x14ac:dyDescent="0.15">
      <c r="A44" s="5"/>
      <c r="B44" s="5">
        <v>20</v>
      </c>
      <c r="C44" s="378">
        <f t="shared" si="0"/>
        <v>1767</v>
      </c>
      <c r="D44" s="379"/>
      <c r="E44" s="89">
        <v>23</v>
      </c>
      <c r="F44" s="41">
        <v>22</v>
      </c>
      <c r="G44" s="41">
        <v>121</v>
      </c>
      <c r="H44" s="89">
        <v>230</v>
      </c>
      <c r="I44" s="379">
        <v>1371</v>
      </c>
      <c r="J44" s="379"/>
      <c r="K44" s="380">
        <v>932</v>
      </c>
      <c r="L44" s="380"/>
      <c r="M44" s="380">
        <v>33603</v>
      </c>
      <c r="N44" s="380"/>
    </row>
    <row r="45" spans="1:14" ht="13.5" customHeight="1" x14ac:dyDescent="0.15">
      <c r="A45" s="5"/>
      <c r="B45" s="5">
        <v>21</v>
      </c>
      <c r="C45" s="364">
        <f t="shared" si="0"/>
        <v>0</v>
      </c>
      <c r="D45" s="365"/>
      <c r="E45" s="90"/>
      <c r="F45" s="96"/>
      <c r="G45" s="96"/>
      <c r="H45" s="90"/>
      <c r="I45" s="366"/>
      <c r="J45" s="366"/>
      <c r="K45" s="367"/>
      <c r="L45" s="367"/>
      <c r="M45" s="367"/>
      <c r="N45" s="367"/>
    </row>
    <row r="46" spans="1:14" ht="13.5" customHeight="1" x14ac:dyDescent="0.15">
      <c r="A46" s="5"/>
      <c r="B46" s="5">
        <v>22</v>
      </c>
      <c r="C46" s="364">
        <f t="shared" si="0"/>
        <v>0</v>
      </c>
      <c r="D46" s="365"/>
      <c r="E46" s="90"/>
      <c r="F46" s="96"/>
      <c r="G46" s="96"/>
      <c r="H46" s="90"/>
      <c r="I46" s="366"/>
      <c r="J46" s="366"/>
      <c r="K46" s="367"/>
      <c r="L46" s="367"/>
      <c r="M46" s="367"/>
      <c r="N46" s="367"/>
    </row>
    <row r="47" spans="1:14" ht="6.75" customHeight="1" x14ac:dyDescent="0.15">
      <c r="A47" s="3"/>
      <c r="B47" s="3"/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8.2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15">
      <c r="A49" s="4" t="s">
        <v>144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4.25" x14ac:dyDescent="0.15">
      <c r="A51" s="2" t="s">
        <v>145</v>
      </c>
      <c r="B51" s="1"/>
      <c r="C51" s="1"/>
      <c r="D51" s="1"/>
      <c r="E51" s="1"/>
      <c r="F51" s="4"/>
      <c r="G51" s="4"/>
      <c r="H51" s="4"/>
      <c r="I51" s="4"/>
      <c r="J51" s="4"/>
      <c r="K51" s="4"/>
      <c r="L51" s="4"/>
      <c r="M51" s="235" t="s">
        <v>63</v>
      </c>
      <c r="N51" s="235"/>
    </row>
    <row r="52" spans="1:14" ht="8.2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15">
      <c r="A53" s="355" t="s">
        <v>20</v>
      </c>
      <c r="B53" s="355"/>
      <c r="C53" s="368" t="s">
        <v>143</v>
      </c>
      <c r="D53" s="369"/>
      <c r="E53" s="369"/>
      <c r="F53" s="369"/>
      <c r="G53" s="369"/>
      <c r="H53" s="370"/>
      <c r="I53" s="371" t="s">
        <v>146</v>
      </c>
      <c r="J53" s="372"/>
      <c r="K53" s="372"/>
      <c r="L53" s="372"/>
      <c r="M53" s="372"/>
      <c r="N53" s="372"/>
    </row>
    <row r="54" spans="1:14" x14ac:dyDescent="0.15">
      <c r="A54" s="363"/>
      <c r="B54" s="363"/>
      <c r="C54" s="373" t="s">
        <v>92</v>
      </c>
      <c r="D54" s="374"/>
      <c r="E54" s="373" t="s">
        <v>39</v>
      </c>
      <c r="F54" s="374"/>
      <c r="G54" s="371" t="s">
        <v>147</v>
      </c>
      <c r="H54" s="375"/>
      <c r="I54" s="371" t="s">
        <v>148</v>
      </c>
      <c r="J54" s="375"/>
      <c r="K54" s="371" t="s">
        <v>149</v>
      </c>
      <c r="L54" s="372"/>
      <c r="M54" s="376" t="s">
        <v>150</v>
      </c>
      <c r="N54" s="377"/>
    </row>
    <row r="55" spans="1:14" x14ac:dyDescent="0.15">
      <c r="A55" s="356"/>
      <c r="B55" s="356"/>
      <c r="C55" s="85" t="s">
        <v>137</v>
      </c>
      <c r="D55" s="91" t="s">
        <v>151</v>
      </c>
      <c r="E55" s="85" t="s">
        <v>137</v>
      </c>
      <c r="F55" s="91" t="s">
        <v>151</v>
      </c>
      <c r="G55" s="85" t="s">
        <v>137</v>
      </c>
      <c r="H55" s="91" t="s">
        <v>151</v>
      </c>
      <c r="I55" s="85" t="s">
        <v>27</v>
      </c>
      <c r="J55" s="97" t="s">
        <v>79</v>
      </c>
      <c r="K55" s="85" t="s">
        <v>27</v>
      </c>
      <c r="L55" s="97" t="s">
        <v>79</v>
      </c>
      <c r="M55" s="85" t="s">
        <v>27</v>
      </c>
      <c r="N55" s="100" t="s">
        <v>79</v>
      </c>
    </row>
    <row r="56" spans="1:14" ht="6.75" customHeight="1" x14ac:dyDescent="0.15">
      <c r="A56" s="5"/>
      <c r="B56" s="5"/>
      <c r="C56" s="84"/>
      <c r="D56" s="5"/>
      <c r="E56" s="5"/>
      <c r="F56" s="5"/>
      <c r="G56" s="5"/>
      <c r="H56" s="5"/>
      <c r="I56" s="88"/>
      <c r="J56" s="88"/>
      <c r="K56" s="88"/>
      <c r="L56" s="5"/>
      <c r="M56" s="5"/>
      <c r="N56" s="5"/>
    </row>
    <row r="57" spans="1:14" ht="13.5" customHeight="1" x14ac:dyDescent="0.15">
      <c r="A57" s="5" t="s">
        <v>42</v>
      </c>
      <c r="B57" s="5">
        <v>16</v>
      </c>
      <c r="C57" s="86">
        <f t="shared" ref="C57:D63" si="1">E57+G57</f>
        <v>1181</v>
      </c>
      <c r="D57" s="92">
        <f t="shared" si="1"/>
        <v>17024</v>
      </c>
      <c r="E57" s="92">
        <v>1053</v>
      </c>
      <c r="F57" s="92">
        <v>14760</v>
      </c>
      <c r="G57" s="92">
        <v>128</v>
      </c>
      <c r="H57" s="92">
        <v>2264</v>
      </c>
      <c r="I57" s="98">
        <v>1</v>
      </c>
      <c r="J57" s="98">
        <v>300</v>
      </c>
      <c r="K57" s="98">
        <v>2</v>
      </c>
      <c r="L57" s="92">
        <v>257</v>
      </c>
      <c r="M57" s="92">
        <v>17</v>
      </c>
      <c r="N57" s="92">
        <v>282</v>
      </c>
    </row>
    <row r="58" spans="1:14" ht="13.5" customHeight="1" x14ac:dyDescent="0.15">
      <c r="A58" s="5"/>
      <c r="B58" s="5">
        <v>17</v>
      </c>
      <c r="C58" s="86">
        <f t="shared" si="1"/>
        <v>1303</v>
      </c>
      <c r="D58" s="92">
        <f t="shared" si="1"/>
        <v>17716</v>
      </c>
      <c r="E58" s="92">
        <v>1191</v>
      </c>
      <c r="F58" s="92">
        <v>15872</v>
      </c>
      <c r="G58" s="92">
        <v>112</v>
      </c>
      <c r="H58" s="92">
        <v>1844</v>
      </c>
      <c r="I58" s="98">
        <v>1</v>
      </c>
      <c r="J58" s="98">
        <v>295</v>
      </c>
      <c r="K58" s="98">
        <v>1</v>
      </c>
      <c r="L58" s="92">
        <v>202</v>
      </c>
      <c r="M58" s="92">
        <v>17</v>
      </c>
      <c r="N58" s="92">
        <v>277</v>
      </c>
    </row>
    <row r="59" spans="1:14" ht="13.5" customHeight="1" x14ac:dyDescent="0.15">
      <c r="A59" s="5"/>
      <c r="B59" s="5">
        <v>18</v>
      </c>
      <c r="C59" s="86">
        <f t="shared" si="1"/>
        <v>1373</v>
      </c>
      <c r="D59" s="92">
        <f t="shared" si="1"/>
        <v>17563</v>
      </c>
      <c r="E59" s="92">
        <v>1263</v>
      </c>
      <c r="F59" s="92">
        <v>15875</v>
      </c>
      <c r="G59" s="92">
        <v>110</v>
      </c>
      <c r="H59" s="92">
        <v>1688</v>
      </c>
      <c r="I59" s="89" t="s">
        <v>28</v>
      </c>
      <c r="J59" s="89" t="s">
        <v>28</v>
      </c>
      <c r="K59" s="98">
        <v>1</v>
      </c>
      <c r="L59" s="92">
        <v>156</v>
      </c>
      <c r="M59" s="92">
        <v>17</v>
      </c>
      <c r="N59" s="92">
        <v>217</v>
      </c>
    </row>
    <row r="60" spans="1:14" ht="13.5" customHeight="1" x14ac:dyDescent="0.15">
      <c r="A60" s="5"/>
      <c r="B60" s="5">
        <v>19</v>
      </c>
      <c r="C60" s="86">
        <f t="shared" si="1"/>
        <v>1371</v>
      </c>
      <c r="D60" s="92">
        <f t="shared" si="1"/>
        <v>16444</v>
      </c>
      <c r="E60" s="92">
        <v>1265</v>
      </c>
      <c r="F60" s="92">
        <v>14815</v>
      </c>
      <c r="G60" s="92">
        <v>106</v>
      </c>
      <c r="H60" s="92">
        <v>1629</v>
      </c>
      <c r="I60" s="98">
        <v>1</v>
      </c>
      <c r="J60" s="98">
        <v>332</v>
      </c>
      <c r="K60" s="98">
        <v>1</v>
      </c>
      <c r="L60" s="92">
        <v>168</v>
      </c>
      <c r="M60" s="98">
        <v>17</v>
      </c>
      <c r="N60" s="98">
        <v>244</v>
      </c>
    </row>
    <row r="61" spans="1:14" ht="13.5" customHeight="1" x14ac:dyDescent="0.15">
      <c r="A61" s="5"/>
      <c r="B61" s="5">
        <v>20</v>
      </c>
      <c r="C61" s="86">
        <f t="shared" si="1"/>
        <v>1331</v>
      </c>
      <c r="D61" s="92">
        <f t="shared" si="1"/>
        <v>16902</v>
      </c>
      <c r="E61" s="92">
        <v>1235</v>
      </c>
      <c r="F61" s="92">
        <v>15546</v>
      </c>
      <c r="G61" s="92">
        <v>96</v>
      </c>
      <c r="H61" s="92">
        <v>1356</v>
      </c>
      <c r="I61" s="98">
        <v>1</v>
      </c>
      <c r="J61" s="98">
        <v>271</v>
      </c>
      <c r="K61" s="98">
        <v>1</v>
      </c>
      <c r="L61" s="92">
        <v>141</v>
      </c>
      <c r="M61" s="98">
        <v>17</v>
      </c>
      <c r="N61" s="98">
        <v>868</v>
      </c>
    </row>
    <row r="62" spans="1:14" ht="13.5" customHeight="1" x14ac:dyDescent="0.15">
      <c r="A62" s="5"/>
      <c r="B62" s="5">
        <v>21</v>
      </c>
      <c r="C62" s="87">
        <f t="shared" si="1"/>
        <v>0</v>
      </c>
      <c r="D62" s="93">
        <f t="shared" si="1"/>
        <v>0</v>
      </c>
      <c r="E62" s="94"/>
      <c r="F62" s="94"/>
      <c r="G62" s="94"/>
      <c r="H62" s="94"/>
      <c r="I62" s="99"/>
      <c r="J62" s="99"/>
      <c r="K62" s="99"/>
      <c r="L62" s="94"/>
      <c r="M62" s="99"/>
      <c r="N62" s="99"/>
    </row>
    <row r="63" spans="1:14" ht="13.5" customHeight="1" x14ac:dyDescent="0.15">
      <c r="A63" s="5"/>
      <c r="B63" s="5">
        <v>22</v>
      </c>
      <c r="C63" s="87">
        <f t="shared" si="1"/>
        <v>0</v>
      </c>
      <c r="D63" s="93">
        <f t="shared" si="1"/>
        <v>0</v>
      </c>
      <c r="E63" s="94"/>
      <c r="F63" s="94"/>
      <c r="G63" s="94"/>
      <c r="H63" s="94"/>
      <c r="I63" s="99"/>
      <c r="J63" s="99"/>
      <c r="K63" s="99"/>
      <c r="L63" s="94"/>
      <c r="M63" s="99"/>
      <c r="N63" s="99"/>
    </row>
    <row r="64" spans="1:14" ht="6.75" customHeight="1" x14ac:dyDescent="0.15">
      <c r="A64" s="3"/>
      <c r="B64" s="3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7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15">
      <c r="A66" s="4" t="s">
        <v>65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</sheetData>
  <mergeCells count="104">
    <mergeCell ref="D5:G5"/>
    <mergeCell ref="H5:K5"/>
    <mergeCell ref="D6:E6"/>
    <mergeCell ref="F6:G6"/>
    <mergeCell ref="H6:I6"/>
    <mergeCell ref="J6:K6"/>
    <mergeCell ref="D8:E8"/>
    <mergeCell ref="F8:G8"/>
    <mergeCell ref="H8:I8"/>
    <mergeCell ref="J8:K8"/>
    <mergeCell ref="M8:N8"/>
    <mergeCell ref="D9:E9"/>
    <mergeCell ref="F9:G9"/>
    <mergeCell ref="H9:I9"/>
    <mergeCell ref="J9:K9"/>
    <mergeCell ref="M9:N9"/>
    <mergeCell ref="D10:E10"/>
    <mergeCell ref="F10:G10"/>
    <mergeCell ref="H10:I10"/>
    <mergeCell ref="J10:K10"/>
    <mergeCell ref="M10:N10"/>
    <mergeCell ref="D11:E11"/>
    <mergeCell ref="F11:G11"/>
    <mergeCell ref="H11:I11"/>
    <mergeCell ref="J11:K11"/>
    <mergeCell ref="M11:N11"/>
    <mergeCell ref="D12:E12"/>
    <mergeCell ref="F12:G12"/>
    <mergeCell ref="H12:I12"/>
    <mergeCell ref="J12:K12"/>
    <mergeCell ref="M12:N12"/>
    <mergeCell ref="D13:E13"/>
    <mergeCell ref="F13:G13"/>
    <mergeCell ref="H13:I13"/>
    <mergeCell ref="J13:K13"/>
    <mergeCell ref="M13:N13"/>
    <mergeCell ref="D14:E14"/>
    <mergeCell ref="F14:G14"/>
    <mergeCell ref="H14:I14"/>
    <mergeCell ref="J14:K14"/>
    <mergeCell ref="M14:N14"/>
    <mergeCell ref="M19:N19"/>
    <mergeCell ref="E21:H21"/>
    <mergeCell ref="I21:J21"/>
    <mergeCell ref="K21:L21"/>
    <mergeCell ref="M21:N21"/>
    <mergeCell ref="C24:D24"/>
    <mergeCell ref="C25:D25"/>
    <mergeCell ref="C26:D26"/>
    <mergeCell ref="C27:D27"/>
    <mergeCell ref="C28:D28"/>
    <mergeCell ref="C29:D29"/>
    <mergeCell ref="C30:D30"/>
    <mergeCell ref="M35:N35"/>
    <mergeCell ref="C37:J37"/>
    <mergeCell ref="K37:N37"/>
    <mergeCell ref="C38:D38"/>
    <mergeCell ref="I38:J38"/>
    <mergeCell ref="K38:L38"/>
    <mergeCell ref="M38:N38"/>
    <mergeCell ref="C44:D44"/>
    <mergeCell ref="I44:J44"/>
    <mergeCell ref="K44:L44"/>
    <mergeCell ref="M44:N44"/>
    <mergeCell ref="C45:D45"/>
    <mergeCell ref="I45:J45"/>
    <mergeCell ref="K45:L45"/>
    <mergeCell ref="M45:N45"/>
    <mergeCell ref="C40:D40"/>
    <mergeCell ref="I40:J40"/>
    <mergeCell ref="K40:L40"/>
    <mergeCell ref="M40:N40"/>
    <mergeCell ref="C41:D41"/>
    <mergeCell ref="I41:J41"/>
    <mergeCell ref="K41:L41"/>
    <mergeCell ref="M41:N41"/>
    <mergeCell ref="C42:D42"/>
    <mergeCell ref="I42:J42"/>
    <mergeCell ref="K42:L42"/>
    <mergeCell ref="M42:N42"/>
    <mergeCell ref="A5:B6"/>
    <mergeCell ref="L5:L6"/>
    <mergeCell ref="M5:N6"/>
    <mergeCell ref="A21:B22"/>
    <mergeCell ref="C21:D22"/>
    <mergeCell ref="A37:B38"/>
    <mergeCell ref="A53:B55"/>
    <mergeCell ref="C46:D46"/>
    <mergeCell ref="I46:J46"/>
    <mergeCell ref="K46:L46"/>
    <mergeCell ref="M46:N46"/>
    <mergeCell ref="M51:N51"/>
    <mergeCell ref="C53:H53"/>
    <mergeCell ref="I53:N53"/>
    <mergeCell ref="C54:D54"/>
    <mergeCell ref="E54:F54"/>
    <mergeCell ref="G54:H54"/>
    <mergeCell ref="I54:J54"/>
    <mergeCell ref="K54:L54"/>
    <mergeCell ref="M54:N54"/>
    <mergeCell ref="C43:D43"/>
    <mergeCell ref="I43:J43"/>
    <mergeCell ref="K43:L43"/>
    <mergeCell ref="M43:N4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SheetLayoutView="100" workbookViewId="0"/>
  </sheetViews>
  <sheetFormatPr defaultRowHeight="13.5" x14ac:dyDescent="0.15"/>
  <cols>
    <col min="1" max="2" width="3.125" customWidth="1"/>
    <col min="3" max="13" width="7.5" customWidth="1"/>
  </cols>
  <sheetData>
    <row r="1" spans="1:13" x14ac:dyDescent="0.15">
      <c r="A1" s="6" t="s">
        <v>5</v>
      </c>
      <c r="B1" s="6"/>
      <c r="C1" s="6"/>
    </row>
    <row r="3" spans="1:13" ht="14.25" x14ac:dyDescent="0.15">
      <c r="A3" s="2" t="s">
        <v>7</v>
      </c>
    </row>
    <row r="4" spans="1:13" ht="14.25" x14ac:dyDescent="0.15">
      <c r="A4" s="2"/>
    </row>
    <row r="5" spans="1:13" ht="14.25" x14ac:dyDescent="0.15">
      <c r="A5" s="2" t="s">
        <v>4</v>
      </c>
      <c r="L5" s="13"/>
      <c r="M5" s="14" t="s">
        <v>54</v>
      </c>
    </row>
    <row r="6" spans="1:13" ht="6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15">
      <c r="A7" s="209" t="s">
        <v>13</v>
      </c>
      <c r="B7" s="209"/>
      <c r="C7" s="214" t="s">
        <v>1</v>
      </c>
      <c r="D7" s="206" t="s">
        <v>24</v>
      </c>
      <c r="E7" s="207"/>
      <c r="F7" s="208"/>
      <c r="G7" s="213" t="s">
        <v>27</v>
      </c>
      <c r="H7" s="204" t="s">
        <v>18</v>
      </c>
      <c r="I7" s="204"/>
      <c r="J7" s="204"/>
      <c r="K7" s="204" t="s">
        <v>29</v>
      </c>
      <c r="L7" s="204"/>
      <c r="M7" s="205"/>
    </row>
    <row r="8" spans="1:13" x14ac:dyDescent="0.15">
      <c r="A8" s="210"/>
      <c r="B8" s="210"/>
      <c r="C8" s="215"/>
      <c r="D8" s="10" t="s">
        <v>33</v>
      </c>
      <c r="E8" s="10" t="s">
        <v>34</v>
      </c>
      <c r="F8" s="10" t="s">
        <v>37</v>
      </c>
      <c r="G8" s="210"/>
      <c r="H8" s="10" t="s">
        <v>33</v>
      </c>
      <c r="I8" s="10" t="s">
        <v>34</v>
      </c>
      <c r="J8" s="10" t="s">
        <v>37</v>
      </c>
      <c r="K8" s="10" t="s">
        <v>33</v>
      </c>
      <c r="L8" s="10" t="s">
        <v>34</v>
      </c>
      <c r="M8" s="16" t="s">
        <v>37</v>
      </c>
    </row>
    <row r="9" spans="1:13" ht="6.75" customHeight="1" x14ac:dyDescent="0.15">
      <c r="A9" s="4"/>
      <c r="B9" s="4"/>
      <c r="C9" s="7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15">
      <c r="A10" s="4" t="s">
        <v>42</v>
      </c>
      <c r="B10" s="4" t="s">
        <v>152</v>
      </c>
      <c r="C10" s="18"/>
      <c r="D10" s="19">
        <f t="shared" ref="D10:D19" si="0">E10+F10</f>
        <v>0</v>
      </c>
      <c r="E10" s="20"/>
      <c r="F10" s="20"/>
      <c r="G10" s="20"/>
      <c r="H10" s="19">
        <f t="shared" ref="H10:H19" si="1">J10</f>
        <v>0</v>
      </c>
      <c r="I10" s="21"/>
      <c r="J10" s="20"/>
      <c r="K10" s="19">
        <f t="shared" ref="K10:K19" si="2">L10+M10</f>
        <v>0</v>
      </c>
      <c r="L10" s="20"/>
      <c r="M10" s="20"/>
    </row>
    <row r="11" spans="1:13" x14ac:dyDescent="0.15">
      <c r="A11" s="4"/>
      <c r="B11" s="4">
        <v>5</v>
      </c>
      <c r="C11" s="18"/>
      <c r="D11" s="19">
        <f t="shared" si="0"/>
        <v>0</v>
      </c>
      <c r="E11" s="20"/>
      <c r="F11" s="20"/>
      <c r="G11" s="20"/>
      <c r="H11" s="19">
        <f t="shared" si="1"/>
        <v>0</v>
      </c>
      <c r="I11" s="21"/>
      <c r="J11" s="20"/>
      <c r="K11" s="19">
        <f t="shared" si="2"/>
        <v>0</v>
      </c>
      <c r="L11" s="20"/>
      <c r="M11" s="20"/>
    </row>
    <row r="12" spans="1:13" x14ac:dyDescent="0.15">
      <c r="A12" s="4"/>
      <c r="B12" s="4">
        <v>10</v>
      </c>
      <c r="C12" s="18"/>
      <c r="D12" s="19">
        <f t="shared" si="0"/>
        <v>0</v>
      </c>
      <c r="E12" s="20"/>
      <c r="F12" s="20"/>
      <c r="G12" s="20"/>
      <c r="H12" s="19">
        <f t="shared" si="1"/>
        <v>0</v>
      </c>
      <c r="I12" s="21"/>
      <c r="J12" s="20"/>
      <c r="K12" s="19">
        <f t="shared" si="2"/>
        <v>0</v>
      </c>
      <c r="L12" s="20"/>
      <c r="M12" s="20"/>
    </row>
    <row r="13" spans="1:13" x14ac:dyDescent="0.15">
      <c r="A13" s="4"/>
      <c r="B13" s="4">
        <v>15</v>
      </c>
      <c r="C13" s="18"/>
      <c r="D13" s="19">
        <f t="shared" si="0"/>
        <v>0</v>
      </c>
      <c r="E13" s="20"/>
      <c r="F13" s="20"/>
      <c r="G13" s="20"/>
      <c r="H13" s="19">
        <f t="shared" si="1"/>
        <v>0</v>
      </c>
      <c r="I13" s="21"/>
      <c r="J13" s="20"/>
      <c r="K13" s="19">
        <f t="shared" si="2"/>
        <v>0</v>
      </c>
      <c r="L13" s="20"/>
      <c r="M13" s="20"/>
    </row>
    <row r="14" spans="1:13" x14ac:dyDescent="0.15">
      <c r="A14" s="4"/>
      <c r="B14" s="4">
        <v>20</v>
      </c>
      <c r="C14" s="18"/>
      <c r="D14" s="19">
        <f t="shared" si="0"/>
        <v>0</v>
      </c>
      <c r="E14" s="20"/>
      <c r="F14" s="20"/>
      <c r="G14" s="20"/>
      <c r="H14" s="19">
        <f t="shared" si="1"/>
        <v>0</v>
      </c>
      <c r="I14" s="21"/>
      <c r="J14" s="20"/>
      <c r="K14" s="19">
        <f t="shared" si="2"/>
        <v>0</v>
      </c>
      <c r="L14" s="20"/>
      <c r="M14" s="20"/>
    </row>
    <row r="15" spans="1:13" x14ac:dyDescent="0.15">
      <c r="A15" s="4"/>
      <c r="B15" s="4">
        <v>24</v>
      </c>
      <c r="C15" s="18"/>
      <c r="D15" s="19">
        <f t="shared" si="0"/>
        <v>0</v>
      </c>
      <c r="E15" s="20"/>
      <c r="F15" s="20"/>
      <c r="G15" s="20"/>
      <c r="H15" s="19">
        <f t="shared" si="1"/>
        <v>0</v>
      </c>
      <c r="I15" s="21"/>
      <c r="J15" s="20"/>
      <c r="K15" s="19">
        <f t="shared" si="2"/>
        <v>0</v>
      </c>
      <c r="L15" s="20"/>
      <c r="M15" s="20"/>
    </row>
    <row r="16" spans="1:13" x14ac:dyDescent="0.15">
      <c r="A16" s="4"/>
      <c r="B16" s="4">
        <v>25</v>
      </c>
      <c r="C16" s="18"/>
      <c r="D16" s="19">
        <f t="shared" si="0"/>
        <v>0</v>
      </c>
      <c r="E16" s="20"/>
      <c r="F16" s="20"/>
      <c r="G16" s="20"/>
      <c r="H16" s="19">
        <f t="shared" si="1"/>
        <v>0</v>
      </c>
      <c r="I16" s="21"/>
      <c r="J16" s="20"/>
      <c r="K16" s="19">
        <f t="shared" si="2"/>
        <v>0</v>
      </c>
      <c r="L16" s="20"/>
      <c r="M16" s="20"/>
    </row>
    <row r="17" spans="1:13" x14ac:dyDescent="0.15">
      <c r="A17" s="4"/>
      <c r="B17" s="4">
        <v>26</v>
      </c>
      <c r="C17" s="18"/>
      <c r="D17" s="19">
        <f t="shared" si="0"/>
        <v>0</v>
      </c>
      <c r="E17" s="20"/>
      <c r="F17" s="20"/>
      <c r="G17" s="20"/>
      <c r="H17" s="19">
        <f t="shared" si="1"/>
        <v>0</v>
      </c>
      <c r="I17" s="21"/>
      <c r="J17" s="20"/>
      <c r="K17" s="19">
        <f t="shared" si="2"/>
        <v>0</v>
      </c>
      <c r="L17" s="20"/>
      <c r="M17" s="20"/>
    </row>
    <row r="18" spans="1:13" x14ac:dyDescent="0.15">
      <c r="A18" s="4"/>
      <c r="B18" s="4">
        <v>27</v>
      </c>
      <c r="C18" s="18"/>
      <c r="D18" s="19">
        <f t="shared" si="0"/>
        <v>0</v>
      </c>
      <c r="E18" s="20"/>
      <c r="F18" s="20"/>
      <c r="G18" s="20"/>
      <c r="H18" s="19">
        <f t="shared" si="1"/>
        <v>0</v>
      </c>
      <c r="I18" s="21"/>
      <c r="J18" s="20"/>
      <c r="K18" s="19">
        <f t="shared" si="2"/>
        <v>0</v>
      </c>
      <c r="L18" s="20"/>
      <c r="M18" s="20"/>
    </row>
    <row r="19" spans="1:13" x14ac:dyDescent="0.15">
      <c r="A19" s="4"/>
      <c r="B19" s="4">
        <v>28</v>
      </c>
      <c r="C19" s="18"/>
      <c r="D19" s="19">
        <f t="shared" si="0"/>
        <v>0</v>
      </c>
      <c r="E19" s="20"/>
      <c r="F19" s="20"/>
      <c r="G19" s="20"/>
      <c r="H19" s="19">
        <f t="shared" si="1"/>
        <v>0</v>
      </c>
      <c r="I19" s="21"/>
      <c r="J19" s="20"/>
      <c r="K19" s="19">
        <f t="shared" si="2"/>
        <v>0</v>
      </c>
      <c r="L19" s="20"/>
      <c r="M19" s="20"/>
    </row>
    <row r="20" spans="1:13" ht="6.75" customHeight="1" x14ac:dyDescent="0.15">
      <c r="A20" s="3"/>
      <c r="B20" s="3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6.7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15">
      <c r="A22" s="4" t="s">
        <v>12</v>
      </c>
      <c r="B22" s="4"/>
      <c r="C22" s="4"/>
      <c r="D22" s="4"/>
      <c r="E22" s="4" t="s">
        <v>43</v>
      </c>
      <c r="F22" s="4"/>
      <c r="G22" s="4"/>
      <c r="H22" s="4"/>
      <c r="I22" s="4"/>
      <c r="J22" s="4"/>
      <c r="K22" s="4"/>
      <c r="L22" s="4"/>
      <c r="M22" s="4"/>
    </row>
    <row r="23" spans="1:13" ht="11.2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x14ac:dyDescent="0.15">
      <c r="A24" s="2" t="s">
        <v>45</v>
      </c>
      <c r="B24" s="1"/>
      <c r="C24" s="1"/>
      <c r="D24" s="1"/>
      <c r="E24" s="1"/>
      <c r="F24" s="1"/>
      <c r="G24" s="4"/>
      <c r="H24" s="4"/>
      <c r="I24" s="4"/>
      <c r="J24" s="4"/>
      <c r="K24" s="4"/>
      <c r="L24" s="13"/>
      <c r="M24" s="14" t="s">
        <v>54</v>
      </c>
    </row>
    <row r="25" spans="1:13" ht="6.7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15">
      <c r="A26" s="209" t="s">
        <v>13</v>
      </c>
      <c r="B26" s="209"/>
      <c r="C26" s="211" t="s">
        <v>46</v>
      </c>
      <c r="D26" s="206" t="s">
        <v>24</v>
      </c>
      <c r="E26" s="207"/>
      <c r="F26" s="208"/>
      <c r="G26" s="213" t="s">
        <v>27</v>
      </c>
      <c r="H26" s="204" t="s">
        <v>18</v>
      </c>
      <c r="I26" s="204"/>
      <c r="J26" s="204"/>
      <c r="K26" s="204" t="s">
        <v>48</v>
      </c>
      <c r="L26" s="204"/>
      <c r="M26" s="205"/>
    </row>
    <row r="27" spans="1:13" x14ac:dyDescent="0.15">
      <c r="A27" s="210"/>
      <c r="B27" s="210"/>
      <c r="C27" s="212"/>
      <c r="D27" s="10" t="s">
        <v>33</v>
      </c>
      <c r="E27" s="10" t="s">
        <v>34</v>
      </c>
      <c r="F27" s="10" t="s">
        <v>37</v>
      </c>
      <c r="G27" s="210"/>
      <c r="H27" s="10" t="s">
        <v>33</v>
      </c>
      <c r="I27" s="10" t="s">
        <v>34</v>
      </c>
      <c r="J27" s="10" t="s">
        <v>37</v>
      </c>
      <c r="K27" s="10" t="s">
        <v>33</v>
      </c>
      <c r="L27" s="10" t="s">
        <v>34</v>
      </c>
      <c r="M27" s="16" t="s">
        <v>37</v>
      </c>
    </row>
    <row r="28" spans="1:13" ht="6.75" customHeight="1" x14ac:dyDescent="0.15">
      <c r="A28" s="4"/>
      <c r="B28" s="4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15">
      <c r="A29" s="4" t="s">
        <v>42</v>
      </c>
      <c r="B29" s="4" t="s">
        <v>152</v>
      </c>
      <c r="C29" s="18"/>
      <c r="D29" s="19">
        <f t="shared" ref="D29:D40" si="3">E29+F29</f>
        <v>0</v>
      </c>
      <c r="E29" s="20"/>
      <c r="F29" s="20"/>
      <c r="G29" s="20"/>
      <c r="H29" s="19">
        <f>I29+J29</f>
        <v>0</v>
      </c>
      <c r="I29" s="20"/>
      <c r="J29" s="20"/>
      <c r="K29" s="19">
        <f t="shared" ref="K29:K40" si="4">L29+M29</f>
        <v>0</v>
      </c>
      <c r="L29" s="20"/>
      <c r="M29" s="20"/>
    </row>
    <row r="30" spans="1:13" x14ac:dyDescent="0.15">
      <c r="A30" s="4"/>
      <c r="B30" s="4">
        <v>5</v>
      </c>
      <c r="C30" s="18"/>
      <c r="D30" s="19">
        <f t="shared" si="3"/>
        <v>0</v>
      </c>
      <c r="E30" s="20"/>
      <c r="F30" s="20"/>
      <c r="G30" s="20"/>
      <c r="H30" s="19">
        <f>I30+J30</f>
        <v>0</v>
      </c>
      <c r="I30" s="20"/>
      <c r="J30" s="20"/>
      <c r="K30" s="19">
        <f t="shared" si="4"/>
        <v>0</v>
      </c>
      <c r="L30" s="20"/>
      <c r="M30" s="20"/>
    </row>
    <row r="31" spans="1:13" x14ac:dyDescent="0.15">
      <c r="A31" s="4"/>
      <c r="B31" s="4">
        <v>10</v>
      </c>
      <c r="C31" s="18"/>
      <c r="D31" s="19">
        <f t="shared" si="3"/>
        <v>0</v>
      </c>
      <c r="E31" s="20"/>
      <c r="F31" s="20"/>
      <c r="G31" s="20"/>
      <c r="H31" s="19">
        <f>I31+J31</f>
        <v>0</v>
      </c>
      <c r="I31" s="20"/>
      <c r="J31" s="20"/>
      <c r="K31" s="19">
        <f t="shared" si="4"/>
        <v>0</v>
      </c>
      <c r="L31" s="20"/>
      <c r="M31" s="20"/>
    </row>
    <row r="32" spans="1:13" x14ac:dyDescent="0.15">
      <c r="A32" s="4"/>
      <c r="B32" s="4">
        <v>15</v>
      </c>
      <c r="C32" s="18"/>
      <c r="D32" s="19">
        <f t="shared" si="3"/>
        <v>0</v>
      </c>
      <c r="E32" s="20"/>
      <c r="F32" s="20"/>
      <c r="G32" s="20"/>
      <c r="H32" s="19">
        <f>I32+J32</f>
        <v>0</v>
      </c>
      <c r="I32" s="20"/>
      <c r="J32" s="20"/>
      <c r="K32" s="19">
        <f t="shared" si="4"/>
        <v>0</v>
      </c>
      <c r="L32" s="20"/>
      <c r="M32" s="20"/>
    </row>
    <row r="33" spans="1:13" x14ac:dyDescent="0.15">
      <c r="A33" s="4"/>
      <c r="B33" s="4">
        <v>20</v>
      </c>
      <c r="C33" s="18"/>
      <c r="D33" s="19">
        <f t="shared" si="3"/>
        <v>0</v>
      </c>
      <c r="E33" s="20"/>
      <c r="F33" s="20"/>
      <c r="G33" s="20"/>
      <c r="H33" s="19">
        <f>J33</f>
        <v>0</v>
      </c>
      <c r="I33" s="21"/>
      <c r="J33" s="20"/>
      <c r="K33" s="19">
        <f t="shared" si="4"/>
        <v>0</v>
      </c>
      <c r="L33" s="20"/>
      <c r="M33" s="20"/>
    </row>
    <row r="34" spans="1:13" x14ac:dyDescent="0.15">
      <c r="A34" s="4"/>
      <c r="B34" s="4">
        <v>22</v>
      </c>
      <c r="C34" s="18"/>
      <c r="D34" s="19">
        <f t="shared" si="3"/>
        <v>0</v>
      </c>
      <c r="E34" s="20"/>
      <c r="F34" s="20"/>
      <c r="G34" s="20"/>
      <c r="H34" s="19">
        <f t="shared" ref="H34:H40" si="5">I34+J34</f>
        <v>0</v>
      </c>
      <c r="I34" s="20"/>
      <c r="J34" s="20"/>
      <c r="K34" s="19">
        <f t="shared" si="4"/>
        <v>0</v>
      </c>
      <c r="L34" s="20"/>
      <c r="M34" s="20"/>
    </row>
    <row r="35" spans="1:13" x14ac:dyDescent="0.15">
      <c r="A35" s="4"/>
      <c r="B35" s="4">
        <v>23</v>
      </c>
      <c r="C35" s="18"/>
      <c r="D35" s="19">
        <f t="shared" si="3"/>
        <v>0</v>
      </c>
      <c r="E35" s="20"/>
      <c r="F35" s="20"/>
      <c r="G35" s="20"/>
      <c r="H35" s="19">
        <f t="shared" si="5"/>
        <v>0</v>
      </c>
      <c r="I35" s="20"/>
      <c r="J35" s="20"/>
      <c r="K35" s="19">
        <f t="shared" si="4"/>
        <v>0</v>
      </c>
      <c r="L35" s="20"/>
      <c r="M35" s="20"/>
    </row>
    <row r="36" spans="1:13" x14ac:dyDescent="0.15">
      <c r="A36" s="4"/>
      <c r="B36" s="4">
        <v>24</v>
      </c>
      <c r="C36" s="18"/>
      <c r="D36" s="19">
        <f t="shared" si="3"/>
        <v>0</v>
      </c>
      <c r="E36" s="20"/>
      <c r="F36" s="20"/>
      <c r="G36" s="20"/>
      <c r="H36" s="19">
        <f t="shared" si="5"/>
        <v>0</v>
      </c>
      <c r="I36" s="20"/>
      <c r="J36" s="20"/>
      <c r="K36" s="19">
        <f t="shared" si="4"/>
        <v>0</v>
      </c>
      <c r="L36" s="20"/>
      <c r="M36" s="20"/>
    </row>
    <row r="37" spans="1:13" x14ac:dyDescent="0.15">
      <c r="A37" s="4"/>
      <c r="B37" s="4">
        <v>25</v>
      </c>
      <c r="C37" s="18"/>
      <c r="D37" s="19">
        <f t="shared" si="3"/>
        <v>0</v>
      </c>
      <c r="E37" s="20"/>
      <c r="F37" s="20"/>
      <c r="G37" s="20"/>
      <c r="H37" s="19">
        <f t="shared" si="5"/>
        <v>0</v>
      </c>
      <c r="I37" s="20"/>
      <c r="J37" s="20"/>
      <c r="K37" s="19">
        <f t="shared" si="4"/>
        <v>0</v>
      </c>
      <c r="L37" s="20"/>
      <c r="M37" s="20"/>
    </row>
    <row r="38" spans="1:13" x14ac:dyDescent="0.15">
      <c r="A38" s="4"/>
      <c r="B38" s="4">
        <v>26</v>
      </c>
      <c r="C38" s="18"/>
      <c r="D38" s="19">
        <f t="shared" si="3"/>
        <v>0</v>
      </c>
      <c r="E38" s="20"/>
      <c r="F38" s="20"/>
      <c r="G38" s="20"/>
      <c r="H38" s="19">
        <f t="shared" si="5"/>
        <v>0</v>
      </c>
      <c r="I38" s="20"/>
      <c r="J38" s="20"/>
      <c r="K38" s="19">
        <f t="shared" si="4"/>
        <v>0</v>
      </c>
      <c r="L38" s="20"/>
      <c r="M38" s="20"/>
    </row>
    <row r="39" spans="1:13" x14ac:dyDescent="0.15">
      <c r="A39" s="4"/>
      <c r="B39" s="4">
        <v>27</v>
      </c>
      <c r="C39" s="18"/>
      <c r="D39" s="19">
        <f t="shared" si="3"/>
        <v>0</v>
      </c>
      <c r="E39" s="20"/>
      <c r="F39" s="20"/>
      <c r="G39" s="20"/>
      <c r="H39" s="19">
        <f t="shared" si="5"/>
        <v>0</v>
      </c>
      <c r="I39" s="20"/>
      <c r="J39" s="20"/>
      <c r="K39" s="19">
        <f t="shared" si="4"/>
        <v>0</v>
      </c>
      <c r="L39" s="20"/>
      <c r="M39" s="20"/>
    </row>
    <row r="40" spans="1:13" x14ac:dyDescent="0.15">
      <c r="A40" s="4"/>
      <c r="B40" s="4">
        <v>28</v>
      </c>
      <c r="C40" s="18"/>
      <c r="D40" s="19">
        <f t="shared" si="3"/>
        <v>0</v>
      </c>
      <c r="E40" s="20"/>
      <c r="F40" s="20"/>
      <c r="G40" s="20"/>
      <c r="H40" s="19">
        <f t="shared" si="5"/>
        <v>0</v>
      </c>
      <c r="I40" s="20"/>
      <c r="J40" s="20"/>
      <c r="K40" s="19">
        <f t="shared" si="4"/>
        <v>0</v>
      </c>
      <c r="L40" s="20"/>
      <c r="M40" s="20"/>
    </row>
    <row r="41" spans="1:13" ht="6" customHeight="1" x14ac:dyDescent="0.15">
      <c r="A41" s="3"/>
      <c r="B41" s="3"/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6.7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15">
      <c r="A43" s="5" t="s">
        <v>12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15">
      <c r="A44" s="5" t="s">
        <v>49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4.25" x14ac:dyDescent="0.15">
      <c r="A46" s="2" t="s">
        <v>55</v>
      </c>
      <c r="B46" s="1"/>
      <c r="C46" s="1"/>
      <c r="D46" s="1"/>
      <c r="E46" s="1"/>
      <c r="F46" s="1"/>
      <c r="G46" s="4"/>
      <c r="H46" s="4"/>
      <c r="I46" s="4"/>
      <c r="J46" s="4"/>
      <c r="K46" s="4"/>
      <c r="L46" s="13"/>
      <c r="M46" s="14" t="s">
        <v>54</v>
      </c>
    </row>
    <row r="47" spans="1:13" ht="6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15">
      <c r="A48" s="209" t="s">
        <v>13</v>
      </c>
      <c r="B48" s="209"/>
      <c r="C48" s="211" t="s">
        <v>46</v>
      </c>
      <c r="D48" s="206" t="s">
        <v>24</v>
      </c>
      <c r="E48" s="207"/>
      <c r="F48" s="208"/>
      <c r="G48" s="213" t="s">
        <v>27</v>
      </c>
      <c r="H48" s="204" t="s">
        <v>18</v>
      </c>
      <c r="I48" s="204"/>
      <c r="J48" s="204"/>
      <c r="K48" s="204" t="s">
        <v>56</v>
      </c>
      <c r="L48" s="204"/>
      <c r="M48" s="205"/>
    </row>
    <row r="49" spans="1:13" x14ac:dyDescent="0.15">
      <c r="A49" s="210"/>
      <c r="B49" s="210"/>
      <c r="C49" s="212"/>
      <c r="D49" s="10" t="s">
        <v>33</v>
      </c>
      <c r="E49" s="10" t="s">
        <v>34</v>
      </c>
      <c r="F49" s="10" t="s">
        <v>37</v>
      </c>
      <c r="G49" s="210"/>
      <c r="H49" s="10" t="s">
        <v>33</v>
      </c>
      <c r="I49" s="10" t="s">
        <v>34</v>
      </c>
      <c r="J49" s="10" t="s">
        <v>37</v>
      </c>
      <c r="K49" s="10" t="s">
        <v>33</v>
      </c>
      <c r="L49" s="10" t="s">
        <v>34</v>
      </c>
      <c r="M49" s="16" t="s">
        <v>37</v>
      </c>
    </row>
    <row r="50" spans="1:13" ht="6" customHeight="1" x14ac:dyDescent="0.15">
      <c r="A50" s="4"/>
      <c r="B50" s="4"/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15">
      <c r="A51" s="4" t="s">
        <v>42</v>
      </c>
      <c r="B51" s="4" t="s">
        <v>153</v>
      </c>
      <c r="C51" s="18"/>
      <c r="D51" s="19">
        <f t="shared" ref="D51:D62" si="6">E51+F51</f>
        <v>0</v>
      </c>
      <c r="E51" s="20"/>
      <c r="F51" s="20"/>
      <c r="G51" s="20"/>
      <c r="H51" s="19">
        <f>I51+J51</f>
        <v>0</v>
      </c>
      <c r="I51" s="20"/>
      <c r="J51" s="20"/>
      <c r="K51" s="19">
        <f t="shared" ref="K51:K62" si="7">L51+M51</f>
        <v>0</v>
      </c>
      <c r="L51" s="20"/>
      <c r="M51" s="20"/>
    </row>
    <row r="52" spans="1:13" x14ac:dyDescent="0.15">
      <c r="A52" s="4"/>
      <c r="B52" s="4">
        <v>5</v>
      </c>
      <c r="C52" s="18"/>
      <c r="D52" s="19">
        <f t="shared" si="6"/>
        <v>0</v>
      </c>
      <c r="E52" s="20"/>
      <c r="F52" s="20"/>
      <c r="G52" s="20"/>
      <c r="H52" s="19">
        <f>I52+J52</f>
        <v>0</v>
      </c>
      <c r="I52" s="20"/>
      <c r="J52" s="20"/>
      <c r="K52" s="19">
        <f t="shared" si="7"/>
        <v>0</v>
      </c>
      <c r="L52" s="20"/>
      <c r="M52" s="20"/>
    </row>
    <row r="53" spans="1:13" x14ac:dyDescent="0.15">
      <c r="A53" s="4"/>
      <c r="B53" s="4">
        <v>10</v>
      </c>
      <c r="C53" s="18"/>
      <c r="D53" s="19">
        <f t="shared" si="6"/>
        <v>0</v>
      </c>
      <c r="E53" s="20"/>
      <c r="F53" s="20"/>
      <c r="G53" s="20"/>
      <c r="H53" s="19">
        <f>I53+J53</f>
        <v>0</v>
      </c>
      <c r="I53" s="20"/>
      <c r="J53" s="20"/>
      <c r="K53" s="19">
        <f t="shared" si="7"/>
        <v>0</v>
      </c>
      <c r="L53" s="20"/>
      <c r="M53" s="20"/>
    </row>
    <row r="54" spans="1:13" x14ac:dyDescent="0.15">
      <c r="A54" s="4"/>
      <c r="B54" s="4">
        <v>15</v>
      </c>
      <c r="C54" s="18"/>
      <c r="D54" s="19">
        <f t="shared" si="6"/>
        <v>0</v>
      </c>
      <c r="E54" s="20"/>
      <c r="F54" s="20"/>
      <c r="G54" s="20"/>
      <c r="H54" s="19">
        <f>I54+J54</f>
        <v>0</v>
      </c>
      <c r="I54" s="20"/>
      <c r="J54" s="20"/>
      <c r="K54" s="19">
        <f t="shared" si="7"/>
        <v>0</v>
      </c>
      <c r="L54" s="20"/>
      <c r="M54" s="20"/>
    </row>
    <row r="55" spans="1:13" x14ac:dyDescent="0.15">
      <c r="A55" s="4"/>
      <c r="B55" s="4">
        <v>20</v>
      </c>
      <c r="C55" s="18"/>
      <c r="D55" s="19">
        <f t="shared" si="6"/>
        <v>0</v>
      </c>
      <c r="E55" s="20"/>
      <c r="F55" s="20"/>
      <c r="G55" s="20"/>
      <c r="H55" s="19">
        <f>J55</f>
        <v>0</v>
      </c>
      <c r="I55" s="21"/>
      <c r="J55" s="20"/>
      <c r="K55" s="19">
        <f t="shared" si="7"/>
        <v>0</v>
      </c>
      <c r="L55" s="20"/>
      <c r="M55" s="20"/>
    </row>
    <row r="56" spans="1:13" x14ac:dyDescent="0.15">
      <c r="A56" s="4"/>
      <c r="B56" s="4">
        <v>22</v>
      </c>
      <c r="C56" s="18"/>
      <c r="D56" s="19">
        <f t="shared" si="6"/>
        <v>0</v>
      </c>
      <c r="E56" s="20"/>
      <c r="F56" s="20"/>
      <c r="G56" s="20"/>
      <c r="H56" s="19">
        <f t="shared" ref="H56:H62" si="8">I56+J56</f>
        <v>0</v>
      </c>
      <c r="I56" s="20"/>
      <c r="J56" s="20"/>
      <c r="K56" s="19">
        <f t="shared" si="7"/>
        <v>0</v>
      </c>
      <c r="L56" s="20"/>
      <c r="M56" s="20"/>
    </row>
    <row r="57" spans="1:13" x14ac:dyDescent="0.15">
      <c r="A57" s="4"/>
      <c r="B57" s="4">
        <v>23</v>
      </c>
      <c r="C57" s="18"/>
      <c r="D57" s="19">
        <f t="shared" si="6"/>
        <v>0</v>
      </c>
      <c r="E57" s="20"/>
      <c r="F57" s="20"/>
      <c r="G57" s="20"/>
      <c r="H57" s="19">
        <f t="shared" si="8"/>
        <v>0</v>
      </c>
      <c r="I57" s="20"/>
      <c r="J57" s="20"/>
      <c r="K57" s="19">
        <f t="shared" si="7"/>
        <v>0</v>
      </c>
      <c r="L57" s="20"/>
      <c r="M57" s="20"/>
    </row>
    <row r="58" spans="1:13" x14ac:dyDescent="0.15">
      <c r="A58" s="4"/>
      <c r="B58" s="4">
        <v>24</v>
      </c>
      <c r="C58" s="18"/>
      <c r="D58" s="19">
        <f t="shared" si="6"/>
        <v>0</v>
      </c>
      <c r="E58" s="20"/>
      <c r="F58" s="20"/>
      <c r="G58" s="20"/>
      <c r="H58" s="19">
        <f t="shared" si="8"/>
        <v>0</v>
      </c>
      <c r="I58" s="20"/>
      <c r="J58" s="20"/>
      <c r="K58" s="19">
        <f t="shared" si="7"/>
        <v>0</v>
      </c>
      <c r="L58" s="20"/>
      <c r="M58" s="20"/>
    </row>
    <row r="59" spans="1:13" x14ac:dyDescent="0.15">
      <c r="A59" s="4"/>
      <c r="B59" s="4">
        <v>25</v>
      </c>
      <c r="C59" s="18"/>
      <c r="D59" s="19">
        <f t="shared" si="6"/>
        <v>0</v>
      </c>
      <c r="E59" s="20"/>
      <c r="F59" s="20"/>
      <c r="G59" s="20"/>
      <c r="H59" s="19">
        <f t="shared" si="8"/>
        <v>0</v>
      </c>
      <c r="I59" s="20"/>
      <c r="J59" s="20"/>
      <c r="K59" s="19">
        <f t="shared" si="7"/>
        <v>0</v>
      </c>
      <c r="L59" s="20"/>
      <c r="M59" s="20"/>
    </row>
    <row r="60" spans="1:13" x14ac:dyDescent="0.15">
      <c r="A60" s="4"/>
      <c r="B60" s="4">
        <v>26</v>
      </c>
      <c r="C60" s="18"/>
      <c r="D60" s="19">
        <f t="shared" si="6"/>
        <v>0</v>
      </c>
      <c r="E60" s="20"/>
      <c r="F60" s="20"/>
      <c r="G60" s="20"/>
      <c r="H60" s="19">
        <f t="shared" si="8"/>
        <v>0</v>
      </c>
      <c r="I60" s="20"/>
      <c r="J60" s="20"/>
      <c r="K60" s="19">
        <f t="shared" si="7"/>
        <v>0</v>
      </c>
      <c r="L60" s="20"/>
      <c r="M60" s="20"/>
    </row>
    <row r="61" spans="1:13" x14ac:dyDescent="0.15">
      <c r="A61" s="4"/>
      <c r="B61" s="4">
        <v>27</v>
      </c>
      <c r="C61" s="18"/>
      <c r="D61" s="19">
        <f t="shared" si="6"/>
        <v>0</v>
      </c>
      <c r="E61" s="20"/>
      <c r="F61" s="20"/>
      <c r="G61" s="20"/>
      <c r="H61" s="19">
        <f t="shared" si="8"/>
        <v>0</v>
      </c>
      <c r="I61" s="20"/>
      <c r="J61" s="20"/>
      <c r="K61" s="19">
        <f t="shared" si="7"/>
        <v>0</v>
      </c>
      <c r="L61" s="20"/>
      <c r="M61" s="20"/>
    </row>
    <row r="62" spans="1:13" x14ac:dyDescent="0.15">
      <c r="A62" s="4"/>
      <c r="B62" s="4">
        <v>28</v>
      </c>
      <c r="C62" s="18"/>
      <c r="D62" s="19">
        <f t="shared" si="6"/>
        <v>0</v>
      </c>
      <c r="E62" s="20"/>
      <c r="F62" s="20"/>
      <c r="G62" s="20"/>
      <c r="H62" s="19">
        <f t="shared" si="8"/>
        <v>0</v>
      </c>
      <c r="I62" s="20"/>
      <c r="J62" s="20"/>
      <c r="K62" s="19">
        <f t="shared" si="7"/>
        <v>0</v>
      </c>
      <c r="L62" s="20"/>
      <c r="M62" s="20"/>
    </row>
    <row r="63" spans="1:13" ht="6" customHeight="1" x14ac:dyDescent="0.15">
      <c r="A63" s="3"/>
      <c r="B63" s="3"/>
      <c r="C63" s="9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6.7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15">
      <c r="A65" s="4" t="s">
        <v>12</v>
      </c>
      <c r="B65" s="4"/>
      <c r="C65" s="4"/>
      <c r="D65" s="4"/>
      <c r="E65" s="4" t="s">
        <v>58</v>
      </c>
      <c r="F65" s="4"/>
      <c r="G65" s="4"/>
      <c r="H65" s="4"/>
      <c r="I65" s="4"/>
      <c r="J65" s="4"/>
      <c r="K65" s="4"/>
      <c r="L65" s="4"/>
      <c r="M65" s="4"/>
    </row>
    <row r="66" spans="1:13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18">
    <mergeCell ref="A48:B49"/>
    <mergeCell ref="C48:C49"/>
    <mergeCell ref="G48:G49"/>
    <mergeCell ref="D7:F7"/>
    <mergeCell ref="H7:J7"/>
    <mergeCell ref="A7:B8"/>
    <mergeCell ref="C7:C8"/>
    <mergeCell ref="G7:G8"/>
    <mergeCell ref="A26:B27"/>
    <mergeCell ref="C26:C27"/>
    <mergeCell ref="G26:G27"/>
    <mergeCell ref="H26:J26"/>
    <mergeCell ref="K26:M26"/>
    <mergeCell ref="D48:F48"/>
    <mergeCell ref="H48:J48"/>
    <mergeCell ref="K48:M48"/>
    <mergeCell ref="K7:M7"/>
    <mergeCell ref="D26:F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zoomScaleSheetLayoutView="100" workbookViewId="0"/>
  </sheetViews>
  <sheetFormatPr defaultRowHeight="13.5" x14ac:dyDescent="0.15"/>
  <cols>
    <col min="1" max="1" width="3.375" customWidth="1"/>
    <col min="2" max="2" width="3.25" customWidth="1"/>
    <col min="3" max="13" width="7.5" customWidth="1"/>
  </cols>
  <sheetData>
    <row r="1" spans="1:13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35" t="s">
        <v>59</v>
      </c>
      <c r="M1" s="235"/>
    </row>
    <row r="2" spans="1:13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25" x14ac:dyDescent="0.15">
      <c r="A3" s="2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235" t="s">
        <v>9</v>
      </c>
      <c r="M3" s="235"/>
    </row>
    <row r="4" spans="1:13" ht="6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15">
      <c r="A5" s="209" t="s">
        <v>13</v>
      </c>
      <c r="B5" s="218"/>
      <c r="C5" s="211" t="s">
        <v>46</v>
      </c>
      <c r="D5" s="206" t="s">
        <v>24</v>
      </c>
      <c r="E5" s="207"/>
      <c r="F5" s="208"/>
      <c r="G5" s="213" t="s">
        <v>27</v>
      </c>
      <c r="H5" s="204" t="s">
        <v>18</v>
      </c>
      <c r="I5" s="204"/>
      <c r="J5" s="204"/>
      <c r="K5" s="204" t="s">
        <v>56</v>
      </c>
      <c r="L5" s="204"/>
      <c r="M5" s="205"/>
    </row>
    <row r="6" spans="1:13" x14ac:dyDescent="0.15">
      <c r="A6" s="210"/>
      <c r="B6" s="219"/>
      <c r="C6" s="212"/>
      <c r="D6" s="10" t="s">
        <v>33</v>
      </c>
      <c r="E6" s="10" t="s">
        <v>34</v>
      </c>
      <c r="F6" s="10" t="s">
        <v>37</v>
      </c>
      <c r="G6" s="210"/>
      <c r="H6" s="10" t="s">
        <v>33</v>
      </c>
      <c r="I6" s="10" t="s">
        <v>34</v>
      </c>
      <c r="J6" s="10" t="s">
        <v>37</v>
      </c>
      <c r="K6" s="10" t="s">
        <v>33</v>
      </c>
      <c r="L6" s="10" t="s">
        <v>34</v>
      </c>
      <c r="M6" s="16" t="s">
        <v>37</v>
      </c>
    </row>
    <row r="7" spans="1:13" ht="6" customHeight="1" x14ac:dyDescent="0.15">
      <c r="A7" s="4"/>
      <c r="B7" s="4"/>
      <c r="C7" s="7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6.5" customHeight="1" x14ac:dyDescent="0.15">
      <c r="A8" s="4" t="s">
        <v>38</v>
      </c>
      <c r="B8" s="4">
        <v>50</v>
      </c>
      <c r="C8" s="8">
        <v>2</v>
      </c>
      <c r="D8" s="11">
        <f t="shared" ref="D8:D17" si="0">E8+F8</f>
        <v>90</v>
      </c>
      <c r="E8" s="11">
        <v>73</v>
      </c>
      <c r="F8" s="11">
        <v>17</v>
      </c>
      <c r="G8" s="11">
        <v>37</v>
      </c>
      <c r="H8" s="11">
        <f t="shared" ref="H8:H17" si="1">I8+J8</f>
        <v>16</v>
      </c>
      <c r="I8" s="11">
        <v>9</v>
      </c>
      <c r="J8" s="11">
        <v>7</v>
      </c>
      <c r="K8" s="11">
        <f t="shared" ref="K8:K17" si="2">L8+M8</f>
        <v>1472</v>
      </c>
      <c r="L8" s="11">
        <v>538</v>
      </c>
      <c r="M8" s="11">
        <v>934</v>
      </c>
    </row>
    <row r="9" spans="1:13" ht="16.5" customHeight="1" x14ac:dyDescent="0.15">
      <c r="A9" s="4"/>
      <c r="B9" s="4">
        <v>55</v>
      </c>
      <c r="C9" s="8">
        <v>2</v>
      </c>
      <c r="D9" s="11">
        <f t="shared" si="0"/>
        <v>85</v>
      </c>
      <c r="E9" s="11">
        <v>67</v>
      </c>
      <c r="F9" s="11">
        <v>18</v>
      </c>
      <c r="G9" s="11">
        <v>37</v>
      </c>
      <c r="H9" s="11">
        <f t="shared" si="1"/>
        <v>21</v>
      </c>
      <c r="I9" s="11">
        <v>15</v>
      </c>
      <c r="J9" s="11">
        <v>6</v>
      </c>
      <c r="K9" s="11">
        <f t="shared" si="2"/>
        <v>1489</v>
      </c>
      <c r="L9" s="11">
        <v>548</v>
      </c>
      <c r="M9" s="11">
        <v>941</v>
      </c>
    </row>
    <row r="10" spans="1:13" ht="16.5" customHeight="1" x14ac:dyDescent="0.15">
      <c r="A10" s="4"/>
      <c r="B10" s="4">
        <v>60</v>
      </c>
      <c r="C10" s="8">
        <v>2</v>
      </c>
      <c r="D10" s="11">
        <f t="shared" si="0"/>
        <v>83</v>
      </c>
      <c r="E10" s="11">
        <v>67</v>
      </c>
      <c r="F10" s="11">
        <v>16</v>
      </c>
      <c r="G10" s="11">
        <v>33</v>
      </c>
      <c r="H10" s="11">
        <f t="shared" si="1"/>
        <v>14</v>
      </c>
      <c r="I10" s="11">
        <v>8</v>
      </c>
      <c r="J10" s="11">
        <v>6</v>
      </c>
      <c r="K10" s="11">
        <f t="shared" si="2"/>
        <v>1410</v>
      </c>
      <c r="L10" s="11">
        <v>512</v>
      </c>
      <c r="M10" s="11">
        <v>898</v>
      </c>
    </row>
    <row r="11" spans="1:13" ht="16.5" customHeight="1" x14ac:dyDescent="0.15">
      <c r="A11" s="4" t="s">
        <v>42</v>
      </c>
      <c r="B11" s="4">
        <v>2</v>
      </c>
      <c r="C11" s="8">
        <v>2</v>
      </c>
      <c r="D11" s="11">
        <f t="shared" si="0"/>
        <v>80</v>
      </c>
      <c r="E11" s="11">
        <v>65</v>
      </c>
      <c r="F11" s="11">
        <v>15</v>
      </c>
      <c r="G11" s="11">
        <v>31</v>
      </c>
      <c r="H11" s="11">
        <f t="shared" si="1"/>
        <v>13</v>
      </c>
      <c r="I11" s="11">
        <v>9</v>
      </c>
      <c r="J11" s="11">
        <v>4</v>
      </c>
      <c r="K11" s="11">
        <f t="shared" si="2"/>
        <v>1342</v>
      </c>
      <c r="L11" s="11">
        <v>544</v>
      </c>
      <c r="M11" s="11">
        <v>798</v>
      </c>
    </row>
    <row r="12" spans="1:13" ht="16.5" customHeight="1" x14ac:dyDescent="0.15">
      <c r="A12" s="4"/>
      <c r="B12" s="4">
        <v>7</v>
      </c>
      <c r="C12" s="8">
        <v>2</v>
      </c>
      <c r="D12" s="11">
        <f t="shared" si="0"/>
        <v>77</v>
      </c>
      <c r="E12" s="11">
        <v>56</v>
      </c>
      <c r="F12" s="11">
        <v>21</v>
      </c>
      <c r="G12" s="11">
        <v>26</v>
      </c>
      <c r="H12" s="11">
        <f t="shared" si="1"/>
        <v>12</v>
      </c>
      <c r="I12" s="11">
        <v>9</v>
      </c>
      <c r="J12" s="11">
        <v>3</v>
      </c>
      <c r="K12" s="11">
        <f t="shared" si="2"/>
        <v>1004</v>
      </c>
      <c r="L12" s="11">
        <v>446</v>
      </c>
      <c r="M12" s="11">
        <v>558</v>
      </c>
    </row>
    <row r="13" spans="1:13" ht="16.5" customHeight="1" x14ac:dyDescent="0.15">
      <c r="A13" s="4"/>
      <c r="B13" s="4">
        <v>12</v>
      </c>
      <c r="C13" s="8">
        <v>2</v>
      </c>
      <c r="D13" s="11">
        <f t="shared" si="0"/>
        <v>79</v>
      </c>
      <c r="E13" s="11">
        <v>58</v>
      </c>
      <c r="F13" s="11">
        <v>21</v>
      </c>
      <c r="G13" s="11">
        <v>25</v>
      </c>
      <c r="H13" s="11">
        <f t="shared" si="1"/>
        <v>11</v>
      </c>
      <c r="I13" s="11">
        <v>9</v>
      </c>
      <c r="J13" s="11">
        <v>2</v>
      </c>
      <c r="K13" s="11">
        <f t="shared" si="2"/>
        <v>979</v>
      </c>
      <c r="L13" s="11">
        <v>451</v>
      </c>
      <c r="M13" s="11">
        <v>528</v>
      </c>
    </row>
    <row r="14" spans="1:13" ht="16.5" customHeight="1" x14ac:dyDescent="0.15">
      <c r="A14" s="4"/>
      <c r="B14" s="4">
        <v>17</v>
      </c>
      <c r="C14" s="8">
        <v>2</v>
      </c>
      <c r="D14" s="11">
        <f t="shared" si="0"/>
        <v>60</v>
      </c>
      <c r="E14" s="11">
        <v>41</v>
      </c>
      <c r="F14" s="11">
        <v>19</v>
      </c>
      <c r="G14" s="11">
        <v>19</v>
      </c>
      <c r="H14" s="11">
        <f t="shared" si="1"/>
        <v>16</v>
      </c>
      <c r="I14" s="11">
        <v>10</v>
      </c>
      <c r="J14" s="11">
        <v>6</v>
      </c>
      <c r="K14" s="11">
        <f t="shared" si="2"/>
        <v>630</v>
      </c>
      <c r="L14" s="11">
        <v>268</v>
      </c>
      <c r="M14" s="11">
        <v>362</v>
      </c>
    </row>
    <row r="15" spans="1:13" ht="16.5" customHeight="1" x14ac:dyDescent="0.15">
      <c r="A15" s="4"/>
      <c r="B15" s="4">
        <v>20</v>
      </c>
      <c r="C15" s="8">
        <v>1</v>
      </c>
      <c r="D15" s="11">
        <f t="shared" si="0"/>
        <v>49</v>
      </c>
      <c r="E15" s="11">
        <v>32</v>
      </c>
      <c r="F15" s="11">
        <v>17</v>
      </c>
      <c r="G15" s="11">
        <v>17</v>
      </c>
      <c r="H15" s="11">
        <f t="shared" si="1"/>
        <v>13</v>
      </c>
      <c r="I15" s="11">
        <v>9</v>
      </c>
      <c r="J15" s="11">
        <v>4</v>
      </c>
      <c r="K15" s="11">
        <f t="shared" si="2"/>
        <v>576</v>
      </c>
      <c r="L15" s="11">
        <v>253</v>
      </c>
      <c r="M15" s="11">
        <v>323</v>
      </c>
    </row>
    <row r="16" spans="1:13" ht="16.5" customHeight="1" x14ac:dyDescent="0.15">
      <c r="A16" s="4"/>
      <c r="B16" s="4">
        <v>21</v>
      </c>
      <c r="C16" s="8">
        <v>1</v>
      </c>
      <c r="D16" s="11">
        <f t="shared" si="0"/>
        <v>46</v>
      </c>
      <c r="E16" s="11">
        <v>30</v>
      </c>
      <c r="F16" s="11">
        <v>16</v>
      </c>
      <c r="G16" s="11">
        <v>16</v>
      </c>
      <c r="H16" s="11">
        <f t="shared" si="1"/>
        <v>13</v>
      </c>
      <c r="I16" s="11">
        <v>9</v>
      </c>
      <c r="J16" s="11">
        <v>4</v>
      </c>
      <c r="K16" s="11">
        <f t="shared" si="2"/>
        <v>561</v>
      </c>
      <c r="L16" s="11">
        <v>262</v>
      </c>
      <c r="M16" s="11">
        <v>299</v>
      </c>
    </row>
    <row r="17" spans="1:13" ht="16.5" customHeight="1" x14ac:dyDescent="0.15">
      <c r="A17" s="4"/>
      <c r="B17" s="4">
        <v>22</v>
      </c>
      <c r="C17" s="18"/>
      <c r="D17" s="19">
        <f t="shared" si="0"/>
        <v>0</v>
      </c>
      <c r="E17" s="20"/>
      <c r="F17" s="20"/>
      <c r="G17" s="20"/>
      <c r="H17" s="19">
        <f t="shared" si="1"/>
        <v>0</v>
      </c>
      <c r="I17" s="20"/>
      <c r="J17" s="20"/>
      <c r="K17" s="19">
        <f t="shared" si="2"/>
        <v>0</v>
      </c>
      <c r="L17" s="20"/>
      <c r="M17" s="20"/>
    </row>
    <row r="18" spans="1:13" ht="7.5" customHeight="1" x14ac:dyDescent="0.15">
      <c r="A18" s="3"/>
      <c r="B18" s="3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6.7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15">
      <c r="A20" s="4" t="s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x14ac:dyDescent="0.15">
      <c r="A22" s="2" t="s">
        <v>60</v>
      </c>
      <c r="B22" s="4"/>
      <c r="C22" s="4"/>
      <c r="D22" s="4"/>
      <c r="E22" s="4"/>
      <c r="F22" s="4"/>
      <c r="G22" s="4"/>
      <c r="H22" s="4"/>
      <c r="I22" s="4"/>
      <c r="J22" s="4"/>
      <c r="K22" s="235" t="s">
        <v>61</v>
      </c>
      <c r="L22" s="235"/>
      <c r="M22" s="235"/>
    </row>
    <row r="23" spans="1:13" ht="7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5.75" customHeight="1" x14ac:dyDescent="0.15">
      <c r="A24" s="220" t="s">
        <v>30</v>
      </c>
      <c r="B24" s="220"/>
      <c r="C24" s="221"/>
      <c r="D24" s="206" t="s">
        <v>66</v>
      </c>
      <c r="E24" s="207"/>
      <c r="F24" s="207"/>
      <c r="G24" s="208"/>
      <c r="H24" s="236" t="s">
        <v>40</v>
      </c>
      <c r="I24" s="237"/>
      <c r="J24" s="238" t="s">
        <v>23</v>
      </c>
      <c r="K24" s="239"/>
      <c r="L24" s="239"/>
      <c r="M24" s="239"/>
    </row>
    <row r="25" spans="1:13" ht="15.75" customHeight="1" x14ac:dyDescent="0.15">
      <c r="A25" s="222"/>
      <c r="B25" s="222"/>
      <c r="C25" s="223"/>
      <c r="D25" s="231" t="s">
        <v>71</v>
      </c>
      <c r="E25" s="232"/>
      <c r="F25" s="231" t="s">
        <v>15</v>
      </c>
      <c r="G25" s="232"/>
      <c r="H25" s="15"/>
      <c r="I25" s="39" t="s">
        <v>72</v>
      </c>
      <c r="J25" s="231" t="s">
        <v>73</v>
      </c>
      <c r="K25" s="232"/>
      <c r="L25" s="233" t="s">
        <v>64</v>
      </c>
      <c r="M25" s="234"/>
    </row>
    <row r="26" spans="1:13" ht="6.75" customHeight="1" x14ac:dyDescent="0.15">
      <c r="A26" s="4"/>
      <c r="B26" s="4"/>
      <c r="C26" s="25"/>
      <c r="D26" s="7"/>
      <c r="E26" s="4"/>
      <c r="F26" s="4"/>
      <c r="G26" s="4"/>
      <c r="H26" s="4"/>
      <c r="I26" s="4"/>
      <c r="J26" s="4"/>
      <c r="K26" s="4"/>
      <c r="L26" s="4"/>
      <c r="M26" s="4"/>
    </row>
    <row r="27" spans="1:13" ht="15.75" customHeight="1" x14ac:dyDescent="0.15">
      <c r="A27" s="229" t="s">
        <v>76</v>
      </c>
      <c r="B27" s="230"/>
      <c r="C27" s="26" t="s">
        <v>77</v>
      </c>
      <c r="D27" s="226">
        <v>474</v>
      </c>
      <c r="E27" s="227"/>
      <c r="F27" s="228" t="s">
        <v>28</v>
      </c>
      <c r="G27" s="228"/>
      <c r="H27" s="228">
        <v>2729</v>
      </c>
      <c r="I27" s="228"/>
      <c r="J27" s="228">
        <v>126</v>
      </c>
      <c r="K27" s="228"/>
      <c r="L27" s="228" t="s">
        <v>28</v>
      </c>
      <c r="M27" s="228"/>
    </row>
    <row r="28" spans="1:13" ht="6.75" customHeight="1" x14ac:dyDescent="0.15">
      <c r="A28" s="22"/>
      <c r="B28" s="22"/>
      <c r="C28" s="27"/>
      <c r="D28" s="31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6.75" customHeight="1" x14ac:dyDescent="0.15">
      <c r="A29" s="23"/>
      <c r="B29" s="23"/>
      <c r="C29" s="26"/>
      <c r="D29" s="32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6.5" customHeight="1" x14ac:dyDescent="0.15">
      <c r="A30" s="229" t="s">
        <v>78</v>
      </c>
      <c r="B30" s="230"/>
      <c r="C30" s="26" t="s">
        <v>77</v>
      </c>
      <c r="D30" s="226" t="s">
        <v>28</v>
      </c>
      <c r="E30" s="227"/>
      <c r="F30" s="228">
        <v>5528</v>
      </c>
      <c r="G30" s="228"/>
      <c r="H30" s="228">
        <v>17738</v>
      </c>
      <c r="I30" s="228"/>
      <c r="J30" s="228">
        <v>1166</v>
      </c>
      <c r="K30" s="228"/>
      <c r="L30" s="228">
        <v>416</v>
      </c>
      <c r="M30" s="228"/>
    </row>
    <row r="31" spans="1:13" ht="16.5" customHeight="1" x14ac:dyDescent="0.15">
      <c r="A31" s="23"/>
      <c r="B31" s="23"/>
      <c r="C31" s="26" t="s">
        <v>22</v>
      </c>
      <c r="D31" s="226">
        <v>66</v>
      </c>
      <c r="E31" s="227"/>
      <c r="F31" s="228">
        <v>2477</v>
      </c>
      <c r="G31" s="228"/>
      <c r="H31" s="228">
        <v>13006</v>
      </c>
      <c r="I31" s="228"/>
      <c r="J31" s="228">
        <v>600</v>
      </c>
      <c r="K31" s="228"/>
      <c r="L31" s="228">
        <v>403</v>
      </c>
      <c r="M31" s="228"/>
    </row>
    <row r="32" spans="1:13" ht="16.5" customHeight="1" x14ac:dyDescent="0.15">
      <c r="A32" s="23"/>
      <c r="B32" s="23"/>
      <c r="C32" s="26" t="s">
        <v>69</v>
      </c>
      <c r="D32" s="226">
        <v>66</v>
      </c>
      <c r="E32" s="227"/>
      <c r="F32" s="228">
        <v>2726</v>
      </c>
      <c r="G32" s="228"/>
      <c r="H32" s="228">
        <v>16118</v>
      </c>
      <c r="I32" s="228"/>
      <c r="J32" s="228">
        <v>730</v>
      </c>
      <c r="K32" s="228"/>
      <c r="L32" s="228">
        <v>400</v>
      </c>
      <c r="M32" s="228"/>
    </row>
    <row r="33" spans="1:13" ht="16.5" customHeight="1" x14ac:dyDescent="0.15">
      <c r="A33" s="23"/>
      <c r="B33" s="23"/>
      <c r="C33" s="26" t="s">
        <v>47</v>
      </c>
      <c r="D33" s="226" t="s">
        <v>28</v>
      </c>
      <c r="E33" s="227"/>
      <c r="F33" s="228">
        <v>3405</v>
      </c>
      <c r="G33" s="228"/>
      <c r="H33" s="228">
        <v>23789</v>
      </c>
      <c r="I33" s="228"/>
      <c r="J33" s="228">
        <v>711</v>
      </c>
      <c r="K33" s="228"/>
      <c r="L33" s="228">
        <v>397</v>
      </c>
      <c r="M33" s="228"/>
    </row>
    <row r="34" spans="1:13" ht="16.5" customHeight="1" x14ac:dyDescent="0.15">
      <c r="A34" s="23"/>
      <c r="B34" s="23"/>
      <c r="C34" s="26" t="s">
        <v>57</v>
      </c>
      <c r="D34" s="226" t="s">
        <v>28</v>
      </c>
      <c r="E34" s="227"/>
      <c r="F34" s="228">
        <v>2470</v>
      </c>
      <c r="G34" s="228"/>
      <c r="H34" s="228">
        <v>19104</v>
      </c>
      <c r="I34" s="228"/>
      <c r="J34" s="228">
        <v>710</v>
      </c>
      <c r="K34" s="228"/>
      <c r="L34" s="228">
        <v>400</v>
      </c>
      <c r="M34" s="228"/>
    </row>
    <row r="35" spans="1:13" ht="16.5" customHeight="1" x14ac:dyDescent="0.15">
      <c r="A35" s="23"/>
      <c r="B35" s="23"/>
      <c r="C35" s="26" t="s">
        <v>53</v>
      </c>
      <c r="D35" s="226">
        <v>33</v>
      </c>
      <c r="E35" s="227"/>
      <c r="F35" s="228">
        <v>3351</v>
      </c>
      <c r="G35" s="228"/>
      <c r="H35" s="228">
        <v>14997</v>
      </c>
      <c r="I35" s="228"/>
      <c r="J35" s="228">
        <v>628</v>
      </c>
      <c r="K35" s="228"/>
      <c r="L35" s="228">
        <v>400</v>
      </c>
      <c r="M35" s="228"/>
    </row>
    <row r="36" spans="1:13" ht="16.5" customHeight="1" x14ac:dyDescent="0.15">
      <c r="A36" s="23"/>
      <c r="B36" s="23"/>
      <c r="C36" s="26" t="s">
        <v>68</v>
      </c>
      <c r="D36" s="226">
        <v>19</v>
      </c>
      <c r="E36" s="227"/>
      <c r="F36" s="228">
        <v>1710</v>
      </c>
      <c r="G36" s="228"/>
      <c r="H36" s="228">
        <v>10972</v>
      </c>
      <c r="I36" s="228"/>
      <c r="J36" s="228">
        <v>480</v>
      </c>
      <c r="K36" s="228"/>
      <c r="L36" s="228">
        <v>350</v>
      </c>
      <c r="M36" s="228"/>
    </row>
    <row r="37" spans="1:13" ht="16.5" customHeight="1" x14ac:dyDescent="0.15">
      <c r="A37" s="23"/>
      <c r="B37" s="23"/>
      <c r="C37" s="26" t="s">
        <v>74</v>
      </c>
      <c r="D37" s="226">
        <v>1278</v>
      </c>
      <c r="E37" s="227"/>
      <c r="F37" s="228">
        <v>432</v>
      </c>
      <c r="G37" s="228"/>
      <c r="H37" s="228">
        <v>20191</v>
      </c>
      <c r="I37" s="228"/>
      <c r="J37" s="228">
        <v>825</v>
      </c>
      <c r="K37" s="228"/>
      <c r="L37" s="228">
        <v>350</v>
      </c>
      <c r="M37" s="228"/>
    </row>
    <row r="38" spans="1:13" ht="16.5" customHeight="1" x14ac:dyDescent="0.15">
      <c r="A38" s="23"/>
      <c r="B38" s="23"/>
      <c r="C38" s="26" t="s">
        <v>80</v>
      </c>
      <c r="D38" s="226">
        <v>20</v>
      </c>
      <c r="E38" s="227"/>
      <c r="F38" s="228">
        <v>1076</v>
      </c>
      <c r="G38" s="228"/>
      <c r="H38" s="228">
        <v>12919</v>
      </c>
      <c r="I38" s="228"/>
      <c r="J38" s="228">
        <v>460</v>
      </c>
      <c r="K38" s="228"/>
      <c r="L38" s="228">
        <v>250</v>
      </c>
      <c r="M38" s="228"/>
    </row>
    <row r="39" spans="1:13" ht="16.5" customHeight="1" x14ac:dyDescent="0.15">
      <c r="A39" s="23"/>
      <c r="B39" s="23"/>
      <c r="C39" s="26" t="s">
        <v>26</v>
      </c>
      <c r="D39" s="226">
        <v>40</v>
      </c>
      <c r="E39" s="227"/>
      <c r="F39" s="228">
        <v>2026</v>
      </c>
      <c r="G39" s="228"/>
      <c r="H39" s="228">
        <v>31951</v>
      </c>
      <c r="I39" s="228"/>
      <c r="J39" s="228">
        <v>741</v>
      </c>
      <c r="K39" s="228"/>
      <c r="L39" s="228">
        <v>350</v>
      </c>
      <c r="M39" s="228"/>
    </row>
    <row r="40" spans="1:13" ht="16.5" customHeight="1" x14ac:dyDescent="0.15">
      <c r="A40" s="23"/>
      <c r="B40" s="23"/>
      <c r="C40" s="26" t="s">
        <v>36</v>
      </c>
      <c r="D40" s="226">
        <v>198</v>
      </c>
      <c r="E40" s="227"/>
      <c r="F40" s="228">
        <v>2012</v>
      </c>
      <c r="G40" s="228"/>
      <c r="H40" s="228">
        <v>13445</v>
      </c>
      <c r="I40" s="228"/>
      <c r="J40" s="228">
        <v>578</v>
      </c>
      <c r="K40" s="228"/>
      <c r="L40" s="228">
        <v>403</v>
      </c>
      <c r="M40" s="228"/>
    </row>
    <row r="41" spans="1:13" ht="16.5" customHeight="1" x14ac:dyDescent="0.15">
      <c r="A41" s="23"/>
      <c r="B41" s="23"/>
      <c r="C41" s="26" t="s">
        <v>31</v>
      </c>
      <c r="D41" s="226">
        <f>SUM(D30:D40)</f>
        <v>1720</v>
      </c>
      <c r="E41" s="227"/>
      <c r="F41" s="227">
        <f>SUM(F30:F40)</f>
        <v>27213</v>
      </c>
      <c r="G41" s="227"/>
      <c r="H41" s="227">
        <f>SUM(H30:H40)</f>
        <v>194230</v>
      </c>
      <c r="I41" s="227"/>
      <c r="J41" s="227">
        <f>SUM(J30:J40)</f>
        <v>7629</v>
      </c>
      <c r="K41" s="227"/>
      <c r="L41" s="227">
        <f>SUM(L30:L40)</f>
        <v>4119</v>
      </c>
      <c r="M41" s="227"/>
    </row>
    <row r="42" spans="1:13" ht="6.75" customHeight="1" x14ac:dyDescent="0.15">
      <c r="A42" s="22"/>
      <c r="B42" s="22"/>
      <c r="C42" s="27"/>
      <c r="D42" s="33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6.75" customHeight="1" x14ac:dyDescent="0.15">
      <c r="A43" s="23"/>
      <c r="B43" s="23"/>
      <c r="C43" s="26"/>
      <c r="D43" s="30"/>
      <c r="E43" s="35"/>
      <c r="F43" s="12"/>
      <c r="G43" s="12"/>
      <c r="H43" s="12"/>
      <c r="I43" s="12"/>
      <c r="J43" s="12"/>
      <c r="K43" s="12"/>
      <c r="L43" s="12"/>
      <c r="M43" s="12"/>
    </row>
    <row r="44" spans="1:13" ht="16.5" customHeight="1" x14ac:dyDescent="0.15">
      <c r="A44" s="229" t="s">
        <v>81</v>
      </c>
      <c r="B44" s="230"/>
      <c r="C44" s="26" t="s">
        <v>51</v>
      </c>
      <c r="D44" s="226" t="s">
        <v>28</v>
      </c>
      <c r="E44" s="227"/>
      <c r="F44" s="228">
        <v>4905</v>
      </c>
      <c r="G44" s="228"/>
      <c r="H44" s="228">
        <v>52656</v>
      </c>
      <c r="I44" s="228"/>
      <c r="J44" s="228">
        <v>1520</v>
      </c>
      <c r="K44" s="228"/>
      <c r="L44" s="228" t="s">
        <v>28</v>
      </c>
      <c r="M44" s="228"/>
    </row>
    <row r="45" spans="1:13" ht="16.5" customHeight="1" x14ac:dyDescent="0.15">
      <c r="A45" s="23"/>
      <c r="B45" s="23"/>
      <c r="C45" s="26" t="s">
        <v>22</v>
      </c>
      <c r="D45" s="226">
        <v>40</v>
      </c>
      <c r="E45" s="227"/>
      <c r="F45" s="228">
        <v>2671</v>
      </c>
      <c r="G45" s="228"/>
      <c r="H45" s="228">
        <v>14727</v>
      </c>
      <c r="I45" s="228"/>
      <c r="J45" s="228">
        <v>843</v>
      </c>
      <c r="K45" s="228"/>
      <c r="L45" s="228" t="s">
        <v>28</v>
      </c>
      <c r="M45" s="228"/>
    </row>
    <row r="46" spans="1:13" ht="16.5" customHeight="1" x14ac:dyDescent="0.15">
      <c r="A46" s="23"/>
      <c r="B46" s="23"/>
      <c r="C46" s="26" t="s">
        <v>47</v>
      </c>
      <c r="D46" s="226">
        <v>239</v>
      </c>
      <c r="E46" s="227"/>
      <c r="F46" s="228">
        <v>2266</v>
      </c>
      <c r="G46" s="228"/>
      <c r="H46" s="228">
        <v>21501</v>
      </c>
      <c r="I46" s="228"/>
      <c r="J46" s="228">
        <v>1170</v>
      </c>
      <c r="K46" s="228"/>
      <c r="L46" s="228" t="s">
        <v>28</v>
      </c>
      <c r="M46" s="228"/>
    </row>
    <row r="47" spans="1:13" ht="16.5" customHeight="1" x14ac:dyDescent="0.15">
      <c r="A47" s="23"/>
      <c r="B47" s="23"/>
      <c r="C47" s="26" t="s">
        <v>57</v>
      </c>
      <c r="D47" s="226">
        <v>6</v>
      </c>
      <c r="E47" s="227"/>
      <c r="F47" s="228">
        <v>2162</v>
      </c>
      <c r="G47" s="228"/>
      <c r="H47" s="228">
        <v>19006</v>
      </c>
      <c r="I47" s="228"/>
      <c r="J47" s="228">
        <v>700</v>
      </c>
      <c r="K47" s="228"/>
      <c r="L47" s="228" t="s">
        <v>28</v>
      </c>
      <c r="M47" s="228"/>
    </row>
    <row r="48" spans="1:13" ht="16.5" customHeight="1" x14ac:dyDescent="0.15">
      <c r="A48" s="23"/>
      <c r="B48" s="23"/>
      <c r="C48" s="26" t="s">
        <v>53</v>
      </c>
      <c r="D48" s="226" t="s">
        <v>28</v>
      </c>
      <c r="E48" s="227"/>
      <c r="F48" s="228">
        <v>2415</v>
      </c>
      <c r="G48" s="228"/>
      <c r="H48" s="228">
        <v>18624</v>
      </c>
      <c r="I48" s="228"/>
      <c r="J48" s="228">
        <v>1162</v>
      </c>
      <c r="K48" s="228"/>
      <c r="L48" s="228" t="s">
        <v>28</v>
      </c>
      <c r="M48" s="228"/>
    </row>
    <row r="49" spans="1:13" ht="16.5" customHeight="1" x14ac:dyDescent="0.15">
      <c r="A49" s="23"/>
      <c r="B49" s="23"/>
      <c r="C49" s="26" t="s">
        <v>68</v>
      </c>
      <c r="D49" s="226">
        <v>40</v>
      </c>
      <c r="E49" s="227"/>
      <c r="F49" s="228">
        <v>1920</v>
      </c>
      <c r="G49" s="228"/>
      <c r="H49" s="228">
        <v>11059</v>
      </c>
      <c r="I49" s="228"/>
      <c r="J49" s="228">
        <v>854</v>
      </c>
      <c r="K49" s="228"/>
      <c r="L49" s="228" t="s">
        <v>28</v>
      </c>
      <c r="M49" s="228"/>
    </row>
    <row r="50" spans="1:13" ht="16.5" customHeight="1" x14ac:dyDescent="0.15">
      <c r="A50" s="23"/>
      <c r="B50" s="23"/>
      <c r="C50" s="26" t="s">
        <v>36</v>
      </c>
      <c r="D50" s="226" t="s">
        <v>28</v>
      </c>
      <c r="E50" s="227"/>
      <c r="F50" s="228">
        <v>2084</v>
      </c>
      <c r="G50" s="228"/>
      <c r="H50" s="228">
        <v>14624</v>
      </c>
      <c r="I50" s="228"/>
      <c r="J50" s="228">
        <v>854</v>
      </c>
      <c r="K50" s="228"/>
      <c r="L50" s="228" t="s">
        <v>28</v>
      </c>
      <c r="M50" s="228"/>
    </row>
    <row r="51" spans="1:13" ht="16.5" customHeight="1" x14ac:dyDescent="0.15">
      <c r="A51" s="23"/>
      <c r="B51" s="23"/>
      <c r="C51" s="26" t="s">
        <v>31</v>
      </c>
      <c r="D51" s="226">
        <f>SUM(D44:D50)</f>
        <v>325</v>
      </c>
      <c r="E51" s="227"/>
      <c r="F51" s="227">
        <f>SUM(F44:F50)</f>
        <v>18423</v>
      </c>
      <c r="G51" s="227"/>
      <c r="H51" s="227">
        <f>SUM(H44:H50)</f>
        <v>152197</v>
      </c>
      <c r="I51" s="227"/>
      <c r="J51" s="227">
        <f>SUM(J44:J50)</f>
        <v>7103</v>
      </c>
      <c r="K51" s="227"/>
      <c r="L51" s="228" t="s">
        <v>28</v>
      </c>
      <c r="M51" s="228"/>
    </row>
    <row r="52" spans="1:13" ht="6.75" customHeight="1" x14ac:dyDescent="0.15">
      <c r="A52" s="23"/>
      <c r="B52" s="23"/>
      <c r="C52" s="26"/>
      <c r="D52" s="30"/>
      <c r="E52" s="12"/>
      <c r="F52" s="12"/>
      <c r="G52" s="12"/>
      <c r="H52" s="12"/>
      <c r="I52" s="12"/>
      <c r="J52" s="12"/>
      <c r="K52" s="12"/>
      <c r="L52" s="12"/>
      <c r="M52" s="12"/>
    </row>
    <row r="53" spans="1:13" ht="6.75" customHeight="1" x14ac:dyDescent="0.15">
      <c r="A53" s="24"/>
      <c r="B53" s="24"/>
      <c r="C53" s="28"/>
      <c r="D53" s="34"/>
      <c r="E53" s="38"/>
      <c r="F53" s="38"/>
      <c r="G53" s="38"/>
      <c r="H53" s="38"/>
      <c r="I53" s="38"/>
      <c r="J53" s="38"/>
      <c r="K53" s="38"/>
      <c r="L53" s="38"/>
      <c r="M53" s="38"/>
    </row>
    <row r="54" spans="1:13" x14ac:dyDescent="0.15">
      <c r="A54" s="217" t="s">
        <v>83</v>
      </c>
      <c r="B54" s="217"/>
      <c r="C54" s="224" t="s">
        <v>77</v>
      </c>
      <c r="D54" s="225" t="s">
        <v>28</v>
      </c>
      <c r="E54" s="216"/>
      <c r="F54" s="216">
        <v>7642</v>
      </c>
      <c r="G54" s="216"/>
      <c r="H54" s="216">
        <v>66264</v>
      </c>
      <c r="I54" s="216"/>
      <c r="J54" s="216">
        <v>3221</v>
      </c>
      <c r="K54" s="216"/>
      <c r="L54" s="216">
        <v>806</v>
      </c>
      <c r="M54" s="216"/>
    </row>
    <row r="55" spans="1:13" x14ac:dyDescent="0.15">
      <c r="A55" s="217" t="s">
        <v>2</v>
      </c>
      <c r="B55" s="217"/>
      <c r="C55" s="224"/>
      <c r="D55" s="225"/>
      <c r="E55" s="216"/>
      <c r="F55" s="216"/>
      <c r="G55" s="216"/>
      <c r="H55" s="216"/>
      <c r="I55" s="216"/>
      <c r="J55" s="216"/>
      <c r="K55" s="216"/>
      <c r="L55" s="216"/>
      <c r="M55" s="216"/>
    </row>
    <row r="56" spans="1:13" ht="9" customHeight="1" x14ac:dyDescent="0.15">
      <c r="A56" s="3"/>
      <c r="B56" s="3"/>
      <c r="C56" s="29"/>
      <c r="D56" s="9"/>
      <c r="E56" s="3"/>
      <c r="F56" s="3"/>
      <c r="G56" s="3"/>
      <c r="H56" s="3"/>
      <c r="I56" s="3"/>
      <c r="J56" s="3"/>
      <c r="K56" s="3"/>
      <c r="L56" s="3"/>
      <c r="M56" s="3"/>
    </row>
    <row r="57" spans="1:13" ht="7.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15">
      <c r="A58" s="4" t="s">
        <v>25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</sheetData>
  <mergeCells count="133">
    <mergeCell ref="L1:M1"/>
    <mergeCell ref="L3:M3"/>
    <mergeCell ref="D5:F5"/>
    <mergeCell ref="H5:J5"/>
    <mergeCell ref="K5:M5"/>
    <mergeCell ref="K22:M22"/>
    <mergeCell ref="D24:G24"/>
    <mergeCell ref="H24:I24"/>
    <mergeCell ref="J24:M24"/>
    <mergeCell ref="D25:E25"/>
    <mergeCell ref="F25:G25"/>
    <mergeCell ref="J25:K25"/>
    <mergeCell ref="L25:M25"/>
    <mergeCell ref="A27:B27"/>
    <mergeCell ref="D27:E27"/>
    <mergeCell ref="F27:G27"/>
    <mergeCell ref="H27:I27"/>
    <mergeCell ref="J27:K27"/>
    <mergeCell ref="L27:M27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A44:B44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H48:I48"/>
    <mergeCell ref="J48:K48"/>
    <mergeCell ref="L48:M48"/>
    <mergeCell ref="D49:E49"/>
    <mergeCell ref="F49:G49"/>
    <mergeCell ref="H49:I49"/>
    <mergeCell ref="J49:K49"/>
    <mergeCell ref="L49:M49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H54:I55"/>
    <mergeCell ref="J54:K55"/>
    <mergeCell ref="L54:M55"/>
    <mergeCell ref="A54:B54"/>
    <mergeCell ref="A55:B55"/>
    <mergeCell ref="A5:B6"/>
    <mergeCell ref="C5:C6"/>
    <mergeCell ref="G5:G6"/>
    <mergeCell ref="A24:C25"/>
    <mergeCell ref="C54:C55"/>
    <mergeCell ref="D54:E55"/>
    <mergeCell ref="F54:G55"/>
    <mergeCell ref="D50:E50"/>
    <mergeCell ref="F50:G50"/>
    <mergeCell ref="H50:I50"/>
    <mergeCell ref="J50:K50"/>
    <mergeCell ref="L50:M50"/>
    <mergeCell ref="D51:E51"/>
    <mergeCell ref="F51:G51"/>
    <mergeCell ref="H51:I51"/>
    <mergeCell ref="J51:K51"/>
    <mergeCell ref="L51:M51"/>
    <mergeCell ref="D48:E48"/>
    <mergeCell ref="F48:G4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SheetLayoutView="100" workbookViewId="0"/>
  </sheetViews>
  <sheetFormatPr defaultColWidth="9" defaultRowHeight="13.5" x14ac:dyDescent="0.15"/>
  <cols>
    <col min="1" max="1" width="3.125" style="116" customWidth="1"/>
    <col min="2" max="2" width="3.375" style="116" customWidth="1"/>
    <col min="3" max="13" width="7.5" style="116" customWidth="1"/>
    <col min="14" max="16384" width="9" style="116"/>
  </cols>
  <sheetData>
    <row r="1" spans="1:13" ht="14.25" x14ac:dyDescent="0.1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30" t="s">
        <v>197</v>
      </c>
    </row>
    <row r="2" spans="1:13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4.25" x14ac:dyDescent="0.15">
      <c r="A3" s="117" t="s">
        <v>44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  <c r="M3" s="120" t="s">
        <v>54</v>
      </c>
    </row>
    <row r="4" spans="1:13" ht="6.75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ht="15" customHeight="1" x14ac:dyDescent="0.15">
      <c r="A5" s="194" t="s">
        <v>13</v>
      </c>
      <c r="B5" s="242"/>
      <c r="C5" s="196" t="s">
        <v>46</v>
      </c>
      <c r="D5" s="261" t="s">
        <v>24</v>
      </c>
      <c r="E5" s="262"/>
      <c r="F5" s="263"/>
      <c r="G5" s="198" t="s">
        <v>27</v>
      </c>
      <c r="H5" s="264" t="s">
        <v>18</v>
      </c>
      <c r="I5" s="264"/>
      <c r="J5" s="264"/>
      <c r="K5" s="264" t="s">
        <v>56</v>
      </c>
      <c r="L5" s="264"/>
      <c r="M5" s="265"/>
    </row>
    <row r="6" spans="1:13" x14ac:dyDescent="0.15">
      <c r="A6" s="195"/>
      <c r="B6" s="243"/>
      <c r="C6" s="197"/>
      <c r="D6" s="122" t="s">
        <v>33</v>
      </c>
      <c r="E6" s="122" t="s">
        <v>34</v>
      </c>
      <c r="F6" s="122" t="s">
        <v>37</v>
      </c>
      <c r="G6" s="195"/>
      <c r="H6" s="122" t="s">
        <v>33</v>
      </c>
      <c r="I6" s="122" t="s">
        <v>34</v>
      </c>
      <c r="J6" s="122" t="s">
        <v>37</v>
      </c>
      <c r="K6" s="122" t="s">
        <v>33</v>
      </c>
      <c r="L6" s="122" t="s">
        <v>34</v>
      </c>
      <c r="M6" s="123" t="s">
        <v>37</v>
      </c>
    </row>
    <row r="7" spans="1:13" ht="6" customHeight="1" x14ac:dyDescent="0.15">
      <c r="A7" s="118"/>
      <c r="B7" s="118"/>
      <c r="C7" s="124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ht="18" customHeight="1" x14ac:dyDescent="0.15">
      <c r="A8" s="161" t="s">
        <v>266</v>
      </c>
      <c r="B8" s="118">
        <v>15</v>
      </c>
      <c r="C8" s="125">
        <v>2</v>
      </c>
      <c r="D8" s="126">
        <v>76</v>
      </c>
      <c r="E8" s="127" t="s">
        <v>11</v>
      </c>
      <c r="F8" s="127" t="s">
        <v>11</v>
      </c>
      <c r="G8" s="126">
        <v>24</v>
      </c>
      <c r="H8" s="126">
        <v>18</v>
      </c>
      <c r="I8" s="127" t="s">
        <v>11</v>
      </c>
      <c r="J8" s="127" t="s">
        <v>11</v>
      </c>
      <c r="K8" s="126">
        <v>941</v>
      </c>
      <c r="L8" s="127" t="s">
        <v>11</v>
      </c>
      <c r="M8" s="127" t="s">
        <v>11</v>
      </c>
    </row>
    <row r="9" spans="1:13" ht="18" customHeight="1" x14ac:dyDescent="0.15">
      <c r="B9" s="118">
        <v>20</v>
      </c>
      <c r="C9" s="125">
        <v>2</v>
      </c>
      <c r="D9" s="126">
        <v>75</v>
      </c>
      <c r="E9" s="127" t="s">
        <v>11</v>
      </c>
      <c r="F9" s="127" t="s">
        <v>11</v>
      </c>
      <c r="G9" s="126">
        <v>23</v>
      </c>
      <c r="H9" s="126">
        <v>18</v>
      </c>
      <c r="I9" s="127" t="s">
        <v>11</v>
      </c>
      <c r="J9" s="127" t="s">
        <v>11</v>
      </c>
      <c r="K9" s="126">
        <v>821</v>
      </c>
      <c r="L9" s="127" t="s">
        <v>11</v>
      </c>
      <c r="M9" s="127" t="s">
        <v>11</v>
      </c>
    </row>
    <row r="10" spans="1:13" ht="18" customHeight="1" x14ac:dyDescent="0.15">
      <c r="A10" s="118"/>
      <c r="B10" s="118">
        <v>24</v>
      </c>
      <c r="C10" s="125">
        <v>1</v>
      </c>
      <c r="D10" s="126">
        <f t="shared" ref="D10:D19" si="0">E10+F10</f>
        <v>49</v>
      </c>
      <c r="E10" s="126">
        <v>32</v>
      </c>
      <c r="F10" s="126">
        <v>17</v>
      </c>
      <c r="G10" s="126">
        <v>17</v>
      </c>
      <c r="H10" s="126">
        <f t="shared" ref="H10:H19" si="1">I10+J10</f>
        <v>13</v>
      </c>
      <c r="I10" s="126">
        <v>9</v>
      </c>
      <c r="J10" s="126">
        <v>4</v>
      </c>
      <c r="K10" s="126">
        <f t="shared" ref="K10:K19" si="2">L10+M10</f>
        <v>576</v>
      </c>
      <c r="L10" s="126">
        <v>253</v>
      </c>
      <c r="M10" s="126">
        <v>323</v>
      </c>
    </row>
    <row r="11" spans="1:13" ht="18" customHeight="1" x14ac:dyDescent="0.15">
      <c r="A11" s="118"/>
      <c r="B11" s="118">
        <v>25</v>
      </c>
      <c r="C11" s="125">
        <v>1</v>
      </c>
      <c r="D11" s="126">
        <f t="shared" si="0"/>
        <v>46</v>
      </c>
      <c r="E11" s="126">
        <v>28</v>
      </c>
      <c r="F11" s="126">
        <v>18</v>
      </c>
      <c r="G11" s="126">
        <v>15</v>
      </c>
      <c r="H11" s="126">
        <f t="shared" si="1"/>
        <v>12</v>
      </c>
      <c r="I11" s="126">
        <v>9</v>
      </c>
      <c r="J11" s="126">
        <v>3</v>
      </c>
      <c r="K11" s="126">
        <f t="shared" si="2"/>
        <v>533</v>
      </c>
      <c r="L11" s="126">
        <v>270</v>
      </c>
      <c r="M11" s="126">
        <v>263</v>
      </c>
    </row>
    <row r="12" spans="1:13" ht="18" customHeight="1" x14ac:dyDescent="0.15">
      <c r="A12" s="118"/>
      <c r="B12" s="118">
        <v>26</v>
      </c>
      <c r="C12" s="125">
        <v>1</v>
      </c>
      <c r="D12" s="126">
        <f t="shared" si="0"/>
        <v>46</v>
      </c>
      <c r="E12" s="126">
        <v>30</v>
      </c>
      <c r="F12" s="126">
        <v>16</v>
      </c>
      <c r="G12" s="126">
        <v>15</v>
      </c>
      <c r="H12" s="126">
        <f t="shared" si="1"/>
        <v>12</v>
      </c>
      <c r="I12" s="126">
        <v>9</v>
      </c>
      <c r="J12" s="126">
        <v>3</v>
      </c>
      <c r="K12" s="126">
        <f t="shared" si="2"/>
        <v>508</v>
      </c>
      <c r="L12" s="126">
        <v>267</v>
      </c>
      <c r="M12" s="126">
        <v>241</v>
      </c>
    </row>
    <row r="13" spans="1:13" ht="18" customHeight="1" x14ac:dyDescent="0.15">
      <c r="A13" s="118"/>
      <c r="B13" s="118">
        <v>27</v>
      </c>
      <c r="C13" s="125">
        <v>1</v>
      </c>
      <c r="D13" s="126">
        <f t="shared" si="0"/>
        <v>45</v>
      </c>
      <c r="E13" s="126">
        <v>31</v>
      </c>
      <c r="F13" s="126">
        <v>14</v>
      </c>
      <c r="G13" s="126">
        <v>15</v>
      </c>
      <c r="H13" s="126">
        <f t="shared" si="1"/>
        <v>12</v>
      </c>
      <c r="I13" s="126">
        <v>9</v>
      </c>
      <c r="J13" s="126">
        <v>3</v>
      </c>
      <c r="K13" s="126">
        <f t="shared" si="2"/>
        <v>498</v>
      </c>
      <c r="L13" s="126">
        <v>265</v>
      </c>
      <c r="M13" s="126">
        <v>233</v>
      </c>
    </row>
    <row r="14" spans="1:13" ht="18" customHeight="1" x14ac:dyDescent="0.15">
      <c r="A14" s="118"/>
      <c r="B14" s="118">
        <v>28</v>
      </c>
      <c r="C14" s="125">
        <v>1</v>
      </c>
      <c r="D14" s="126">
        <f t="shared" si="0"/>
        <v>46</v>
      </c>
      <c r="E14" s="126">
        <v>28</v>
      </c>
      <c r="F14" s="126">
        <v>18</v>
      </c>
      <c r="G14" s="126">
        <v>15</v>
      </c>
      <c r="H14" s="126">
        <f t="shared" si="1"/>
        <v>12</v>
      </c>
      <c r="I14" s="126">
        <v>8</v>
      </c>
      <c r="J14" s="126">
        <v>4</v>
      </c>
      <c r="K14" s="126">
        <f t="shared" si="2"/>
        <v>487</v>
      </c>
      <c r="L14" s="126">
        <v>248</v>
      </c>
      <c r="M14" s="126">
        <v>239</v>
      </c>
    </row>
    <row r="15" spans="1:13" ht="18" customHeight="1" x14ac:dyDescent="0.15">
      <c r="A15" s="118"/>
      <c r="B15" s="118">
        <v>29</v>
      </c>
      <c r="C15" s="125">
        <v>1</v>
      </c>
      <c r="D15" s="126">
        <f t="shared" si="0"/>
        <v>44</v>
      </c>
      <c r="E15" s="126">
        <v>27</v>
      </c>
      <c r="F15" s="126">
        <v>17</v>
      </c>
      <c r="G15" s="126">
        <v>15</v>
      </c>
      <c r="H15" s="126">
        <f t="shared" si="1"/>
        <v>12</v>
      </c>
      <c r="I15" s="126">
        <v>8</v>
      </c>
      <c r="J15" s="126">
        <v>4</v>
      </c>
      <c r="K15" s="126">
        <f t="shared" si="2"/>
        <v>501</v>
      </c>
      <c r="L15" s="126">
        <v>244</v>
      </c>
      <c r="M15" s="126">
        <v>257</v>
      </c>
    </row>
    <row r="16" spans="1:13" ht="18" customHeight="1" x14ac:dyDescent="0.15">
      <c r="A16" s="118"/>
      <c r="B16" s="118">
        <v>30</v>
      </c>
      <c r="C16" s="124">
        <v>1</v>
      </c>
      <c r="D16" s="126">
        <f t="shared" si="0"/>
        <v>45</v>
      </c>
      <c r="E16" s="131">
        <v>28</v>
      </c>
      <c r="F16" s="131">
        <v>17</v>
      </c>
      <c r="G16" s="131">
        <v>15</v>
      </c>
      <c r="H16" s="126">
        <f t="shared" si="1"/>
        <v>12</v>
      </c>
      <c r="I16" s="131">
        <v>8</v>
      </c>
      <c r="J16" s="131">
        <v>4</v>
      </c>
      <c r="K16" s="126">
        <f t="shared" si="2"/>
        <v>485</v>
      </c>
      <c r="L16" s="131">
        <v>236</v>
      </c>
      <c r="M16" s="131">
        <v>249</v>
      </c>
    </row>
    <row r="17" spans="1:14" ht="18" customHeight="1" x14ac:dyDescent="0.15">
      <c r="A17" s="118" t="s">
        <v>238</v>
      </c>
      <c r="B17" s="118" t="s">
        <v>232</v>
      </c>
      <c r="C17" s="124">
        <v>1</v>
      </c>
      <c r="D17" s="126">
        <f t="shared" si="0"/>
        <v>47</v>
      </c>
      <c r="E17" s="131">
        <v>29</v>
      </c>
      <c r="F17" s="131">
        <v>18</v>
      </c>
      <c r="G17" s="131">
        <v>15</v>
      </c>
      <c r="H17" s="126">
        <f t="shared" si="1"/>
        <v>12</v>
      </c>
      <c r="I17" s="131">
        <v>8</v>
      </c>
      <c r="J17" s="131">
        <v>4</v>
      </c>
      <c r="K17" s="126">
        <f t="shared" si="2"/>
        <v>438</v>
      </c>
      <c r="L17" s="131">
        <v>219</v>
      </c>
      <c r="M17" s="131">
        <v>219</v>
      </c>
    </row>
    <row r="18" spans="1:14" ht="18" customHeight="1" x14ac:dyDescent="0.15">
      <c r="A18" s="118"/>
      <c r="B18" s="118">
        <v>2</v>
      </c>
      <c r="C18" s="124">
        <v>1</v>
      </c>
      <c r="D18" s="126">
        <f t="shared" si="0"/>
        <v>44</v>
      </c>
      <c r="E18" s="118">
        <v>25</v>
      </c>
      <c r="F18" s="118">
        <v>19</v>
      </c>
      <c r="G18" s="118">
        <v>14</v>
      </c>
      <c r="H18" s="126">
        <f t="shared" si="1"/>
        <v>11</v>
      </c>
      <c r="I18" s="131">
        <v>7</v>
      </c>
      <c r="J18" s="131">
        <v>4</v>
      </c>
      <c r="K18" s="126">
        <f t="shared" si="2"/>
        <v>365</v>
      </c>
      <c r="L18" s="118">
        <v>170</v>
      </c>
      <c r="M18" s="118">
        <v>195</v>
      </c>
    </row>
    <row r="19" spans="1:14" ht="18" customHeight="1" x14ac:dyDescent="0.15">
      <c r="A19" s="118"/>
      <c r="B19" s="118">
        <v>3</v>
      </c>
      <c r="C19" s="124">
        <v>1</v>
      </c>
      <c r="D19" s="126">
        <f t="shared" si="0"/>
        <v>41</v>
      </c>
      <c r="E19" s="131">
        <v>24</v>
      </c>
      <c r="F19" s="131">
        <v>17</v>
      </c>
      <c r="G19" s="131">
        <v>13</v>
      </c>
      <c r="H19" s="126">
        <f t="shared" si="1"/>
        <v>11</v>
      </c>
      <c r="I19" s="131">
        <v>6</v>
      </c>
      <c r="J19" s="131">
        <v>5</v>
      </c>
      <c r="K19" s="126">
        <f t="shared" si="2"/>
        <v>365</v>
      </c>
      <c r="L19" s="131">
        <v>175</v>
      </c>
      <c r="M19" s="131">
        <v>190</v>
      </c>
    </row>
    <row r="20" spans="1:14" ht="18" customHeight="1" x14ac:dyDescent="0.15">
      <c r="A20" s="118"/>
      <c r="B20" s="118">
        <v>4</v>
      </c>
      <c r="C20" s="124">
        <v>1</v>
      </c>
      <c r="D20" s="126">
        <v>38</v>
      </c>
      <c r="E20" s="131">
        <v>24</v>
      </c>
      <c r="F20" s="131">
        <v>14</v>
      </c>
      <c r="G20" s="131">
        <v>12</v>
      </c>
      <c r="H20" s="126">
        <v>10</v>
      </c>
      <c r="I20" s="131">
        <v>5</v>
      </c>
      <c r="J20" s="131">
        <v>5</v>
      </c>
      <c r="K20" s="126">
        <v>358</v>
      </c>
      <c r="L20" s="131">
        <v>190</v>
      </c>
      <c r="M20" s="131">
        <v>168</v>
      </c>
    </row>
    <row r="21" spans="1:14" ht="7.5" customHeight="1" x14ac:dyDescent="0.15">
      <c r="A21" s="121"/>
      <c r="B21" s="121"/>
      <c r="C21" s="128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4" ht="6.75" customHeight="1" x14ac:dyDescent="0.1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4" x14ac:dyDescent="0.15">
      <c r="A23" s="118" t="s">
        <v>12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</row>
    <row r="24" spans="1:14" x14ac:dyDescent="0.1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  <row r="25" spans="1:14" ht="14.25" x14ac:dyDescent="0.15">
      <c r="A25" s="117" t="s">
        <v>60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9"/>
      <c r="L25" s="119"/>
      <c r="M25" s="120" t="s">
        <v>274</v>
      </c>
      <c r="N25" s="116" t="s">
        <v>275</v>
      </c>
    </row>
    <row r="26" spans="1:14" ht="7.5" customHeight="1" x14ac:dyDescent="0.15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4" ht="15.75" customHeight="1" x14ac:dyDescent="0.15">
      <c r="A27" s="244" t="s">
        <v>30</v>
      </c>
      <c r="B27" s="244"/>
      <c r="C27" s="245"/>
      <c r="D27" s="199" t="s">
        <v>66</v>
      </c>
      <c r="E27" s="200"/>
      <c r="F27" s="200"/>
      <c r="G27" s="201"/>
      <c r="H27" s="266" t="s">
        <v>40</v>
      </c>
      <c r="I27" s="267"/>
      <c r="J27" s="261" t="s">
        <v>23</v>
      </c>
      <c r="K27" s="262"/>
      <c r="L27" s="262"/>
      <c r="M27" s="262"/>
    </row>
    <row r="28" spans="1:14" ht="15.75" customHeight="1" x14ac:dyDescent="0.15">
      <c r="A28" s="246"/>
      <c r="B28" s="246"/>
      <c r="C28" s="247"/>
      <c r="D28" s="257" t="s">
        <v>71</v>
      </c>
      <c r="E28" s="258"/>
      <c r="F28" s="257" t="s">
        <v>15</v>
      </c>
      <c r="G28" s="258"/>
      <c r="H28" s="132"/>
      <c r="I28" s="133" t="s">
        <v>72</v>
      </c>
      <c r="J28" s="257" t="s">
        <v>73</v>
      </c>
      <c r="K28" s="258"/>
      <c r="L28" s="259" t="s">
        <v>64</v>
      </c>
      <c r="M28" s="260"/>
    </row>
    <row r="29" spans="1:14" ht="6.75" customHeight="1" x14ac:dyDescent="0.15">
      <c r="A29" s="134"/>
      <c r="B29" s="134"/>
      <c r="C29" s="135"/>
      <c r="D29" s="136"/>
      <c r="E29" s="126"/>
      <c r="F29" s="126"/>
      <c r="G29" s="126"/>
      <c r="H29" s="126"/>
      <c r="I29" s="126"/>
      <c r="J29" s="126"/>
      <c r="K29" s="126"/>
      <c r="L29" s="126"/>
      <c r="M29" s="126"/>
    </row>
    <row r="30" spans="1:14" ht="18" customHeight="1" x14ac:dyDescent="0.15">
      <c r="A30" s="253" t="s">
        <v>78</v>
      </c>
      <c r="B30" s="254"/>
      <c r="C30" s="135" t="s">
        <v>77</v>
      </c>
      <c r="D30" s="251">
        <v>245</v>
      </c>
      <c r="E30" s="252"/>
      <c r="F30" s="255">
        <v>5030</v>
      </c>
      <c r="G30" s="255"/>
      <c r="H30" s="255">
        <v>18459</v>
      </c>
      <c r="I30" s="255"/>
      <c r="J30" s="255">
        <v>1256</v>
      </c>
      <c r="K30" s="255"/>
      <c r="L30" s="255">
        <v>843</v>
      </c>
      <c r="M30" s="255"/>
      <c r="N30" s="116" t="s">
        <v>198</v>
      </c>
    </row>
    <row r="31" spans="1:14" ht="18" customHeight="1" x14ac:dyDescent="0.15">
      <c r="A31" s="134"/>
      <c r="B31" s="134"/>
      <c r="C31" s="135" t="s">
        <v>22</v>
      </c>
      <c r="D31" s="251">
        <v>2818</v>
      </c>
      <c r="E31" s="252"/>
      <c r="F31" s="255">
        <v>132</v>
      </c>
      <c r="G31" s="255"/>
      <c r="H31" s="255">
        <v>19415</v>
      </c>
      <c r="I31" s="255"/>
      <c r="J31" s="255">
        <v>974</v>
      </c>
      <c r="K31" s="255"/>
      <c r="L31" s="255">
        <v>633</v>
      </c>
      <c r="M31" s="255"/>
      <c r="N31" s="116" t="s">
        <v>199</v>
      </c>
    </row>
    <row r="32" spans="1:14" ht="18" customHeight="1" x14ac:dyDescent="0.15">
      <c r="A32" s="134"/>
      <c r="B32" s="134"/>
      <c r="C32" s="135" t="s">
        <v>47</v>
      </c>
      <c r="D32" s="251" t="s">
        <v>28</v>
      </c>
      <c r="E32" s="252"/>
      <c r="F32" s="255">
        <v>3418</v>
      </c>
      <c r="G32" s="255"/>
      <c r="H32" s="255">
        <v>23219</v>
      </c>
      <c r="I32" s="255"/>
      <c r="J32" s="255">
        <v>711</v>
      </c>
      <c r="K32" s="255"/>
      <c r="L32" s="255">
        <v>993</v>
      </c>
      <c r="M32" s="255"/>
      <c r="N32" s="116" t="s">
        <v>199</v>
      </c>
    </row>
    <row r="33" spans="1:14" ht="18" customHeight="1" x14ac:dyDescent="0.15">
      <c r="A33" s="134"/>
      <c r="B33" s="134"/>
      <c r="C33" s="135" t="s">
        <v>57</v>
      </c>
      <c r="D33" s="251" t="s">
        <v>28</v>
      </c>
      <c r="E33" s="252"/>
      <c r="F33" s="255">
        <v>2492</v>
      </c>
      <c r="G33" s="255"/>
      <c r="H33" s="255">
        <v>21187</v>
      </c>
      <c r="I33" s="255"/>
      <c r="J33" s="255">
        <v>710</v>
      </c>
      <c r="K33" s="255"/>
      <c r="L33" s="255">
        <v>930</v>
      </c>
      <c r="M33" s="255"/>
      <c r="N33" s="116" t="s">
        <v>199</v>
      </c>
    </row>
    <row r="34" spans="1:14" ht="18" customHeight="1" x14ac:dyDescent="0.15">
      <c r="A34" s="134"/>
      <c r="B34" s="134"/>
      <c r="C34" s="135" t="s">
        <v>53</v>
      </c>
      <c r="D34" s="251">
        <v>33</v>
      </c>
      <c r="E34" s="252"/>
      <c r="F34" s="255">
        <v>3360</v>
      </c>
      <c r="G34" s="255"/>
      <c r="H34" s="255">
        <v>14997</v>
      </c>
      <c r="I34" s="255"/>
      <c r="J34" s="255">
        <v>628</v>
      </c>
      <c r="K34" s="255"/>
      <c r="L34" s="255">
        <v>1054</v>
      </c>
      <c r="M34" s="255"/>
      <c r="N34" s="116" t="s">
        <v>199</v>
      </c>
    </row>
    <row r="35" spans="1:14" ht="18" customHeight="1" x14ac:dyDescent="0.15">
      <c r="A35" s="134"/>
      <c r="B35" s="134"/>
      <c r="C35" s="135" t="s">
        <v>68</v>
      </c>
      <c r="D35" s="251">
        <v>1250</v>
      </c>
      <c r="E35" s="252"/>
      <c r="F35" s="255">
        <v>441</v>
      </c>
      <c r="G35" s="255"/>
      <c r="H35" s="255">
        <v>20257</v>
      </c>
      <c r="I35" s="255"/>
      <c r="J35" s="255">
        <v>825</v>
      </c>
      <c r="K35" s="255"/>
      <c r="L35" s="255">
        <v>823</v>
      </c>
      <c r="M35" s="255"/>
      <c r="N35" s="116" t="s">
        <v>199</v>
      </c>
    </row>
    <row r="36" spans="1:14" ht="18" customHeight="1" x14ac:dyDescent="0.15">
      <c r="A36" s="134"/>
      <c r="B36" s="134"/>
      <c r="C36" s="135" t="s">
        <v>26</v>
      </c>
      <c r="D36" s="251">
        <v>49</v>
      </c>
      <c r="E36" s="252"/>
      <c r="F36" s="255">
        <v>2026</v>
      </c>
      <c r="G36" s="255"/>
      <c r="H36" s="255">
        <v>31951</v>
      </c>
      <c r="I36" s="255"/>
      <c r="J36" s="255">
        <v>741</v>
      </c>
      <c r="K36" s="255"/>
      <c r="L36" s="255">
        <v>940</v>
      </c>
      <c r="M36" s="255"/>
      <c r="N36" s="116" t="s">
        <v>199</v>
      </c>
    </row>
    <row r="37" spans="1:14" ht="18" customHeight="1" x14ac:dyDescent="0.15">
      <c r="A37" s="134"/>
      <c r="B37" s="134"/>
      <c r="C37" s="135" t="s">
        <v>36</v>
      </c>
      <c r="D37" s="251">
        <v>36</v>
      </c>
      <c r="E37" s="252"/>
      <c r="F37" s="255">
        <v>2093</v>
      </c>
      <c r="G37" s="255"/>
      <c r="H37" s="255">
        <v>14624</v>
      </c>
      <c r="I37" s="255"/>
      <c r="J37" s="255">
        <v>854</v>
      </c>
      <c r="K37" s="255"/>
      <c r="L37" s="255">
        <v>950</v>
      </c>
      <c r="M37" s="255"/>
      <c r="N37" s="116" t="s">
        <v>199</v>
      </c>
    </row>
    <row r="38" spans="1:14" ht="18" customHeight="1" x14ac:dyDescent="0.15">
      <c r="A38" s="134"/>
      <c r="B38" s="134"/>
      <c r="C38" s="135" t="s">
        <v>31</v>
      </c>
      <c r="D38" s="251">
        <f>SUM(D30:E37)</f>
        <v>4431</v>
      </c>
      <c r="E38" s="252"/>
      <c r="F38" s="252">
        <f>SUM(F30:G37)</f>
        <v>18992</v>
      </c>
      <c r="G38" s="252"/>
      <c r="H38" s="252">
        <f>SUM(H30:I37)</f>
        <v>164109</v>
      </c>
      <c r="I38" s="252"/>
      <c r="J38" s="252">
        <f>SUM(J30:K37)</f>
        <v>6699</v>
      </c>
      <c r="K38" s="252"/>
      <c r="L38" s="252">
        <f>SUM(L30:M37)</f>
        <v>7166</v>
      </c>
      <c r="M38" s="252"/>
      <c r="N38" s="116" t="s">
        <v>3</v>
      </c>
    </row>
    <row r="39" spans="1:14" ht="6.75" customHeight="1" x14ac:dyDescent="0.15">
      <c r="A39" s="137"/>
      <c r="B39" s="137"/>
      <c r="C39" s="138"/>
      <c r="D39" s="139"/>
      <c r="E39" s="140"/>
      <c r="F39" s="140"/>
      <c r="G39" s="140"/>
      <c r="H39" s="140"/>
      <c r="I39" s="140"/>
      <c r="J39" s="140"/>
      <c r="K39" s="140"/>
      <c r="L39" s="140"/>
      <c r="M39" s="140"/>
    </row>
    <row r="40" spans="1:14" ht="6.75" customHeight="1" x14ac:dyDescent="0.15">
      <c r="A40" s="134"/>
      <c r="B40" s="134"/>
      <c r="C40" s="135"/>
      <c r="D40" s="141"/>
      <c r="E40" s="142"/>
      <c r="F40" s="127"/>
      <c r="G40" s="127"/>
      <c r="H40" s="127"/>
      <c r="I40" s="127"/>
      <c r="J40" s="127"/>
      <c r="K40" s="127"/>
      <c r="L40" s="127"/>
      <c r="M40" s="127"/>
    </row>
    <row r="41" spans="1:14" ht="18" customHeight="1" x14ac:dyDescent="0.15">
      <c r="A41" s="253" t="s">
        <v>81</v>
      </c>
      <c r="B41" s="254"/>
      <c r="C41" s="143" t="s">
        <v>120</v>
      </c>
      <c r="D41" s="251">
        <v>1494</v>
      </c>
      <c r="E41" s="252"/>
      <c r="F41" s="255">
        <v>3426</v>
      </c>
      <c r="G41" s="255"/>
      <c r="H41" s="255">
        <v>52197</v>
      </c>
      <c r="I41" s="255"/>
      <c r="J41" s="255">
        <v>1642</v>
      </c>
      <c r="K41" s="255"/>
      <c r="L41" s="255" t="s">
        <v>28</v>
      </c>
      <c r="M41" s="255"/>
      <c r="N41" s="116" t="s">
        <v>200</v>
      </c>
    </row>
    <row r="42" spans="1:14" ht="18" customHeight="1" x14ac:dyDescent="0.15">
      <c r="A42" s="134"/>
      <c r="B42" s="134"/>
      <c r="C42" s="135" t="s">
        <v>154</v>
      </c>
      <c r="D42" s="251" t="s">
        <v>28</v>
      </c>
      <c r="E42" s="252"/>
      <c r="F42" s="255">
        <v>4610</v>
      </c>
      <c r="G42" s="255"/>
      <c r="H42" s="255">
        <v>30763</v>
      </c>
      <c r="I42" s="255"/>
      <c r="J42" s="255">
        <v>1880</v>
      </c>
      <c r="K42" s="255"/>
      <c r="L42" s="256" t="s">
        <v>28</v>
      </c>
      <c r="M42" s="256"/>
      <c r="N42" s="116" t="s">
        <v>200</v>
      </c>
    </row>
    <row r="43" spans="1:14" ht="18" customHeight="1" x14ac:dyDescent="0.15">
      <c r="A43" s="134"/>
      <c r="B43" s="134"/>
      <c r="C43" s="135" t="s">
        <v>31</v>
      </c>
      <c r="D43" s="251">
        <f>SUM(D41:D42)</f>
        <v>1494</v>
      </c>
      <c r="E43" s="252"/>
      <c r="F43" s="252">
        <f>SUM(F41:F42)</f>
        <v>8036</v>
      </c>
      <c r="G43" s="252"/>
      <c r="H43" s="252">
        <f>SUM(H41:H42)</f>
        <v>82960</v>
      </c>
      <c r="I43" s="252"/>
      <c r="J43" s="252">
        <f>SUM(J41:J42)</f>
        <v>3522</v>
      </c>
      <c r="K43" s="252"/>
      <c r="L43" s="252" t="s">
        <v>28</v>
      </c>
      <c r="M43" s="252"/>
      <c r="N43" s="116" t="s">
        <v>202</v>
      </c>
    </row>
    <row r="44" spans="1:14" ht="6.75" customHeight="1" x14ac:dyDescent="0.15">
      <c r="A44" s="134"/>
      <c r="B44" s="134"/>
      <c r="C44" s="135"/>
      <c r="D44" s="141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4" ht="6.75" customHeight="1" x14ac:dyDescent="0.15">
      <c r="A45" s="144"/>
      <c r="B45" s="144"/>
      <c r="C45" s="145"/>
      <c r="D45" s="146"/>
      <c r="E45" s="147"/>
      <c r="F45" s="147"/>
      <c r="G45" s="147"/>
      <c r="H45" s="147"/>
      <c r="I45" s="147"/>
      <c r="J45" s="147"/>
      <c r="K45" s="147"/>
      <c r="L45" s="147"/>
      <c r="M45" s="147"/>
    </row>
    <row r="46" spans="1:14" ht="18" customHeight="1" x14ac:dyDescent="0.15">
      <c r="A46" s="241" t="s">
        <v>83</v>
      </c>
      <c r="B46" s="241"/>
      <c r="C46" s="248" t="s">
        <v>77</v>
      </c>
      <c r="D46" s="249" t="s">
        <v>28</v>
      </c>
      <c r="E46" s="250"/>
      <c r="F46" s="240">
        <v>7653</v>
      </c>
      <c r="G46" s="240"/>
      <c r="H46" s="240" t="s">
        <v>11</v>
      </c>
      <c r="I46" s="240"/>
      <c r="J46" s="240">
        <v>2735</v>
      </c>
      <c r="K46" s="240"/>
      <c r="L46" s="240" t="s">
        <v>28</v>
      </c>
      <c r="M46" s="240"/>
    </row>
    <row r="47" spans="1:14" ht="18" customHeight="1" x14ac:dyDescent="0.15">
      <c r="A47" s="241" t="s">
        <v>2</v>
      </c>
      <c r="B47" s="241"/>
      <c r="C47" s="248"/>
      <c r="D47" s="249"/>
      <c r="E47" s="250"/>
      <c r="F47" s="240"/>
      <c r="G47" s="240"/>
      <c r="H47" s="240"/>
      <c r="I47" s="240"/>
      <c r="J47" s="240"/>
      <c r="K47" s="240"/>
      <c r="L47" s="240"/>
      <c r="M47" s="240"/>
      <c r="N47" s="116" t="s">
        <v>204</v>
      </c>
    </row>
    <row r="48" spans="1:14" ht="9" customHeight="1" x14ac:dyDescent="0.15">
      <c r="A48" s="121"/>
      <c r="B48" s="121"/>
      <c r="C48" s="148"/>
      <c r="D48" s="128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ht="7.5" customHeight="1" x14ac:dyDescent="0.15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</row>
    <row r="50" spans="1:13" x14ac:dyDescent="0.15">
      <c r="A50" s="118" t="s">
        <v>25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</row>
    <row r="51" spans="1:13" x14ac:dyDescent="0.15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</row>
    <row r="52" spans="1:13" x14ac:dyDescent="0.15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</row>
  </sheetData>
  <mergeCells count="84">
    <mergeCell ref="D5:F5"/>
    <mergeCell ref="H5:J5"/>
    <mergeCell ref="K5:M5"/>
    <mergeCell ref="D27:G27"/>
    <mergeCell ref="H27:I27"/>
    <mergeCell ref="J27:M27"/>
    <mergeCell ref="D28:E28"/>
    <mergeCell ref="F28:G28"/>
    <mergeCell ref="J28:K28"/>
    <mergeCell ref="L28:M28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H34:I34"/>
    <mergeCell ref="J34:K34"/>
    <mergeCell ref="L34:M34"/>
    <mergeCell ref="D33:E33"/>
    <mergeCell ref="F33:G33"/>
    <mergeCell ref="H33:I33"/>
    <mergeCell ref="J33:K33"/>
    <mergeCell ref="L33:M33"/>
    <mergeCell ref="H36:I36"/>
    <mergeCell ref="J36:K36"/>
    <mergeCell ref="L36:M36"/>
    <mergeCell ref="D35:E35"/>
    <mergeCell ref="F35:G35"/>
    <mergeCell ref="H35:I35"/>
    <mergeCell ref="J35:K35"/>
    <mergeCell ref="L35:M35"/>
    <mergeCell ref="H38:I38"/>
    <mergeCell ref="J38:K38"/>
    <mergeCell ref="L38:M38"/>
    <mergeCell ref="D37:E37"/>
    <mergeCell ref="F37:G37"/>
    <mergeCell ref="H37:I37"/>
    <mergeCell ref="J37:K37"/>
    <mergeCell ref="L37:M37"/>
    <mergeCell ref="H43:I43"/>
    <mergeCell ref="J43:K43"/>
    <mergeCell ref="L43:M43"/>
    <mergeCell ref="L41:M41"/>
    <mergeCell ref="D42:E42"/>
    <mergeCell ref="F42:G42"/>
    <mergeCell ref="H42:I42"/>
    <mergeCell ref="J42:K42"/>
    <mergeCell ref="L42:M42"/>
    <mergeCell ref="D41:E41"/>
    <mergeCell ref="F41:G41"/>
    <mergeCell ref="H41:I41"/>
    <mergeCell ref="J41:K41"/>
    <mergeCell ref="A5:B6"/>
    <mergeCell ref="C5:C6"/>
    <mergeCell ref="G5:G6"/>
    <mergeCell ref="A27:C28"/>
    <mergeCell ref="C46:C47"/>
    <mergeCell ref="D46:E47"/>
    <mergeCell ref="F46:G47"/>
    <mergeCell ref="D43:E43"/>
    <mergeCell ref="F43:G43"/>
    <mergeCell ref="A41:B41"/>
    <mergeCell ref="D38:E38"/>
    <mergeCell ref="F38:G38"/>
    <mergeCell ref="D36:E36"/>
    <mergeCell ref="F36:G36"/>
    <mergeCell ref="D34:E34"/>
    <mergeCell ref="F34:G34"/>
    <mergeCell ref="H46:I47"/>
    <mergeCell ref="J46:K47"/>
    <mergeCell ref="L46:M47"/>
    <mergeCell ref="A46:B46"/>
    <mergeCell ref="A47:B4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view="pageBreakPreview" zoomScaleSheetLayoutView="100" workbookViewId="0"/>
  </sheetViews>
  <sheetFormatPr defaultColWidth="9" defaultRowHeight="13.5" x14ac:dyDescent="0.15"/>
  <cols>
    <col min="1" max="1" width="2.875" style="116" customWidth="1"/>
    <col min="2" max="2" width="6.75" style="116" customWidth="1"/>
    <col min="3" max="3" width="8.25" style="116" customWidth="1"/>
    <col min="4" max="13" width="5.75" style="116" customWidth="1"/>
    <col min="14" max="17" width="3.125" style="116" customWidth="1"/>
    <col min="18" max="16384" width="9" style="116"/>
  </cols>
  <sheetData>
    <row r="1" spans="1:17" ht="14.25" x14ac:dyDescent="0.15">
      <c r="A1" s="114" t="s">
        <v>84</v>
      </c>
      <c r="B1" s="119"/>
      <c r="C1" s="119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7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4.25" x14ac:dyDescent="0.15">
      <c r="A3" s="117" t="s">
        <v>87</v>
      </c>
      <c r="B3" s="117"/>
      <c r="C3" s="117"/>
      <c r="E3" s="118"/>
      <c r="F3" s="118"/>
      <c r="G3" s="118"/>
      <c r="H3" s="118"/>
      <c r="I3" s="118"/>
      <c r="J3" s="118"/>
      <c r="K3" s="119"/>
      <c r="L3" s="119"/>
      <c r="M3" s="119"/>
      <c r="N3" s="119"/>
      <c r="P3" s="120"/>
      <c r="Q3" s="120" t="s">
        <v>203</v>
      </c>
    </row>
    <row r="4" spans="1:17" ht="8.25" customHeight="1" thickBo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7" ht="24.95" customHeight="1" thickTop="1" x14ac:dyDescent="0.15">
      <c r="A5" s="244" t="s">
        <v>13</v>
      </c>
      <c r="B5" s="245"/>
      <c r="C5" s="261" t="s">
        <v>82</v>
      </c>
      <c r="D5" s="262"/>
      <c r="E5" s="261" t="s">
        <v>88</v>
      </c>
      <c r="F5" s="262"/>
      <c r="G5" s="261" t="s">
        <v>89</v>
      </c>
      <c r="H5" s="262"/>
      <c r="I5" s="300" t="s">
        <v>90</v>
      </c>
      <c r="J5" s="301"/>
      <c r="K5" s="302" t="s">
        <v>50</v>
      </c>
      <c r="L5" s="303"/>
      <c r="M5" s="284" t="s">
        <v>21</v>
      </c>
      <c r="N5" s="285"/>
      <c r="O5" s="286"/>
      <c r="P5" s="289" t="s">
        <v>91</v>
      </c>
      <c r="Q5" s="290"/>
    </row>
    <row r="6" spans="1:17" x14ac:dyDescent="0.15">
      <c r="A6" s="246"/>
      <c r="B6" s="247"/>
      <c r="C6" s="149" t="s">
        <v>92</v>
      </c>
      <c r="D6" s="122" t="s">
        <v>95</v>
      </c>
      <c r="E6" s="149" t="s">
        <v>92</v>
      </c>
      <c r="F6" s="122" t="s">
        <v>95</v>
      </c>
      <c r="G6" s="149" t="s">
        <v>92</v>
      </c>
      <c r="H6" s="122" t="s">
        <v>95</v>
      </c>
      <c r="I6" s="149" t="s">
        <v>92</v>
      </c>
      <c r="J6" s="122" t="s">
        <v>95</v>
      </c>
      <c r="K6" s="149" t="s">
        <v>92</v>
      </c>
      <c r="L6" s="122" t="s">
        <v>95</v>
      </c>
      <c r="M6" s="150" t="s">
        <v>92</v>
      </c>
      <c r="N6" s="287" t="s">
        <v>95</v>
      </c>
      <c r="O6" s="288"/>
      <c r="P6" s="291"/>
      <c r="Q6" s="292"/>
    </row>
    <row r="7" spans="1:17" ht="7.5" customHeight="1" x14ac:dyDescent="0.15">
      <c r="A7" s="118"/>
      <c r="B7" s="118"/>
      <c r="C7" s="151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P7" s="118"/>
      <c r="Q7" s="118"/>
    </row>
    <row r="8" spans="1:17" ht="18" customHeight="1" x14ac:dyDescent="0.15">
      <c r="A8" s="161" t="s">
        <v>266</v>
      </c>
      <c r="B8" s="152">
        <v>25</v>
      </c>
      <c r="C8" s="124">
        <f t="shared" ref="C8:C13" si="0">SUM(E8,G8,I8,K8,M8)</f>
        <v>221</v>
      </c>
      <c r="D8" s="118">
        <f t="shared" ref="D8:D13" si="1">SUM(F8,H8,J8,L8,N8)</f>
        <v>130</v>
      </c>
      <c r="E8" s="118">
        <v>220</v>
      </c>
      <c r="F8" s="118">
        <v>129</v>
      </c>
      <c r="G8" s="120" t="s">
        <v>28</v>
      </c>
      <c r="H8" s="120" t="s">
        <v>28</v>
      </c>
      <c r="I8" s="120" t="s">
        <v>28</v>
      </c>
      <c r="J8" s="120" t="s">
        <v>28</v>
      </c>
      <c r="K8" s="120" t="s">
        <v>28</v>
      </c>
      <c r="L8" s="120" t="s">
        <v>28</v>
      </c>
      <c r="M8" s="118">
        <v>1</v>
      </c>
      <c r="N8" s="253">
        <v>1</v>
      </c>
      <c r="O8" s="253"/>
      <c r="P8" s="253" t="s">
        <v>28</v>
      </c>
      <c r="Q8" s="253"/>
    </row>
    <row r="9" spans="1:17" ht="18" customHeight="1" x14ac:dyDescent="0.15">
      <c r="A9" s="118"/>
      <c r="B9" s="152">
        <v>26</v>
      </c>
      <c r="C9" s="124">
        <f t="shared" si="0"/>
        <v>177</v>
      </c>
      <c r="D9" s="118">
        <f t="shared" si="1"/>
        <v>87</v>
      </c>
      <c r="E9" s="118">
        <v>177</v>
      </c>
      <c r="F9" s="118">
        <v>87</v>
      </c>
      <c r="G9" s="120" t="s">
        <v>28</v>
      </c>
      <c r="H9" s="120" t="s">
        <v>28</v>
      </c>
      <c r="I9" s="120" t="s">
        <v>28</v>
      </c>
      <c r="J9" s="120" t="s">
        <v>28</v>
      </c>
      <c r="K9" s="120" t="s">
        <v>28</v>
      </c>
      <c r="L9" s="120" t="s">
        <v>28</v>
      </c>
      <c r="M9" s="120" t="s">
        <v>28</v>
      </c>
      <c r="N9" s="153" t="s">
        <v>28</v>
      </c>
      <c r="O9" s="153"/>
      <c r="P9" s="153" t="s">
        <v>28</v>
      </c>
      <c r="Q9" s="153"/>
    </row>
    <row r="10" spans="1:17" ht="18" customHeight="1" x14ac:dyDescent="0.15">
      <c r="A10" s="118"/>
      <c r="B10" s="152">
        <v>27</v>
      </c>
      <c r="C10" s="124">
        <f t="shared" si="0"/>
        <v>188</v>
      </c>
      <c r="D10" s="118">
        <f t="shared" si="1"/>
        <v>107</v>
      </c>
      <c r="E10" s="118">
        <v>188</v>
      </c>
      <c r="F10" s="118">
        <v>107</v>
      </c>
      <c r="G10" s="120" t="s">
        <v>28</v>
      </c>
      <c r="H10" s="120" t="s">
        <v>28</v>
      </c>
      <c r="I10" s="120" t="s">
        <v>28</v>
      </c>
      <c r="J10" s="120" t="s">
        <v>28</v>
      </c>
      <c r="K10" s="120" t="s">
        <v>28</v>
      </c>
      <c r="L10" s="120" t="s">
        <v>28</v>
      </c>
      <c r="M10" s="120" t="s">
        <v>28</v>
      </c>
      <c r="N10" s="153" t="s">
        <v>28</v>
      </c>
      <c r="O10" s="153"/>
      <c r="P10" s="153" t="s">
        <v>28</v>
      </c>
      <c r="Q10" s="153"/>
    </row>
    <row r="11" spans="1:17" ht="18" customHeight="1" x14ac:dyDescent="0.15">
      <c r="A11" s="118"/>
      <c r="B11" s="152">
        <v>28</v>
      </c>
      <c r="C11" s="124">
        <f t="shared" si="0"/>
        <v>194</v>
      </c>
      <c r="D11" s="118">
        <f t="shared" si="1"/>
        <v>97</v>
      </c>
      <c r="E11" s="118">
        <v>194</v>
      </c>
      <c r="F11" s="118">
        <v>97</v>
      </c>
      <c r="G11" s="120" t="s">
        <v>28</v>
      </c>
      <c r="H11" s="120" t="s">
        <v>28</v>
      </c>
      <c r="I11" s="120" t="s">
        <v>28</v>
      </c>
      <c r="J11" s="120" t="s">
        <v>28</v>
      </c>
      <c r="K11" s="120" t="s">
        <v>28</v>
      </c>
      <c r="L11" s="120" t="s">
        <v>28</v>
      </c>
      <c r="M11" s="120" t="s">
        <v>28</v>
      </c>
      <c r="N11" s="153" t="s">
        <v>28</v>
      </c>
      <c r="O11" s="153"/>
      <c r="P11" s="153" t="s">
        <v>28</v>
      </c>
      <c r="Q11" s="153"/>
    </row>
    <row r="12" spans="1:17" ht="18" customHeight="1" x14ac:dyDescent="0.15">
      <c r="A12" s="118"/>
      <c r="B12" s="152">
        <v>29</v>
      </c>
      <c r="C12" s="124">
        <f t="shared" si="0"/>
        <v>184</v>
      </c>
      <c r="D12" s="118">
        <f t="shared" si="1"/>
        <v>86</v>
      </c>
      <c r="E12" s="118">
        <v>184</v>
      </c>
      <c r="F12" s="118">
        <v>86</v>
      </c>
      <c r="G12" s="120" t="s">
        <v>28</v>
      </c>
      <c r="H12" s="120" t="s">
        <v>28</v>
      </c>
      <c r="I12" s="120" t="s">
        <v>28</v>
      </c>
      <c r="J12" s="120" t="s">
        <v>28</v>
      </c>
      <c r="K12" s="120" t="s">
        <v>28</v>
      </c>
      <c r="L12" s="120" t="s">
        <v>28</v>
      </c>
      <c r="M12" s="120" t="s">
        <v>28</v>
      </c>
      <c r="N12" s="153" t="s">
        <v>28</v>
      </c>
      <c r="O12" s="153"/>
      <c r="P12" s="153" t="s">
        <v>28</v>
      </c>
      <c r="Q12" s="153"/>
    </row>
    <row r="13" spans="1:17" ht="18" customHeight="1" x14ac:dyDescent="0.15">
      <c r="A13" s="118"/>
      <c r="B13" s="152">
        <v>30</v>
      </c>
      <c r="C13" s="124">
        <f t="shared" si="0"/>
        <v>169</v>
      </c>
      <c r="D13" s="118">
        <f t="shared" si="1"/>
        <v>75</v>
      </c>
      <c r="E13" s="118">
        <v>166</v>
      </c>
      <c r="F13" s="118">
        <v>73</v>
      </c>
      <c r="G13" s="120">
        <v>1</v>
      </c>
      <c r="H13" s="120">
        <v>1</v>
      </c>
      <c r="I13" s="120" t="s">
        <v>28</v>
      </c>
      <c r="J13" s="120" t="s">
        <v>28</v>
      </c>
      <c r="K13" s="120" t="s">
        <v>28</v>
      </c>
      <c r="L13" s="120" t="s">
        <v>28</v>
      </c>
      <c r="M13" s="120">
        <v>2</v>
      </c>
      <c r="N13" s="153">
        <v>1</v>
      </c>
      <c r="O13" s="153"/>
      <c r="P13" s="153" t="s">
        <v>28</v>
      </c>
      <c r="Q13" s="153"/>
    </row>
    <row r="14" spans="1:17" ht="18" customHeight="1" x14ac:dyDescent="0.15">
      <c r="A14" s="118" t="s">
        <v>231</v>
      </c>
      <c r="B14" s="152" t="s">
        <v>232</v>
      </c>
      <c r="C14" s="124">
        <f>SUM(E14,G14,I14,K14,M14)</f>
        <v>173</v>
      </c>
      <c r="D14" s="118">
        <v>83</v>
      </c>
      <c r="E14" s="118">
        <v>172</v>
      </c>
      <c r="F14" s="118">
        <v>83</v>
      </c>
      <c r="G14" s="120" t="s">
        <v>28</v>
      </c>
      <c r="H14" s="120" t="s">
        <v>28</v>
      </c>
      <c r="I14" s="120" t="s">
        <v>28</v>
      </c>
      <c r="J14" s="120" t="s">
        <v>28</v>
      </c>
      <c r="K14" s="120" t="s">
        <v>28</v>
      </c>
      <c r="L14" s="120" t="s">
        <v>28</v>
      </c>
      <c r="M14" s="120">
        <v>1</v>
      </c>
      <c r="N14" s="153" t="s">
        <v>28</v>
      </c>
      <c r="O14" s="153"/>
      <c r="P14" s="153" t="s">
        <v>28</v>
      </c>
      <c r="Q14" s="153"/>
    </row>
    <row r="15" spans="1:17" ht="18" customHeight="1" x14ac:dyDescent="0.15">
      <c r="A15" s="118"/>
      <c r="B15" s="152">
        <v>2</v>
      </c>
      <c r="C15" s="124">
        <f>SUM(E15,G15,I15,K15,M15)</f>
        <v>149</v>
      </c>
      <c r="D15" s="118">
        <v>76</v>
      </c>
      <c r="E15" s="118">
        <v>148</v>
      </c>
      <c r="F15" s="118">
        <v>76</v>
      </c>
      <c r="G15" s="120" t="s">
        <v>28</v>
      </c>
      <c r="H15" s="120" t="s">
        <v>28</v>
      </c>
      <c r="I15" s="120" t="s">
        <v>28</v>
      </c>
      <c r="J15" s="120" t="s">
        <v>28</v>
      </c>
      <c r="K15" s="120" t="s">
        <v>28</v>
      </c>
      <c r="L15" s="120" t="s">
        <v>28</v>
      </c>
      <c r="M15" s="120">
        <v>1</v>
      </c>
      <c r="N15" s="153" t="s">
        <v>28</v>
      </c>
      <c r="O15" s="153"/>
      <c r="P15" s="153" t="s">
        <v>28</v>
      </c>
      <c r="Q15" s="153"/>
    </row>
    <row r="16" spans="1:17" ht="18" customHeight="1" x14ac:dyDescent="0.15">
      <c r="A16" s="118"/>
      <c r="B16" s="152">
        <v>3</v>
      </c>
      <c r="C16" s="124">
        <f>SUM(E16,G16,I16,K16,M16)</f>
        <v>134</v>
      </c>
      <c r="D16" s="118">
        <v>67</v>
      </c>
      <c r="E16" s="118">
        <v>134</v>
      </c>
      <c r="F16" s="118">
        <v>67</v>
      </c>
      <c r="G16" s="120" t="s">
        <v>28</v>
      </c>
      <c r="H16" s="120" t="s">
        <v>28</v>
      </c>
      <c r="I16" s="120" t="s">
        <v>28</v>
      </c>
      <c r="J16" s="120" t="s">
        <v>28</v>
      </c>
      <c r="K16" s="120" t="s">
        <v>28</v>
      </c>
      <c r="L16" s="120" t="s">
        <v>28</v>
      </c>
      <c r="M16" s="120" t="s">
        <v>28</v>
      </c>
      <c r="N16" s="153" t="s">
        <v>28</v>
      </c>
      <c r="O16" s="153"/>
      <c r="P16" s="153" t="s">
        <v>28</v>
      </c>
      <c r="Q16" s="153"/>
    </row>
    <row r="17" spans="1:19" ht="18" customHeight="1" x14ac:dyDescent="0.15">
      <c r="A17" s="118"/>
      <c r="B17" s="152">
        <v>4</v>
      </c>
      <c r="C17" s="124">
        <v>133</v>
      </c>
      <c r="D17" s="118">
        <v>75</v>
      </c>
      <c r="E17" s="118">
        <v>133</v>
      </c>
      <c r="F17" s="118">
        <v>75</v>
      </c>
      <c r="G17" s="120" t="s">
        <v>267</v>
      </c>
      <c r="H17" s="120" t="s">
        <v>267</v>
      </c>
      <c r="I17" s="120" t="s">
        <v>267</v>
      </c>
      <c r="J17" s="120" t="s">
        <v>267</v>
      </c>
      <c r="K17" s="120" t="s">
        <v>268</v>
      </c>
      <c r="L17" s="120" t="s">
        <v>268</v>
      </c>
      <c r="M17" s="120" t="s">
        <v>268</v>
      </c>
      <c r="N17" s="153" t="s">
        <v>268</v>
      </c>
      <c r="O17" s="153"/>
      <c r="P17" s="153" t="s">
        <v>268</v>
      </c>
      <c r="Q17" s="153"/>
    </row>
    <row r="18" spans="1:19" ht="8.25" customHeight="1" thickBot="1" x14ac:dyDescent="0.2">
      <c r="A18" s="121"/>
      <c r="B18" s="121"/>
      <c r="C18" s="12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54"/>
      <c r="P18" s="121"/>
      <c r="Q18" s="121"/>
    </row>
    <row r="19" spans="1:19" ht="6.75" customHeight="1" thickTop="1" x14ac:dyDescent="0.1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</row>
    <row r="20" spans="1:19" x14ac:dyDescent="0.15">
      <c r="A20" s="118" t="s">
        <v>12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</row>
    <row r="21" spans="1:19" x14ac:dyDescent="0.1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</row>
    <row r="22" spans="1:19" ht="14.25" x14ac:dyDescent="0.15">
      <c r="A22" s="117" t="s">
        <v>96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  <c r="L22" s="119"/>
      <c r="M22" s="119"/>
      <c r="N22" s="119"/>
      <c r="P22" s="120" t="s">
        <v>203</v>
      </c>
    </row>
    <row r="23" spans="1:19" ht="8.25" customHeight="1" thickBot="1" x14ac:dyDescent="0.2">
      <c r="A23" s="118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8"/>
      <c r="P23" s="121"/>
    </row>
    <row r="24" spans="1:19" ht="14.25" customHeight="1" thickTop="1" x14ac:dyDescent="0.15">
      <c r="A24" s="295" t="s">
        <v>98</v>
      </c>
      <c r="B24" s="295"/>
      <c r="C24" s="295"/>
      <c r="D24" s="268" t="s">
        <v>262</v>
      </c>
      <c r="E24" s="269"/>
      <c r="F24" s="304"/>
      <c r="G24" s="305"/>
      <c r="H24" s="196" t="s">
        <v>196</v>
      </c>
      <c r="I24" s="293"/>
      <c r="J24" s="196"/>
      <c r="K24" s="293"/>
      <c r="L24" s="196"/>
      <c r="M24" s="293"/>
      <c r="N24" s="282" t="s">
        <v>280</v>
      </c>
      <c r="O24" s="283"/>
      <c r="P24" s="283"/>
      <c r="Q24" s="53"/>
      <c r="R24" s="53"/>
      <c r="S24" s="53"/>
    </row>
    <row r="25" spans="1:19" x14ac:dyDescent="0.15">
      <c r="A25" s="296"/>
      <c r="B25" s="296"/>
      <c r="C25" s="296"/>
      <c r="D25" s="272">
        <v>29</v>
      </c>
      <c r="E25" s="294"/>
      <c r="F25" s="272">
        <v>30</v>
      </c>
      <c r="G25" s="273"/>
      <c r="H25" s="272" t="s">
        <v>232</v>
      </c>
      <c r="I25" s="273"/>
      <c r="J25" s="272">
        <v>2</v>
      </c>
      <c r="K25" s="273"/>
      <c r="L25" s="272">
        <v>3</v>
      </c>
      <c r="M25" s="273"/>
      <c r="N25" s="155" t="s">
        <v>33</v>
      </c>
      <c r="O25" s="155" t="s">
        <v>34</v>
      </c>
      <c r="P25" s="156" t="s">
        <v>37</v>
      </c>
      <c r="Q25" s="54"/>
      <c r="R25" s="54"/>
      <c r="S25" s="54"/>
    </row>
    <row r="26" spans="1:19" ht="7.5" customHeight="1" x14ac:dyDescent="0.15">
      <c r="A26" s="43"/>
      <c r="B26" s="43"/>
      <c r="C26" s="43"/>
      <c r="D26" s="105"/>
      <c r="E26" s="157"/>
      <c r="F26" s="108"/>
      <c r="G26" s="157"/>
      <c r="H26" s="47"/>
      <c r="I26" s="47"/>
      <c r="J26" s="47"/>
      <c r="K26" s="47"/>
      <c r="L26" s="49"/>
      <c r="M26" s="49"/>
      <c r="N26" s="158"/>
      <c r="O26" s="159"/>
      <c r="P26" s="159"/>
      <c r="Q26" s="54"/>
      <c r="R26" s="54"/>
      <c r="S26" s="54"/>
    </row>
    <row r="27" spans="1:19" ht="18" customHeight="1" x14ac:dyDescent="0.15">
      <c r="A27" s="297" t="s">
        <v>250</v>
      </c>
      <c r="B27" s="298"/>
      <c r="C27" s="299"/>
      <c r="D27" s="270" t="s">
        <v>28</v>
      </c>
      <c r="E27" s="271"/>
      <c r="F27" s="278">
        <v>1</v>
      </c>
      <c r="G27" s="278"/>
      <c r="H27" s="153" t="s">
        <v>28</v>
      </c>
      <c r="I27" s="153"/>
      <c r="J27" s="153" t="s">
        <v>28</v>
      </c>
      <c r="K27" s="153"/>
      <c r="L27" s="109" t="s">
        <v>28</v>
      </c>
      <c r="M27" s="109"/>
      <c r="N27" s="160" t="s">
        <v>28</v>
      </c>
      <c r="O27" s="160" t="s">
        <v>28</v>
      </c>
      <c r="P27" s="160" t="s">
        <v>28</v>
      </c>
      <c r="Q27" s="55"/>
      <c r="R27" s="55"/>
      <c r="S27" s="55"/>
    </row>
    <row r="28" spans="1:19" ht="8.25" customHeight="1" x14ac:dyDescent="0.15">
      <c r="A28" s="44"/>
      <c r="B28" s="44"/>
      <c r="C28" s="44"/>
      <c r="D28" s="124"/>
      <c r="E28" s="131"/>
      <c r="F28" s="131"/>
      <c r="G28" s="131"/>
      <c r="H28" s="118"/>
      <c r="I28" s="118"/>
      <c r="J28" s="119"/>
      <c r="K28" s="119"/>
      <c r="L28" s="118"/>
      <c r="M28" s="118"/>
      <c r="N28" s="161"/>
      <c r="O28" s="162"/>
      <c r="P28" s="162"/>
      <c r="Q28" s="55"/>
      <c r="R28" s="55"/>
      <c r="S28" s="55"/>
    </row>
    <row r="29" spans="1:19" ht="18" customHeight="1" x14ac:dyDescent="0.15">
      <c r="A29" s="131"/>
      <c r="B29" s="274" t="s">
        <v>247</v>
      </c>
      <c r="C29" s="274"/>
      <c r="D29" s="270" t="s">
        <v>28</v>
      </c>
      <c r="E29" s="271"/>
      <c r="F29" s="271" t="s">
        <v>28</v>
      </c>
      <c r="G29" s="271"/>
      <c r="H29" s="153" t="s">
        <v>28</v>
      </c>
      <c r="I29" s="153"/>
      <c r="J29" s="153" t="s">
        <v>28</v>
      </c>
      <c r="K29" s="153"/>
      <c r="L29" s="153" t="s">
        <v>28</v>
      </c>
      <c r="M29" s="153"/>
      <c r="N29" s="163" t="s">
        <v>28</v>
      </c>
      <c r="O29" s="163" t="s">
        <v>28</v>
      </c>
      <c r="P29" s="163" t="s">
        <v>28</v>
      </c>
      <c r="Q29" s="55"/>
      <c r="R29" s="55"/>
      <c r="S29" s="55"/>
    </row>
    <row r="30" spans="1:19" ht="18" customHeight="1" x14ac:dyDescent="0.15">
      <c r="A30" s="131"/>
      <c r="B30" s="274" t="s">
        <v>248</v>
      </c>
      <c r="C30" s="274"/>
      <c r="D30" s="270" t="s">
        <v>28</v>
      </c>
      <c r="E30" s="271"/>
      <c r="F30" s="271" t="s">
        <v>28</v>
      </c>
      <c r="G30" s="271"/>
      <c r="H30" s="153" t="s">
        <v>28</v>
      </c>
      <c r="I30" s="153"/>
      <c r="J30" s="153" t="s">
        <v>28</v>
      </c>
      <c r="K30" s="153"/>
      <c r="L30" s="153" t="s">
        <v>28</v>
      </c>
      <c r="M30" s="153"/>
      <c r="N30" s="163" t="s">
        <v>28</v>
      </c>
      <c r="O30" s="163" t="s">
        <v>28</v>
      </c>
      <c r="P30" s="163" t="s">
        <v>28</v>
      </c>
      <c r="Q30" s="55"/>
      <c r="R30" s="55"/>
      <c r="S30" s="55"/>
    </row>
    <row r="31" spans="1:19" ht="18" customHeight="1" x14ac:dyDescent="0.15">
      <c r="A31" s="131"/>
      <c r="B31" s="274" t="s">
        <v>249</v>
      </c>
      <c r="C31" s="274"/>
      <c r="D31" s="270" t="s">
        <v>28</v>
      </c>
      <c r="E31" s="271"/>
      <c r="F31" s="271" t="s">
        <v>28</v>
      </c>
      <c r="G31" s="271"/>
      <c r="H31" s="153" t="s">
        <v>28</v>
      </c>
      <c r="I31" s="153"/>
      <c r="J31" s="153" t="s">
        <v>28</v>
      </c>
      <c r="K31" s="153"/>
      <c r="L31" s="153" t="s">
        <v>28</v>
      </c>
      <c r="M31" s="153"/>
      <c r="N31" s="163" t="s">
        <v>28</v>
      </c>
      <c r="O31" s="163" t="s">
        <v>28</v>
      </c>
      <c r="P31" s="163" t="s">
        <v>28</v>
      </c>
      <c r="Q31" s="55"/>
      <c r="R31" s="55"/>
      <c r="S31" s="55"/>
    </row>
    <row r="32" spans="1:19" ht="18" customHeight="1" x14ac:dyDescent="0.15">
      <c r="A32" s="131"/>
      <c r="B32" s="274" t="s">
        <v>251</v>
      </c>
      <c r="C32" s="274"/>
      <c r="D32" s="270" t="s">
        <v>28</v>
      </c>
      <c r="E32" s="271"/>
      <c r="F32" s="271" t="s">
        <v>28</v>
      </c>
      <c r="G32" s="271"/>
      <c r="H32" s="153" t="s">
        <v>28</v>
      </c>
      <c r="I32" s="153"/>
      <c r="J32" s="153" t="s">
        <v>28</v>
      </c>
      <c r="K32" s="153"/>
      <c r="L32" s="153" t="s">
        <v>28</v>
      </c>
      <c r="M32" s="153"/>
      <c r="N32" s="163" t="s">
        <v>28</v>
      </c>
      <c r="O32" s="163" t="s">
        <v>28</v>
      </c>
      <c r="P32" s="163" t="s">
        <v>28</v>
      </c>
      <c r="Q32" s="55"/>
      <c r="R32" s="55"/>
      <c r="S32" s="55"/>
    </row>
    <row r="33" spans="1:19" ht="18" customHeight="1" x14ac:dyDescent="0.15">
      <c r="A33" s="131"/>
      <c r="B33" s="274" t="s">
        <v>252</v>
      </c>
      <c r="C33" s="274"/>
      <c r="D33" s="270" t="s">
        <v>28</v>
      </c>
      <c r="E33" s="271"/>
      <c r="F33" s="271" t="s">
        <v>28</v>
      </c>
      <c r="G33" s="271"/>
      <c r="H33" s="153" t="s">
        <v>28</v>
      </c>
      <c r="I33" s="153"/>
      <c r="J33" s="153" t="s">
        <v>28</v>
      </c>
      <c r="K33" s="153"/>
      <c r="L33" s="153" t="s">
        <v>28</v>
      </c>
      <c r="M33" s="153"/>
      <c r="N33" s="163" t="s">
        <v>28</v>
      </c>
      <c r="O33" s="163" t="s">
        <v>28</v>
      </c>
      <c r="P33" s="163" t="s">
        <v>28</v>
      </c>
      <c r="Q33" s="55"/>
      <c r="R33" s="55"/>
      <c r="S33" s="55"/>
    </row>
    <row r="34" spans="1:19" ht="18" customHeight="1" x14ac:dyDescent="0.15">
      <c r="A34" s="131"/>
      <c r="B34" s="274" t="s">
        <v>253</v>
      </c>
      <c r="C34" s="274"/>
      <c r="D34" s="270" t="s">
        <v>28</v>
      </c>
      <c r="E34" s="271"/>
      <c r="F34" s="271" t="s">
        <v>28</v>
      </c>
      <c r="G34" s="271"/>
      <c r="H34" s="153" t="s">
        <v>28</v>
      </c>
      <c r="I34" s="153"/>
      <c r="J34" s="153" t="s">
        <v>28</v>
      </c>
      <c r="K34" s="153"/>
      <c r="L34" s="153" t="s">
        <v>28</v>
      </c>
      <c r="M34" s="153"/>
      <c r="N34" s="163" t="s">
        <v>28</v>
      </c>
      <c r="O34" s="163" t="s">
        <v>28</v>
      </c>
      <c r="P34" s="163" t="s">
        <v>28</v>
      </c>
      <c r="Q34" s="55"/>
      <c r="R34" s="55"/>
      <c r="S34" s="55"/>
    </row>
    <row r="35" spans="1:19" ht="18" customHeight="1" x14ac:dyDescent="0.15">
      <c r="A35" s="131"/>
      <c r="B35" s="274" t="s">
        <v>254</v>
      </c>
      <c r="C35" s="274"/>
      <c r="D35" s="270" t="s">
        <v>28</v>
      </c>
      <c r="E35" s="271"/>
      <c r="F35" s="271" t="s">
        <v>28</v>
      </c>
      <c r="G35" s="271"/>
      <c r="H35" s="153" t="s">
        <v>28</v>
      </c>
      <c r="I35" s="153"/>
      <c r="J35" s="153" t="s">
        <v>28</v>
      </c>
      <c r="K35" s="153"/>
      <c r="L35" s="153" t="s">
        <v>28</v>
      </c>
      <c r="M35" s="153"/>
      <c r="N35" s="163" t="s">
        <v>28</v>
      </c>
      <c r="O35" s="163" t="s">
        <v>28</v>
      </c>
      <c r="P35" s="163" t="s">
        <v>28</v>
      </c>
      <c r="Q35" s="55"/>
      <c r="R35" s="55"/>
      <c r="S35" s="55"/>
    </row>
    <row r="36" spans="1:19" ht="18" customHeight="1" x14ac:dyDescent="0.15">
      <c r="A36" s="131"/>
      <c r="B36" s="274" t="s">
        <v>255</v>
      </c>
      <c r="C36" s="274"/>
      <c r="D36" s="270" t="s">
        <v>28</v>
      </c>
      <c r="E36" s="271"/>
      <c r="F36" s="271" t="s">
        <v>28</v>
      </c>
      <c r="G36" s="271"/>
      <c r="H36" s="153" t="s">
        <v>28</v>
      </c>
      <c r="I36" s="153"/>
      <c r="J36" s="153" t="s">
        <v>28</v>
      </c>
      <c r="K36" s="153"/>
      <c r="L36" s="153" t="s">
        <v>28</v>
      </c>
      <c r="M36" s="153"/>
      <c r="N36" s="163" t="s">
        <v>28</v>
      </c>
      <c r="O36" s="163" t="s">
        <v>28</v>
      </c>
      <c r="P36" s="163" t="s">
        <v>28</v>
      </c>
      <c r="Q36" s="55"/>
      <c r="R36" s="55"/>
      <c r="S36" s="55"/>
    </row>
    <row r="37" spans="1:19" ht="18" customHeight="1" x14ac:dyDescent="0.15">
      <c r="A37" s="131"/>
      <c r="B37" s="274" t="s">
        <v>256</v>
      </c>
      <c r="C37" s="274"/>
      <c r="D37" s="270" t="s">
        <v>28</v>
      </c>
      <c r="E37" s="271"/>
      <c r="F37" s="271" t="s">
        <v>28</v>
      </c>
      <c r="G37" s="271"/>
      <c r="H37" s="153" t="s">
        <v>28</v>
      </c>
      <c r="I37" s="153"/>
      <c r="J37" s="153" t="s">
        <v>28</v>
      </c>
      <c r="K37" s="153"/>
      <c r="L37" s="153" t="s">
        <v>28</v>
      </c>
      <c r="M37" s="153"/>
      <c r="N37" s="163" t="s">
        <v>28</v>
      </c>
      <c r="O37" s="163" t="s">
        <v>28</v>
      </c>
      <c r="P37" s="163" t="s">
        <v>28</v>
      </c>
      <c r="Q37" s="55"/>
      <c r="R37" s="55"/>
      <c r="S37" s="55"/>
    </row>
    <row r="38" spans="1:19" ht="18" customHeight="1" x14ac:dyDescent="0.15">
      <c r="A38" s="131"/>
      <c r="B38" s="274" t="s">
        <v>257</v>
      </c>
      <c r="C38" s="274"/>
      <c r="D38" s="270" t="s">
        <v>28</v>
      </c>
      <c r="E38" s="271"/>
      <c r="F38" s="271" t="s">
        <v>28</v>
      </c>
      <c r="G38" s="271"/>
      <c r="H38" s="153" t="s">
        <v>28</v>
      </c>
      <c r="I38" s="153"/>
      <c r="J38" s="153" t="s">
        <v>28</v>
      </c>
      <c r="K38" s="153"/>
      <c r="L38" s="153" t="s">
        <v>28</v>
      </c>
      <c r="M38" s="153"/>
      <c r="N38" s="163" t="s">
        <v>28</v>
      </c>
      <c r="O38" s="163" t="s">
        <v>28</v>
      </c>
      <c r="P38" s="163" t="s">
        <v>28</v>
      </c>
      <c r="Q38" s="55"/>
      <c r="R38" s="55"/>
      <c r="S38" s="55"/>
    </row>
    <row r="39" spans="1:19" ht="18" customHeight="1" x14ac:dyDescent="0.15">
      <c r="A39" s="131"/>
      <c r="B39" s="280" t="s">
        <v>258</v>
      </c>
      <c r="C39" s="281"/>
      <c r="D39" s="270" t="s">
        <v>28</v>
      </c>
      <c r="E39" s="271"/>
      <c r="F39" s="271" t="s">
        <v>28</v>
      </c>
      <c r="G39" s="271"/>
      <c r="H39" s="153" t="s">
        <v>28</v>
      </c>
      <c r="I39" s="153"/>
      <c r="J39" s="153" t="s">
        <v>28</v>
      </c>
      <c r="K39" s="153"/>
      <c r="L39" s="153" t="s">
        <v>28</v>
      </c>
      <c r="M39" s="153"/>
      <c r="N39" s="163" t="s">
        <v>28</v>
      </c>
      <c r="O39" s="163" t="s">
        <v>28</v>
      </c>
      <c r="P39" s="163" t="s">
        <v>28</v>
      </c>
      <c r="Q39" s="55"/>
      <c r="R39" s="55"/>
      <c r="S39" s="55"/>
    </row>
    <row r="40" spans="1:19" ht="18" customHeight="1" x14ac:dyDescent="0.15">
      <c r="A40" s="131"/>
      <c r="B40" s="274" t="s">
        <v>259</v>
      </c>
      <c r="C40" s="274"/>
      <c r="D40" s="270" t="s">
        <v>28</v>
      </c>
      <c r="E40" s="271"/>
      <c r="F40" s="271" t="s">
        <v>28</v>
      </c>
      <c r="G40" s="271"/>
      <c r="H40" s="153" t="s">
        <v>28</v>
      </c>
      <c r="I40" s="153"/>
      <c r="J40" s="153" t="s">
        <v>28</v>
      </c>
      <c r="K40" s="153"/>
      <c r="L40" s="153" t="s">
        <v>28</v>
      </c>
      <c r="M40" s="153"/>
      <c r="N40" s="163" t="s">
        <v>28</v>
      </c>
      <c r="O40" s="163" t="s">
        <v>28</v>
      </c>
      <c r="P40" s="163" t="s">
        <v>28</v>
      </c>
      <c r="Q40" s="55"/>
      <c r="R40" s="55"/>
      <c r="S40" s="55"/>
    </row>
    <row r="41" spans="1:19" ht="18" customHeight="1" x14ac:dyDescent="0.15">
      <c r="A41" s="131"/>
      <c r="B41" s="274" t="s">
        <v>260</v>
      </c>
      <c r="C41" s="274"/>
      <c r="D41" s="270" t="s">
        <v>28</v>
      </c>
      <c r="E41" s="271"/>
      <c r="F41" s="271" t="s">
        <v>28</v>
      </c>
      <c r="G41" s="271"/>
      <c r="H41" s="153" t="s">
        <v>28</v>
      </c>
      <c r="I41" s="153"/>
      <c r="J41" s="153" t="s">
        <v>28</v>
      </c>
      <c r="K41" s="153"/>
      <c r="L41" s="153" t="s">
        <v>28</v>
      </c>
      <c r="M41" s="153"/>
      <c r="N41" s="163" t="s">
        <v>28</v>
      </c>
      <c r="O41" s="163" t="s">
        <v>28</v>
      </c>
      <c r="P41" s="163" t="s">
        <v>28</v>
      </c>
      <c r="Q41" s="55"/>
      <c r="R41" s="55"/>
      <c r="S41" s="55"/>
    </row>
    <row r="42" spans="1:19" ht="18" customHeight="1" x14ac:dyDescent="0.15">
      <c r="A42" s="131"/>
      <c r="B42" s="274" t="s">
        <v>105</v>
      </c>
      <c r="C42" s="274"/>
      <c r="D42" s="270" t="s">
        <v>28</v>
      </c>
      <c r="E42" s="271"/>
      <c r="F42" s="271" t="s">
        <v>28</v>
      </c>
      <c r="G42" s="271"/>
      <c r="H42" s="153" t="s">
        <v>28</v>
      </c>
      <c r="I42" s="153"/>
      <c r="J42" s="153" t="s">
        <v>28</v>
      </c>
      <c r="K42" s="153"/>
      <c r="L42" s="153" t="s">
        <v>28</v>
      </c>
      <c r="M42" s="153"/>
      <c r="N42" s="163" t="s">
        <v>28</v>
      </c>
      <c r="O42" s="163" t="s">
        <v>28</v>
      </c>
      <c r="P42" s="163" t="s">
        <v>28</v>
      </c>
      <c r="Q42" s="55"/>
      <c r="R42" s="55"/>
      <c r="S42" s="55"/>
    </row>
    <row r="43" spans="1:19" ht="8.25" customHeight="1" x14ac:dyDescent="0.15">
      <c r="A43" s="131"/>
      <c r="B43" s="112"/>
      <c r="C43" s="112"/>
      <c r="D43" s="104"/>
      <c r="E43" s="60"/>
      <c r="F43" s="60"/>
      <c r="G43" s="60"/>
      <c r="H43" s="103"/>
      <c r="I43" s="103"/>
      <c r="J43" s="103"/>
      <c r="K43" s="103"/>
      <c r="L43" s="103"/>
      <c r="M43" s="103"/>
      <c r="N43" s="162"/>
      <c r="O43" s="162"/>
      <c r="P43" s="162"/>
      <c r="Q43" s="55"/>
      <c r="R43" s="55"/>
      <c r="S43" s="55"/>
    </row>
    <row r="44" spans="1:19" ht="18" customHeight="1" x14ac:dyDescent="0.15">
      <c r="A44" s="275" t="s">
        <v>261</v>
      </c>
      <c r="B44" s="275"/>
      <c r="C44" s="276"/>
      <c r="D44" s="277"/>
      <c r="E44" s="278"/>
      <c r="F44" s="278"/>
      <c r="G44" s="278"/>
      <c r="H44" s="107"/>
      <c r="I44" s="107"/>
      <c r="J44" s="103"/>
      <c r="K44" s="103"/>
      <c r="L44" s="107"/>
      <c r="M44" s="107"/>
      <c r="N44" s="162"/>
      <c r="O44" s="162"/>
      <c r="P44" s="162"/>
      <c r="Q44" s="55"/>
      <c r="R44" s="55"/>
      <c r="S44" s="55"/>
    </row>
    <row r="45" spans="1:19" ht="18" customHeight="1" x14ac:dyDescent="0.15">
      <c r="A45" s="131"/>
      <c r="B45" s="274" t="s">
        <v>107</v>
      </c>
      <c r="C45" s="274"/>
      <c r="D45" s="270" t="s">
        <v>28</v>
      </c>
      <c r="E45" s="271"/>
      <c r="F45" s="271">
        <v>1</v>
      </c>
      <c r="G45" s="271"/>
      <c r="H45" s="153" t="s">
        <v>28</v>
      </c>
      <c r="I45" s="153"/>
      <c r="J45" s="153" t="s">
        <v>28</v>
      </c>
      <c r="K45" s="153"/>
      <c r="L45" s="153" t="s">
        <v>28</v>
      </c>
      <c r="M45" s="153"/>
      <c r="N45" s="163" t="s">
        <v>28</v>
      </c>
      <c r="O45" s="163" t="s">
        <v>28</v>
      </c>
      <c r="P45" s="163" t="s">
        <v>28</v>
      </c>
      <c r="Q45" s="55"/>
      <c r="R45" s="55"/>
      <c r="S45" s="55"/>
    </row>
    <row r="46" spans="1:19" ht="18" customHeight="1" x14ac:dyDescent="0.15">
      <c r="A46" s="131"/>
      <c r="B46" s="279" t="s">
        <v>6</v>
      </c>
      <c r="C46" s="279"/>
      <c r="D46" s="270" t="s">
        <v>28</v>
      </c>
      <c r="E46" s="271"/>
      <c r="F46" s="271" t="s">
        <v>28</v>
      </c>
      <c r="G46" s="271"/>
      <c r="H46" s="153" t="s">
        <v>28</v>
      </c>
      <c r="I46" s="153"/>
      <c r="J46" s="153" t="s">
        <v>28</v>
      </c>
      <c r="K46" s="153"/>
      <c r="L46" s="153" t="s">
        <v>28</v>
      </c>
      <c r="M46" s="153"/>
      <c r="N46" s="163" t="s">
        <v>28</v>
      </c>
      <c r="O46" s="163" t="s">
        <v>28</v>
      </c>
      <c r="P46" s="163" t="s">
        <v>28</v>
      </c>
      <c r="Q46" s="55"/>
      <c r="R46" s="55"/>
      <c r="S46" s="55"/>
    </row>
    <row r="47" spans="1:19" ht="18" customHeight="1" x14ac:dyDescent="0.15">
      <c r="A47" s="131"/>
      <c r="B47" s="279" t="s">
        <v>239</v>
      </c>
      <c r="C47" s="279"/>
      <c r="D47" s="270" t="s">
        <v>28</v>
      </c>
      <c r="E47" s="271"/>
      <c r="F47" s="271">
        <v>1</v>
      </c>
      <c r="G47" s="271"/>
      <c r="H47" s="153" t="s">
        <v>28</v>
      </c>
      <c r="I47" s="153"/>
      <c r="J47" s="153" t="s">
        <v>28</v>
      </c>
      <c r="K47" s="153"/>
      <c r="L47" s="153" t="s">
        <v>28</v>
      </c>
      <c r="M47" s="153"/>
      <c r="N47" s="163" t="s">
        <v>28</v>
      </c>
      <c r="O47" s="163" t="s">
        <v>28</v>
      </c>
      <c r="P47" s="163" t="s">
        <v>28</v>
      </c>
      <c r="Q47" s="55"/>
      <c r="R47" s="55"/>
      <c r="S47" s="55"/>
    </row>
    <row r="48" spans="1:19" ht="18" customHeight="1" x14ac:dyDescent="0.15">
      <c r="A48" s="131"/>
      <c r="B48" s="274" t="s">
        <v>109</v>
      </c>
      <c r="C48" s="274"/>
      <c r="D48" s="270" t="s">
        <v>28</v>
      </c>
      <c r="E48" s="271"/>
      <c r="F48" s="271" t="s">
        <v>28</v>
      </c>
      <c r="G48" s="271"/>
      <c r="H48" s="153" t="s">
        <v>28</v>
      </c>
      <c r="I48" s="153"/>
      <c r="J48" s="153" t="s">
        <v>28</v>
      </c>
      <c r="K48" s="153"/>
      <c r="L48" s="153" t="s">
        <v>28</v>
      </c>
      <c r="M48" s="153"/>
      <c r="N48" s="163" t="s">
        <v>28</v>
      </c>
      <c r="O48" s="163" t="s">
        <v>28</v>
      </c>
      <c r="P48" s="163" t="s">
        <v>28</v>
      </c>
      <c r="Q48" s="55"/>
      <c r="R48" s="55"/>
      <c r="S48" s="55"/>
    </row>
    <row r="49" spans="1:19" ht="8.25" customHeight="1" thickBot="1" x14ac:dyDescent="0.2">
      <c r="A49" s="45"/>
      <c r="B49" s="45"/>
      <c r="C49" s="45"/>
      <c r="D49" s="106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56"/>
      <c r="R49" s="56"/>
      <c r="S49" s="56"/>
    </row>
    <row r="50" spans="1:19" ht="7.5" customHeight="1" thickTop="1" x14ac:dyDescent="0.15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31"/>
      <c r="P50" s="131"/>
    </row>
    <row r="51" spans="1:19" x14ac:dyDescent="0.15">
      <c r="A51" s="118" t="s">
        <v>12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</row>
    <row r="52" spans="1:19" x14ac:dyDescent="0.15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</row>
  </sheetData>
  <mergeCells count="83">
    <mergeCell ref="I5:J5"/>
    <mergeCell ref="F35:G35"/>
    <mergeCell ref="F34:G34"/>
    <mergeCell ref="F33:G33"/>
    <mergeCell ref="K5:L5"/>
    <mergeCell ref="F31:G31"/>
    <mergeCell ref="F30:G30"/>
    <mergeCell ref="F29:G29"/>
    <mergeCell ref="F27:G27"/>
    <mergeCell ref="H24:I24"/>
    <mergeCell ref="J24:K24"/>
    <mergeCell ref="F24:G24"/>
    <mergeCell ref="A5:B6"/>
    <mergeCell ref="F45:G45"/>
    <mergeCell ref="F44:G44"/>
    <mergeCell ref="F42:G42"/>
    <mergeCell ref="D25:E25"/>
    <mergeCell ref="C5:D5"/>
    <mergeCell ref="E5:F5"/>
    <mergeCell ref="G5:H5"/>
    <mergeCell ref="D30:E30"/>
    <mergeCell ref="F36:G36"/>
    <mergeCell ref="A24:C25"/>
    <mergeCell ref="A27:C27"/>
    <mergeCell ref="B31:C31"/>
    <mergeCell ref="B30:C30"/>
    <mergeCell ref="B29:C29"/>
    <mergeCell ref="F32:G32"/>
    <mergeCell ref="N24:P24"/>
    <mergeCell ref="P8:Q8"/>
    <mergeCell ref="L25:M25"/>
    <mergeCell ref="M5:O5"/>
    <mergeCell ref="N6:O6"/>
    <mergeCell ref="N8:O8"/>
    <mergeCell ref="P5:Q6"/>
    <mergeCell ref="L24:M24"/>
    <mergeCell ref="F48:G48"/>
    <mergeCell ref="F47:G47"/>
    <mergeCell ref="B38:C38"/>
    <mergeCell ref="B37:C37"/>
    <mergeCell ref="B36:C36"/>
    <mergeCell ref="D44:E44"/>
    <mergeCell ref="B48:C48"/>
    <mergeCell ref="B47:C47"/>
    <mergeCell ref="B46:C46"/>
    <mergeCell ref="F41:G41"/>
    <mergeCell ref="F40:G40"/>
    <mergeCell ref="F39:G39"/>
    <mergeCell ref="F37:G37"/>
    <mergeCell ref="F38:G38"/>
    <mergeCell ref="B39:C39"/>
    <mergeCell ref="D48:E48"/>
    <mergeCell ref="D47:E47"/>
    <mergeCell ref="D46:E46"/>
    <mergeCell ref="D45:E45"/>
    <mergeCell ref="D42:E42"/>
    <mergeCell ref="D31:E31"/>
    <mergeCell ref="D34:E34"/>
    <mergeCell ref="D33:E33"/>
    <mergeCell ref="D32:E32"/>
    <mergeCell ref="F46:G46"/>
    <mergeCell ref="B42:C42"/>
    <mergeCell ref="B41:C41"/>
    <mergeCell ref="B40:C40"/>
    <mergeCell ref="A44:C44"/>
    <mergeCell ref="B45:C45"/>
    <mergeCell ref="D41:E41"/>
    <mergeCell ref="D40:E40"/>
    <mergeCell ref="B35:C35"/>
    <mergeCell ref="B34:C34"/>
    <mergeCell ref="B33:C33"/>
    <mergeCell ref="B32:C32"/>
    <mergeCell ref="D39:E39"/>
    <mergeCell ref="D38:E38"/>
    <mergeCell ref="D37:E37"/>
    <mergeCell ref="D36:E36"/>
    <mergeCell ref="D35:E35"/>
    <mergeCell ref="D24:E24"/>
    <mergeCell ref="D29:E29"/>
    <mergeCell ref="D27:E27"/>
    <mergeCell ref="H25:I25"/>
    <mergeCell ref="J25:K25"/>
    <mergeCell ref="F25:G25"/>
  </mergeCells>
  <phoneticPr fontId="2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BreakPreview" zoomScaleSheetLayoutView="100" workbookViewId="0"/>
  </sheetViews>
  <sheetFormatPr defaultColWidth="9" defaultRowHeight="13.5" x14ac:dyDescent="0.15"/>
  <cols>
    <col min="1" max="1" width="2.875" style="116" customWidth="1"/>
    <col min="2" max="2" width="6.25" style="116" customWidth="1"/>
    <col min="3" max="3" width="7" style="116" customWidth="1"/>
    <col min="4" max="15" width="6" style="116" customWidth="1"/>
    <col min="16" max="16384" width="9" style="116"/>
  </cols>
  <sheetData>
    <row r="1" spans="1:15" ht="14.25" x14ac:dyDescent="0.1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O1" s="130" t="s">
        <v>52</v>
      </c>
    </row>
    <row r="2" spans="1:15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14.25" x14ac:dyDescent="0.15">
      <c r="A3" s="117" t="s">
        <v>112</v>
      </c>
      <c r="B3" s="164"/>
      <c r="C3" s="164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19"/>
      <c r="O3" s="120" t="s">
        <v>203</v>
      </c>
    </row>
    <row r="4" spans="1:15" ht="7.5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24.95" customHeight="1" x14ac:dyDescent="0.15">
      <c r="A5" s="244" t="s">
        <v>13</v>
      </c>
      <c r="B5" s="245"/>
      <c r="C5" s="261" t="s">
        <v>82</v>
      </c>
      <c r="D5" s="262"/>
      <c r="E5" s="261" t="s">
        <v>88</v>
      </c>
      <c r="F5" s="262"/>
      <c r="G5" s="261" t="s">
        <v>89</v>
      </c>
      <c r="H5" s="262"/>
      <c r="I5" s="300" t="s">
        <v>113</v>
      </c>
      <c r="J5" s="301"/>
      <c r="K5" s="302" t="s">
        <v>115</v>
      </c>
      <c r="L5" s="303"/>
      <c r="M5" s="302" t="s">
        <v>118</v>
      </c>
      <c r="N5" s="318"/>
      <c r="O5" s="308" t="s">
        <v>91</v>
      </c>
    </row>
    <row r="6" spans="1:15" x14ac:dyDescent="0.15">
      <c r="A6" s="246"/>
      <c r="B6" s="247"/>
      <c r="C6" s="165" t="s">
        <v>92</v>
      </c>
      <c r="D6" s="122" t="s">
        <v>95</v>
      </c>
      <c r="E6" s="165" t="s">
        <v>92</v>
      </c>
      <c r="F6" s="122" t="s">
        <v>95</v>
      </c>
      <c r="G6" s="165" t="s">
        <v>92</v>
      </c>
      <c r="H6" s="122" t="s">
        <v>95</v>
      </c>
      <c r="I6" s="165" t="s">
        <v>92</v>
      </c>
      <c r="J6" s="122" t="s">
        <v>95</v>
      </c>
      <c r="K6" s="165" t="s">
        <v>92</v>
      </c>
      <c r="L6" s="122" t="s">
        <v>95</v>
      </c>
      <c r="M6" s="165" t="s">
        <v>92</v>
      </c>
      <c r="N6" s="122" t="s">
        <v>95</v>
      </c>
      <c r="O6" s="309"/>
    </row>
    <row r="7" spans="1:15" ht="7.5" customHeight="1" x14ac:dyDescent="0.15">
      <c r="A7" s="118"/>
      <c r="B7" s="118"/>
      <c r="C7" s="151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17.25" customHeight="1" x14ac:dyDescent="0.15">
      <c r="A8" s="161" t="s">
        <v>266</v>
      </c>
      <c r="B8" s="152">
        <v>25</v>
      </c>
      <c r="C8" s="124">
        <v>178</v>
      </c>
      <c r="D8" s="118">
        <v>87</v>
      </c>
      <c r="E8" s="118">
        <v>91</v>
      </c>
      <c r="F8" s="118">
        <v>39</v>
      </c>
      <c r="G8" s="118">
        <v>23</v>
      </c>
      <c r="H8" s="118">
        <v>17</v>
      </c>
      <c r="I8" s="120" t="s">
        <v>28</v>
      </c>
      <c r="J8" s="120" t="s">
        <v>28</v>
      </c>
      <c r="K8" s="118">
        <v>61</v>
      </c>
      <c r="L8" s="118">
        <v>29</v>
      </c>
      <c r="M8" s="118">
        <v>3</v>
      </c>
      <c r="N8" s="120">
        <v>2</v>
      </c>
      <c r="O8" s="120" t="s">
        <v>28</v>
      </c>
    </row>
    <row r="9" spans="1:15" ht="17.25" customHeight="1" x14ac:dyDescent="0.15">
      <c r="B9" s="152">
        <v>26</v>
      </c>
      <c r="C9" s="124">
        <f t="shared" ref="C9:C12" si="0">SUM(E9,G9,I9,K9,M9)</f>
        <v>169</v>
      </c>
      <c r="D9" s="118">
        <f t="shared" ref="D9:D12" si="1">SUM(F9,H9,J9,L9,N9)</f>
        <v>82</v>
      </c>
      <c r="E9" s="118">
        <v>86</v>
      </c>
      <c r="F9" s="118">
        <v>36</v>
      </c>
      <c r="G9" s="118">
        <v>25</v>
      </c>
      <c r="H9" s="118">
        <v>20</v>
      </c>
      <c r="I9" s="120" t="s">
        <v>28</v>
      </c>
      <c r="J9" s="120" t="s">
        <v>28</v>
      </c>
      <c r="K9" s="118">
        <v>57</v>
      </c>
      <c r="L9" s="118">
        <v>25</v>
      </c>
      <c r="M9" s="118">
        <v>1</v>
      </c>
      <c r="N9" s="120">
        <v>1</v>
      </c>
      <c r="O9" s="120" t="s">
        <v>28</v>
      </c>
    </row>
    <row r="10" spans="1:15" ht="17.25" customHeight="1" x14ac:dyDescent="0.15">
      <c r="A10" s="118"/>
      <c r="B10" s="152">
        <v>27</v>
      </c>
      <c r="C10" s="124">
        <f t="shared" si="0"/>
        <v>169</v>
      </c>
      <c r="D10" s="118">
        <f t="shared" si="1"/>
        <v>92</v>
      </c>
      <c r="E10" s="118">
        <v>82</v>
      </c>
      <c r="F10" s="118">
        <v>38</v>
      </c>
      <c r="G10" s="118">
        <v>36</v>
      </c>
      <c r="H10" s="118">
        <v>27</v>
      </c>
      <c r="I10" s="120" t="s">
        <v>28</v>
      </c>
      <c r="J10" s="120" t="s">
        <v>28</v>
      </c>
      <c r="K10" s="118">
        <v>50</v>
      </c>
      <c r="L10" s="118">
        <v>26</v>
      </c>
      <c r="M10" s="118">
        <v>1</v>
      </c>
      <c r="N10" s="120">
        <v>1</v>
      </c>
      <c r="O10" s="120" t="s">
        <v>28</v>
      </c>
    </row>
    <row r="11" spans="1:15" ht="17.25" customHeight="1" x14ac:dyDescent="0.15">
      <c r="A11" s="118"/>
      <c r="B11" s="152">
        <v>28</v>
      </c>
      <c r="C11" s="124">
        <f t="shared" si="0"/>
        <v>162</v>
      </c>
      <c r="D11" s="118">
        <f t="shared" si="1"/>
        <v>90</v>
      </c>
      <c r="E11" s="118">
        <v>71</v>
      </c>
      <c r="F11" s="118">
        <v>36</v>
      </c>
      <c r="G11" s="118">
        <v>29</v>
      </c>
      <c r="H11" s="118">
        <v>24</v>
      </c>
      <c r="I11" s="120" t="s">
        <v>28</v>
      </c>
      <c r="J11" s="120" t="s">
        <v>28</v>
      </c>
      <c r="K11" s="118">
        <v>62</v>
      </c>
      <c r="L11" s="118">
        <v>30</v>
      </c>
      <c r="M11" s="120" t="s">
        <v>28</v>
      </c>
      <c r="N11" s="120" t="s">
        <v>28</v>
      </c>
      <c r="O11" s="120" t="s">
        <v>28</v>
      </c>
    </row>
    <row r="12" spans="1:15" ht="17.25" customHeight="1" x14ac:dyDescent="0.15">
      <c r="A12" s="118"/>
      <c r="B12" s="152">
        <v>29</v>
      </c>
      <c r="C12" s="124">
        <f t="shared" si="0"/>
        <v>160</v>
      </c>
      <c r="D12" s="118">
        <f t="shared" si="1"/>
        <v>79</v>
      </c>
      <c r="E12" s="118">
        <v>76</v>
      </c>
      <c r="F12" s="118">
        <v>35</v>
      </c>
      <c r="G12" s="118">
        <v>23</v>
      </c>
      <c r="H12" s="118">
        <v>16</v>
      </c>
      <c r="I12" s="120">
        <v>1</v>
      </c>
      <c r="J12" s="120" t="s">
        <v>28</v>
      </c>
      <c r="K12" s="118">
        <v>58</v>
      </c>
      <c r="L12" s="118">
        <v>27</v>
      </c>
      <c r="M12" s="120">
        <v>2</v>
      </c>
      <c r="N12" s="120">
        <v>1</v>
      </c>
      <c r="O12" s="120" t="s">
        <v>28</v>
      </c>
    </row>
    <row r="13" spans="1:15" ht="17.25" customHeight="1" x14ac:dyDescent="0.15">
      <c r="A13" s="118"/>
      <c r="B13" s="152">
        <v>30</v>
      </c>
      <c r="C13" s="124">
        <f>SUM(E13,G13,I13,K13,M13)</f>
        <v>162</v>
      </c>
      <c r="D13" s="118">
        <v>77</v>
      </c>
      <c r="E13" s="118">
        <v>79</v>
      </c>
      <c r="F13" s="118">
        <v>31</v>
      </c>
      <c r="G13" s="118">
        <v>25</v>
      </c>
      <c r="H13" s="118">
        <v>18</v>
      </c>
      <c r="I13" s="120" t="s">
        <v>28</v>
      </c>
      <c r="J13" s="120" t="s">
        <v>28</v>
      </c>
      <c r="K13" s="118">
        <v>57</v>
      </c>
      <c r="L13" s="118">
        <v>27</v>
      </c>
      <c r="M13" s="120">
        <v>1</v>
      </c>
      <c r="N13" s="120">
        <v>1</v>
      </c>
      <c r="O13" s="120" t="s">
        <v>28</v>
      </c>
    </row>
    <row r="14" spans="1:15" ht="17.25" customHeight="1" x14ac:dyDescent="0.15">
      <c r="A14" s="118" t="s">
        <v>231</v>
      </c>
      <c r="B14" s="152" t="s">
        <v>232</v>
      </c>
      <c r="C14" s="124">
        <f>SUM(E14,G14,I14,K14,M14)</f>
        <v>176</v>
      </c>
      <c r="D14" s="118">
        <v>87</v>
      </c>
      <c r="E14" s="118">
        <v>80</v>
      </c>
      <c r="F14" s="118">
        <v>34</v>
      </c>
      <c r="G14" s="118">
        <v>33</v>
      </c>
      <c r="H14" s="118">
        <v>24</v>
      </c>
      <c r="I14" s="120" t="s">
        <v>28</v>
      </c>
      <c r="J14" s="120" t="s">
        <v>28</v>
      </c>
      <c r="K14" s="118">
        <v>62</v>
      </c>
      <c r="L14" s="118">
        <v>28</v>
      </c>
      <c r="M14" s="120">
        <v>1</v>
      </c>
      <c r="N14" s="120">
        <v>1</v>
      </c>
      <c r="O14" s="120" t="s">
        <v>28</v>
      </c>
    </row>
    <row r="15" spans="1:15" ht="17.25" customHeight="1" x14ac:dyDescent="0.15">
      <c r="A15" s="118"/>
      <c r="B15" s="152">
        <v>2</v>
      </c>
      <c r="C15" s="124">
        <f>SUM(E15,G15,I15,K15,M15)</f>
        <v>138</v>
      </c>
      <c r="D15" s="118">
        <v>70</v>
      </c>
      <c r="E15" s="118">
        <v>60</v>
      </c>
      <c r="F15" s="118">
        <v>33</v>
      </c>
      <c r="G15" s="118">
        <v>30</v>
      </c>
      <c r="H15" s="118">
        <v>17</v>
      </c>
      <c r="I15" s="120" t="s">
        <v>28</v>
      </c>
      <c r="J15" s="120" t="s">
        <v>28</v>
      </c>
      <c r="K15" s="118">
        <v>46</v>
      </c>
      <c r="L15" s="118">
        <v>19</v>
      </c>
      <c r="M15" s="120">
        <v>2</v>
      </c>
      <c r="N15" s="120">
        <v>1</v>
      </c>
      <c r="O15" s="120" t="s">
        <v>28</v>
      </c>
    </row>
    <row r="16" spans="1:15" ht="17.25" customHeight="1" x14ac:dyDescent="0.15">
      <c r="A16" s="118"/>
      <c r="B16" s="152">
        <v>3</v>
      </c>
      <c r="C16" s="124">
        <f>SUM(E16,G16,I16,K16,M16)</f>
        <v>117</v>
      </c>
      <c r="D16" s="118">
        <v>59</v>
      </c>
      <c r="E16" s="118">
        <v>45</v>
      </c>
      <c r="F16" s="118">
        <v>17</v>
      </c>
      <c r="G16" s="118">
        <v>27</v>
      </c>
      <c r="H16" s="118">
        <v>16</v>
      </c>
      <c r="I16" s="120" t="s">
        <v>28</v>
      </c>
      <c r="J16" s="120" t="s">
        <v>28</v>
      </c>
      <c r="K16" s="118">
        <v>42</v>
      </c>
      <c r="L16" s="118">
        <v>24</v>
      </c>
      <c r="M16" s="120">
        <v>3</v>
      </c>
      <c r="N16" s="120">
        <v>2</v>
      </c>
      <c r="O16" s="120" t="s">
        <v>28</v>
      </c>
    </row>
    <row r="17" spans="1:18" ht="17.25" customHeight="1" x14ac:dyDescent="0.15">
      <c r="A17" s="118"/>
      <c r="B17" s="152">
        <v>4</v>
      </c>
      <c r="C17" s="124">
        <v>130</v>
      </c>
      <c r="D17" s="118">
        <v>52</v>
      </c>
      <c r="E17" s="118">
        <v>56</v>
      </c>
      <c r="F17" s="118">
        <v>16</v>
      </c>
      <c r="G17" s="118">
        <v>24</v>
      </c>
      <c r="H17" s="118">
        <v>16</v>
      </c>
      <c r="I17" s="120" t="s">
        <v>267</v>
      </c>
      <c r="J17" s="120" t="s">
        <v>267</v>
      </c>
      <c r="K17" s="118">
        <v>49</v>
      </c>
      <c r="L17" s="118">
        <v>19</v>
      </c>
      <c r="M17" s="120">
        <v>1</v>
      </c>
      <c r="N17" s="120">
        <v>1</v>
      </c>
      <c r="O17" s="120" t="s">
        <v>267</v>
      </c>
    </row>
    <row r="18" spans="1:18" ht="7.5" customHeight="1" x14ac:dyDescent="0.15">
      <c r="A18" s="121"/>
      <c r="B18" s="121"/>
      <c r="C18" s="12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19" spans="1:18" ht="7.5" customHeight="1" x14ac:dyDescent="0.1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1:18" x14ac:dyDescent="0.15">
      <c r="A20" s="118" t="s">
        <v>12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1:18" x14ac:dyDescent="0.1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1:18" ht="14.25" x14ac:dyDescent="0.15">
      <c r="A22" s="117" t="s">
        <v>119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  <c r="L22" s="119"/>
      <c r="M22" s="119"/>
      <c r="N22" s="119"/>
      <c r="O22" s="120" t="s">
        <v>203</v>
      </c>
    </row>
    <row r="23" spans="1:18" ht="7.5" customHeight="1" x14ac:dyDescent="0.15">
      <c r="A23" s="118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31"/>
      <c r="O23" s="118"/>
    </row>
    <row r="24" spans="1:18" ht="14.25" thickTop="1" x14ac:dyDescent="0.15">
      <c r="A24" s="310" t="s">
        <v>98</v>
      </c>
      <c r="B24" s="310"/>
      <c r="C24" s="311"/>
      <c r="D24" s="50" t="s">
        <v>277</v>
      </c>
      <c r="E24" s="50"/>
      <c r="F24" s="111"/>
      <c r="G24" s="50"/>
      <c r="H24" s="50"/>
      <c r="I24" s="50"/>
      <c r="J24" s="50" t="s">
        <v>196</v>
      </c>
      <c r="K24" s="50"/>
      <c r="L24" s="111"/>
      <c r="M24" s="282" t="s">
        <v>278</v>
      </c>
      <c r="N24" s="283"/>
      <c r="O24" s="283"/>
      <c r="P24" s="53"/>
      <c r="Q24" s="53"/>
      <c r="R24" s="53"/>
    </row>
    <row r="25" spans="1:18" x14ac:dyDescent="0.15">
      <c r="A25" s="312"/>
      <c r="B25" s="312"/>
      <c r="C25" s="313"/>
      <c r="D25" s="110">
        <v>25</v>
      </c>
      <c r="E25" s="110">
        <v>26</v>
      </c>
      <c r="F25" s="110">
        <v>27</v>
      </c>
      <c r="G25" s="110">
        <v>28</v>
      </c>
      <c r="H25" s="51">
        <v>29</v>
      </c>
      <c r="I25" s="51">
        <v>30</v>
      </c>
      <c r="J25" s="51" t="s">
        <v>153</v>
      </c>
      <c r="K25" s="51">
        <v>2</v>
      </c>
      <c r="L25" s="51">
        <v>3</v>
      </c>
      <c r="M25" s="155" t="s">
        <v>205</v>
      </c>
      <c r="N25" s="155" t="s">
        <v>236</v>
      </c>
      <c r="O25" s="156" t="s">
        <v>237</v>
      </c>
      <c r="P25" s="54"/>
      <c r="Q25" s="54"/>
      <c r="R25" s="54"/>
    </row>
    <row r="26" spans="1:18" ht="7.5" customHeight="1" x14ac:dyDescent="0.15">
      <c r="A26" s="112"/>
      <c r="B26" s="112"/>
      <c r="C26" s="57"/>
      <c r="D26" s="49"/>
      <c r="E26" s="49"/>
      <c r="F26" s="49"/>
      <c r="G26" s="49"/>
      <c r="H26" s="49"/>
      <c r="I26" s="49"/>
      <c r="J26" s="47"/>
      <c r="K26" s="47"/>
      <c r="L26" s="47"/>
      <c r="M26" s="158"/>
      <c r="N26" s="158"/>
      <c r="O26" s="159"/>
      <c r="P26" s="54"/>
      <c r="Q26" s="54"/>
      <c r="R26" s="54"/>
    </row>
    <row r="27" spans="1:18" ht="17.25" customHeight="1" x14ac:dyDescent="0.15">
      <c r="A27" s="319" t="s">
        <v>100</v>
      </c>
      <c r="B27" s="319"/>
      <c r="C27" s="315"/>
      <c r="D27" s="60">
        <v>23</v>
      </c>
      <c r="E27" s="60">
        <f t="shared" ref="E27:L27" si="2">SUM(E29:E40)</f>
        <v>25</v>
      </c>
      <c r="F27" s="60">
        <f t="shared" si="2"/>
        <v>36</v>
      </c>
      <c r="G27" s="60">
        <f t="shared" si="2"/>
        <v>29</v>
      </c>
      <c r="H27" s="60">
        <f t="shared" si="2"/>
        <v>23</v>
      </c>
      <c r="I27" s="60">
        <f t="shared" si="2"/>
        <v>39</v>
      </c>
      <c r="J27" s="60">
        <f t="shared" si="2"/>
        <v>37</v>
      </c>
      <c r="K27" s="60">
        <f t="shared" si="2"/>
        <v>22</v>
      </c>
      <c r="L27" s="60">
        <f t="shared" si="2"/>
        <v>24</v>
      </c>
      <c r="M27" s="166">
        <f>N27+O27</f>
        <v>25</v>
      </c>
      <c r="N27" s="166">
        <f>SUM(N29:N40)</f>
        <v>17</v>
      </c>
      <c r="O27" s="166">
        <f>SUM(O29:O40)</f>
        <v>8</v>
      </c>
      <c r="P27" s="55"/>
      <c r="Q27" s="55"/>
      <c r="R27" s="55"/>
    </row>
    <row r="28" spans="1:18" ht="7.5" customHeight="1" x14ac:dyDescent="0.15">
      <c r="A28" s="44"/>
      <c r="B28" s="44"/>
      <c r="C28" s="58"/>
      <c r="D28" s="103"/>
      <c r="E28" s="103"/>
      <c r="F28" s="103"/>
      <c r="G28" s="103"/>
      <c r="H28" s="103"/>
      <c r="I28" s="103"/>
      <c r="J28" s="103"/>
      <c r="K28" s="103"/>
      <c r="L28" s="103"/>
      <c r="M28" s="161"/>
      <c r="N28" s="162"/>
      <c r="O28" s="166"/>
      <c r="P28" s="55"/>
      <c r="Q28" s="55"/>
      <c r="R28" s="55"/>
    </row>
    <row r="29" spans="1:18" ht="25.5" customHeight="1" x14ac:dyDescent="0.15">
      <c r="A29" s="131"/>
      <c r="B29" s="307" t="s">
        <v>208</v>
      </c>
      <c r="C29" s="307"/>
      <c r="D29" s="61">
        <v>4</v>
      </c>
      <c r="E29" s="61">
        <v>5</v>
      </c>
      <c r="F29" s="61">
        <v>9</v>
      </c>
      <c r="G29" s="61">
        <v>5</v>
      </c>
      <c r="H29" s="62">
        <v>2</v>
      </c>
      <c r="I29" s="62">
        <v>7</v>
      </c>
      <c r="J29" s="62">
        <v>4</v>
      </c>
      <c r="K29" s="62">
        <v>2</v>
      </c>
      <c r="L29" s="62">
        <v>0</v>
      </c>
      <c r="M29" s="162">
        <f t="shared" ref="M29:M40" si="3">N29+O29</f>
        <v>0</v>
      </c>
      <c r="N29" s="167">
        <v>0</v>
      </c>
      <c r="O29" s="166">
        <v>0</v>
      </c>
      <c r="P29" s="55"/>
      <c r="Q29" s="55"/>
      <c r="R29" s="55"/>
    </row>
    <row r="30" spans="1:18" ht="25.5" customHeight="1" x14ac:dyDescent="0.15">
      <c r="A30" s="131"/>
      <c r="B30" s="315" t="s">
        <v>209</v>
      </c>
      <c r="C30" s="315"/>
      <c r="D30" s="102" t="s">
        <v>242</v>
      </c>
      <c r="E30" s="102" t="s">
        <v>242</v>
      </c>
      <c r="F30" s="61">
        <v>2</v>
      </c>
      <c r="G30" s="62">
        <v>1</v>
      </c>
      <c r="H30" s="62">
        <v>2</v>
      </c>
      <c r="I30" s="62">
        <v>2</v>
      </c>
      <c r="J30" s="62">
        <v>3</v>
      </c>
      <c r="K30" s="62">
        <v>3</v>
      </c>
      <c r="L30" s="62">
        <v>4</v>
      </c>
      <c r="M30" s="162">
        <f t="shared" si="3"/>
        <v>4</v>
      </c>
      <c r="N30" s="167">
        <v>1</v>
      </c>
      <c r="O30" s="167">
        <v>3</v>
      </c>
      <c r="P30" s="55"/>
      <c r="Q30" s="55"/>
      <c r="R30" s="55"/>
    </row>
    <row r="31" spans="1:18" ht="25.5" customHeight="1" x14ac:dyDescent="0.15">
      <c r="A31" s="131"/>
      <c r="B31" s="315" t="s">
        <v>206</v>
      </c>
      <c r="C31" s="315"/>
      <c r="D31" s="61">
        <v>4</v>
      </c>
      <c r="E31" s="61">
        <v>3</v>
      </c>
      <c r="F31" s="61">
        <v>2</v>
      </c>
      <c r="G31" s="61">
        <v>1</v>
      </c>
      <c r="H31" s="62">
        <v>2</v>
      </c>
      <c r="I31" s="62">
        <v>3</v>
      </c>
      <c r="J31" s="62">
        <v>7</v>
      </c>
      <c r="K31" s="62">
        <v>4</v>
      </c>
      <c r="L31" s="62">
        <v>1</v>
      </c>
      <c r="M31" s="162">
        <f t="shared" si="3"/>
        <v>1</v>
      </c>
      <c r="N31" s="167">
        <v>1</v>
      </c>
      <c r="O31" s="167">
        <v>0</v>
      </c>
      <c r="P31" s="55"/>
      <c r="Q31" s="55"/>
      <c r="R31" s="55"/>
    </row>
    <row r="32" spans="1:18" ht="25.5" customHeight="1" x14ac:dyDescent="0.15">
      <c r="A32" s="131"/>
      <c r="B32" s="315" t="s">
        <v>211</v>
      </c>
      <c r="C32" s="315"/>
      <c r="D32" s="61">
        <v>3</v>
      </c>
      <c r="E32" s="61">
        <v>5</v>
      </c>
      <c r="F32" s="61">
        <v>11</v>
      </c>
      <c r="G32" s="61">
        <v>8</v>
      </c>
      <c r="H32" s="62">
        <v>5</v>
      </c>
      <c r="I32" s="62">
        <v>9</v>
      </c>
      <c r="J32" s="62">
        <v>4</v>
      </c>
      <c r="K32" s="62">
        <v>3</v>
      </c>
      <c r="L32" s="62">
        <v>1</v>
      </c>
      <c r="M32" s="162">
        <f t="shared" si="3"/>
        <v>3</v>
      </c>
      <c r="N32" s="167">
        <v>0</v>
      </c>
      <c r="O32" s="167">
        <v>3</v>
      </c>
      <c r="P32" s="55"/>
      <c r="Q32" s="55"/>
      <c r="R32" s="55"/>
    </row>
    <row r="33" spans="1:18" ht="25.5" customHeight="1" x14ac:dyDescent="0.15">
      <c r="A33" s="131"/>
      <c r="B33" s="314" t="s">
        <v>214</v>
      </c>
      <c r="C33" s="315"/>
      <c r="D33" s="102" t="s">
        <v>242</v>
      </c>
      <c r="E33" s="102" t="s">
        <v>242</v>
      </c>
      <c r="F33" s="102" t="s">
        <v>242</v>
      </c>
      <c r="G33" s="102" t="s">
        <v>242</v>
      </c>
      <c r="H33" s="62">
        <v>2</v>
      </c>
      <c r="I33" s="62">
        <v>4</v>
      </c>
      <c r="J33" s="102" t="s">
        <v>242</v>
      </c>
      <c r="K33" s="62">
        <v>0</v>
      </c>
      <c r="L33" s="62">
        <v>5</v>
      </c>
      <c r="M33" s="167">
        <f t="shared" si="3"/>
        <v>3</v>
      </c>
      <c r="N33" s="167">
        <v>3</v>
      </c>
      <c r="O33" s="168">
        <v>0</v>
      </c>
      <c r="P33" s="55"/>
      <c r="Q33" s="55"/>
      <c r="R33" s="55"/>
    </row>
    <row r="34" spans="1:18" ht="25.5" customHeight="1" x14ac:dyDescent="0.15">
      <c r="A34" s="131"/>
      <c r="B34" s="315" t="s">
        <v>207</v>
      </c>
      <c r="C34" s="315"/>
      <c r="D34" s="102" t="s">
        <v>242</v>
      </c>
      <c r="E34" s="102" t="s">
        <v>242</v>
      </c>
      <c r="F34" s="102" t="s">
        <v>242</v>
      </c>
      <c r="G34" s="169">
        <v>2</v>
      </c>
      <c r="H34" s="62">
        <v>2</v>
      </c>
      <c r="I34" s="102" t="s">
        <v>242</v>
      </c>
      <c r="J34" s="62">
        <f>K34+L34</f>
        <v>0</v>
      </c>
      <c r="K34" s="62">
        <v>0</v>
      </c>
      <c r="L34" s="62">
        <v>0</v>
      </c>
      <c r="M34" s="170">
        <f t="shared" si="3"/>
        <v>0</v>
      </c>
      <c r="N34" s="168">
        <v>0</v>
      </c>
      <c r="O34" s="168">
        <v>0</v>
      </c>
      <c r="P34" s="55"/>
      <c r="Q34" s="55"/>
      <c r="R34" s="55"/>
    </row>
    <row r="35" spans="1:18" ht="25.5" customHeight="1" x14ac:dyDescent="0.15">
      <c r="A35" s="131"/>
      <c r="B35" s="315" t="s">
        <v>210</v>
      </c>
      <c r="C35" s="315"/>
      <c r="D35" s="102" t="s">
        <v>242</v>
      </c>
      <c r="E35" s="61">
        <v>1</v>
      </c>
      <c r="F35" s="102" t="s">
        <v>242</v>
      </c>
      <c r="G35" s="61">
        <v>2</v>
      </c>
      <c r="H35" s="62">
        <v>1</v>
      </c>
      <c r="I35" s="62">
        <v>2</v>
      </c>
      <c r="J35" s="62">
        <f>K35+L35</f>
        <v>1</v>
      </c>
      <c r="K35" s="62">
        <v>0</v>
      </c>
      <c r="L35" s="62">
        <v>1</v>
      </c>
      <c r="M35" s="162">
        <f t="shared" si="3"/>
        <v>1</v>
      </c>
      <c r="N35" s="167">
        <v>1</v>
      </c>
      <c r="O35" s="168">
        <v>0</v>
      </c>
      <c r="P35" s="55"/>
      <c r="Q35" s="55"/>
      <c r="R35" s="55"/>
    </row>
    <row r="36" spans="1:18" ht="25.5" customHeight="1" x14ac:dyDescent="0.15">
      <c r="A36" s="131"/>
      <c r="B36" s="314" t="s">
        <v>212</v>
      </c>
      <c r="C36" s="315"/>
      <c r="D36" s="102" t="s">
        <v>242</v>
      </c>
      <c r="E36" s="61">
        <v>2</v>
      </c>
      <c r="F36" s="61">
        <v>4</v>
      </c>
      <c r="G36" s="61">
        <v>4</v>
      </c>
      <c r="H36" s="62">
        <v>1</v>
      </c>
      <c r="I36" s="62">
        <v>3</v>
      </c>
      <c r="J36" s="62">
        <v>2</v>
      </c>
      <c r="K36" s="62">
        <v>1</v>
      </c>
      <c r="L36" s="62">
        <v>1</v>
      </c>
      <c r="M36" s="162">
        <f t="shared" si="3"/>
        <v>1</v>
      </c>
      <c r="N36" s="167">
        <v>1</v>
      </c>
      <c r="O36" s="167">
        <v>0</v>
      </c>
      <c r="P36" s="55"/>
      <c r="Q36" s="55"/>
      <c r="R36" s="55"/>
    </row>
    <row r="37" spans="1:18" ht="25.5" customHeight="1" x14ac:dyDescent="0.15">
      <c r="A37" s="131"/>
      <c r="B37" s="314" t="s">
        <v>213</v>
      </c>
      <c r="C37" s="315"/>
      <c r="D37" s="61">
        <v>7</v>
      </c>
      <c r="E37" s="61">
        <v>6</v>
      </c>
      <c r="F37" s="61">
        <v>3</v>
      </c>
      <c r="G37" s="61">
        <v>5</v>
      </c>
      <c r="H37" s="62">
        <v>5</v>
      </c>
      <c r="I37" s="62">
        <v>7</v>
      </c>
      <c r="J37" s="62">
        <v>11</v>
      </c>
      <c r="K37" s="62">
        <v>7</v>
      </c>
      <c r="L37" s="62">
        <v>10</v>
      </c>
      <c r="M37" s="162">
        <f t="shared" si="3"/>
        <v>10</v>
      </c>
      <c r="N37" s="167">
        <v>8</v>
      </c>
      <c r="O37" s="167">
        <v>2</v>
      </c>
      <c r="P37" s="55"/>
      <c r="Q37" s="55"/>
      <c r="R37" s="55"/>
    </row>
    <row r="38" spans="1:18" ht="25.5" customHeight="1" x14ac:dyDescent="0.15">
      <c r="A38" s="131"/>
      <c r="B38" s="316" t="s">
        <v>185</v>
      </c>
      <c r="C38" s="317"/>
      <c r="D38" s="102" t="s">
        <v>242</v>
      </c>
      <c r="E38" s="61">
        <v>2</v>
      </c>
      <c r="F38" s="102" t="s">
        <v>242</v>
      </c>
      <c r="G38" s="102" t="s">
        <v>242</v>
      </c>
      <c r="H38" s="102" t="s">
        <v>242</v>
      </c>
      <c r="I38" s="102" t="s">
        <v>242</v>
      </c>
      <c r="J38" s="62">
        <v>4</v>
      </c>
      <c r="K38" s="62">
        <v>2</v>
      </c>
      <c r="L38" s="62">
        <v>0</v>
      </c>
      <c r="M38" s="168">
        <f t="shared" si="3"/>
        <v>1</v>
      </c>
      <c r="N38" s="168">
        <v>1</v>
      </c>
      <c r="O38" s="168">
        <v>0</v>
      </c>
      <c r="P38" s="55"/>
      <c r="Q38" s="55"/>
      <c r="R38" s="55"/>
    </row>
    <row r="39" spans="1:18" ht="25.5" customHeight="1" x14ac:dyDescent="0.15">
      <c r="A39" s="131"/>
      <c r="B39" s="314" t="s">
        <v>101</v>
      </c>
      <c r="C39" s="315"/>
      <c r="D39" s="61">
        <v>5</v>
      </c>
      <c r="E39" s="61">
        <v>1</v>
      </c>
      <c r="F39" s="61">
        <v>5</v>
      </c>
      <c r="G39" s="61">
        <v>1</v>
      </c>
      <c r="H39" s="62">
        <v>1</v>
      </c>
      <c r="I39" s="62">
        <v>2</v>
      </c>
      <c r="J39" s="62">
        <f>K39+L39</f>
        <v>1</v>
      </c>
      <c r="K39" s="62">
        <v>0</v>
      </c>
      <c r="L39" s="62">
        <v>1</v>
      </c>
      <c r="M39" s="162">
        <f t="shared" si="3"/>
        <v>1</v>
      </c>
      <c r="N39" s="167">
        <v>1</v>
      </c>
      <c r="O39" s="168">
        <v>0</v>
      </c>
      <c r="P39" s="55"/>
      <c r="Q39" s="55"/>
      <c r="R39" s="55"/>
    </row>
    <row r="40" spans="1:18" ht="25.5" customHeight="1" x14ac:dyDescent="0.15">
      <c r="A40" s="131"/>
      <c r="B40" s="315" t="s">
        <v>105</v>
      </c>
      <c r="C40" s="315"/>
      <c r="D40" s="102" t="s">
        <v>242</v>
      </c>
      <c r="E40" s="102" t="s">
        <v>242</v>
      </c>
      <c r="F40" s="102" t="s">
        <v>242</v>
      </c>
      <c r="G40" s="102" t="s">
        <v>242</v>
      </c>
      <c r="H40" s="102" t="s">
        <v>242</v>
      </c>
      <c r="I40" s="102" t="s">
        <v>242</v>
      </c>
      <c r="J40" s="102" t="s">
        <v>242</v>
      </c>
      <c r="K40" s="62">
        <v>0</v>
      </c>
      <c r="L40" s="62">
        <v>0</v>
      </c>
      <c r="M40" s="171">
        <f t="shared" si="3"/>
        <v>0</v>
      </c>
      <c r="N40" s="170">
        <v>0</v>
      </c>
      <c r="O40" s="170">
        <v>0</v>
      </c>
      <c r="P40" s="55"/>
      <c r="Q40" s="55"/>
      <c r="R40" s="55"/>
    </row>
    <row r="41" spans="1:18" ht="7.5" customHeight="1" x14ac:dyDescent="0.15">
      <c r="A41" s="131"/>
      <c r="B41" s="112"/>
      <c r="C41" s="57"/>
      <c r="D41" s="61"/>
      <c r="E41" s="61"/>
      <c r="F41" s="61"/>
      <c r="G41" s="61"/>
      <c r="H41" s="61"/>
      <c r="I41" s="64"/>
      <c r="J41" s="64"/>
      <c r="K41" s="64"/>
      <c r="L41" s="64"/>
      <c r="M41" s="162"/>
      <c r="N41" s="162"/>
      <c r="O41" s="162"/>
      <c r="P41" s="55"/>
      <c r="Q41" s="55"/>
      <c r="R41" s="55"/>
    </row>
    <row r="42" spans="1:18" ht="17.25" customHeight="1" x14ac:dyDescent="0.15">
      <c r="A42" s="241" t="s">
        <v>106</v>
      </c>
      <c r="B42" s="241"/>
      <c r="C42" s="306"/>
      <c r="D42" s="61"/>
      <c r="E42" s="61"/>
      <c r="F42" s="61"/>
      <c r="G42" s="61"/>
      <c r="H42" s="61"/>
      <c r="I42" s="64"/>
      <c r="J42" s="64"/>
      <c r="K42" s="64"/>
      <c r="L42" s="64"/>
      <c r="M42" s="162"/>
      <c r="N42" s="162"/>
      <c r="O42" s="162"/>
      <c r="P42" s="55"/>
      <c r="Q42" s="55"/>
      <c r="R42" s="55"/>
    </row>
    <row r="43" spans="1:18" ht="17.25" customHeight="1" x14ac:dyDescent="0.15">
      <c r="A43" s="131"/>
      <c r="B43" s="274" t="s">
        <v>107</v>
      </c>
      <c r="C43" s="307"/>
      <c r="D43" s="52">
        <v>14</v>
      </c>
      <c r="E43" s="52">
        <v>13</v>
      </c>
      <c r="F43" s="52">
        <v>21</v>
      </c>
      <c r="G43" s="52">
        <v>22</v>
      </c>
      <c r="H43" s="52">
        <f t="shared" ref="H43:O43" si="4">H44+H45</f>
        <v>20</v>
      </c>
      <c r="I43" s="63">
        <f t="shared" si="4"/>
        <v>23</v>
      </c>
      <c r="J43" s="63">
        <f t="shared" si="4"/>
        <v>27</v>
      </c>
      <c r="K43" s="63">
        <f t="shared" si="4"/>
        <v>17</v>
      </c>
      <c r="L43" s="63">
        <f t="shared" si="4"/>
        <v>18</v>
      </c>
      <c r="M43" s="166">
        <f t="shared" si="4"/>
        <v>18</v>
      </c>
      <c r="N43" s="166">
        <f t="shared" si="4"/>
        <v>12</v>
      </c>
      <c r="O43" s="166">
        <f t="shared" si="4"/>
        <v>6</v>
      </c>
      <c r="P43" s="55"/>
      <c r="Q43" s="55"/>
      <c r="R43" s="55"/>
    </row>
    <row r="44" spans="1:18" ht="17.25" customHeight="1" x14ac:dyDescent="0.15">
      <c r="A44" s="131"/>
      <c r="B44" s="44"/>
      <c r="C44" s="113" t="s">
        <v>94</v>
      </c>
      <c r="D44" s="61">
        <v>5</v>
      </c>
      <c r="E44" s="61">
        <v>4</v>
      </c>
      <c r="F44" s="61">
        <v>9</v>
      </c>
      <c r="G44" s="61">
        <v>8</v>
      </c>
      <c r="H44" s="64">
        <v>11</v>
      </c>
      <c r="I44" s="64">
        <v>6</v>
      </c>
      <c r="J44" s="64">
        <v>6</v>
      </c>
      <c r="K44" s="64">
        <v>4</v>
      </c>
      <c r="L44" s="64">
        <v>4</v>
      </c>
      <c r="M44" s="162">
        <f>N44+O44</f>
        <v>4</v>
      </c>
      <c r="N44" s="162">
        <v>2</v>
      </c>
      <c r="O44" s="162">
        <v>2</v>
      </c>
      <c r="P44" s="55"/>
      <c r="Q44" s="55"/>
      <c r="R44" s="55"/>
    </row>
    <row r="45" spans="1:18" ht="17.25" customHeight="1" x14ac:dyDescent="0.15">
      <c r="A45" s="131"/>
      <c r="B45" s="44"/>
      <c r="C45" s="113" t="s">
        <v>108</v>
      </c>
      <c r="D45" s="61">
        <v>9</v>
      </c>
      <c r="E45" s="61">
        <v>9</v>
      </c>
      <c r="F45" s="61">
        <v>12</v>
      </c>
      <c r="G45" s="61">
        <v>14</v>
      </c>
      <c r="H45" s="64">
        <v>9</v>
      </c>
      <c r="I45" s="64">
        <v>17</v>
      </c>
      <c r="J45" s="64">
        <v>21</v>
      </c>
      <c r="K45" s="64">
        <v>13</v>
      </c>
      <c r="L45" s="64">
        <v>14</v>
      </c>
      <c r="M45" s="162">
        <f>N45+O45</f>
        <v>14</v>
      </c>
      <c r="N45" s="162">
        <v>10</v>
      </c>
      <c r="O45" s="162">
        <v>4</v>
      </c>
      <c r="P45" s="55"/>
      <c r="Q45" s="55"/>
      <c r="R45" s="55"/>
    </row>
    <row r="46" spans="1:18" ht="17.25" customHeight="1" x14ac:dyDescent="0.15">
      <c r="A46" s="131"/>
      <c r="B46" s="274" t="s">
        <v>109</v>
      </c>
      <c r="C46" s="307"/>
      <c r="D46" s="61">
        <v>9</v>
      </c>
      <c r="E46" s="61">
        <v>12</v>
      </c>
      <c r="F46" s="61">
        <v>15</v>
      </c>
      <c r="G46" s="61">
        <v>7</v>
      </c>
      <c r="H46" s="64">
        <v>3</v>
      </c>
      <c r="I46" s="64">
        <v>9</v>
      </c>
      <c r="J46" s="64">
        <v>8</v>
      </c>
      <c r="K46" s="64">
        <v>5</v>
      </c>
      <c r="L46" s="64">
        <v>6</v>
      </c>
      <c r="M46" s="162">
        <f>N46+O46</f>
        <v>6</v>
      </c>
      <c r="N46" s="162">
        <v>4</v>
      </c>
      <c r="O46" s="162">
        <v>2</v>
      </c>
      <c r="P46" s="55"/>
      <c r="Q46" s="55"/>
      <c r="R46" s="55"/>
    </row>
    <row r="47" spans="1:18" ht="7.5" customHeight="1" x14ac:dyDescent="0.15">
      <c r="A47" s="45"/>
      <c r="B47" s="45"/>
      <c r="C47" s="59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56"/>
      <c r="Q47" s="56"/>
      <c r="R47" s="56"/>
    </row>
    <row r="48" spans="1:18" ht="9" customHeight="1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x14ac:dyDescent="0.15">
      <c r="A49" s="118" t="s">
        <v>99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</row>
  </sheetData>
  <mergeCells count="26">
    <mergeCell ref="M5:N5"/>
    <mergeCell ref="M24:O24"/>
    <mergeCell ref="A27:C27"/>
    <mergeCell ref="B29:C29"/>
    <mergeCell ref="B30:C30"/>
    <mergeCell ref="C5:D5"/>
    <mergeCell ref="E5:F5"/>
    <mergeCell ref="G5:H5"/>
    <mergeCell ref="I5:J5"/>
    <mergeCell ref="K5:L5"/>
    <mergeCell ref="A42:C42"/>
    <mergeCell ref="B43:C43"/>
    <mergeCell ref="B46:C46"/>
    <mergeCell ref="A5:B6"/>
    <mergeCell ref="O5:O6"/>
    <mergeCell ref="A24:C2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</mergeCells>
  <phoneticPr fontId="2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zoomScaleSheetLayoutView="100" workbookViewId="0"/>
  </sheetViews>
  <sheetFormatPr defaultColWidth="9" defaultRowHeight="13.5" x14ac:dyDescent="0.15"/>
  <cols>
    <col min="1" max="1" width="3.625" style="116" customWidth="1"/>
    <col min="2" max="2" width="17.625" style="116" customWidth="1"/>
    <col min="3" max="7" width="13.25" style="116" customWidth="1"/>
    <col min="8" max="8" width="2.625" style="116" customWidth="1"/>
    <col min="9" max="9" width="3" style="116" customWidth="1"/>
    <col min="10" max="16384" width="9" style="116"/>
  </cols>
  <sheetData>
    <row r="1" spans="1:7" ht="15" x14ac:dyDescent="0.15">
      <c r="A1" s="172" t="s">
        <v>121</v>
      </c>
      <c r="B1" s="119"/>
      <c r="C1" s="119"/>
      <c r="D1" s="118"/>
      <c r="E1" s="118"/>
      <c r="F1" s="118"/>
      <c r="G1" s="118"/>
    </row>
    <row r="2" spans="1:7" x14ac:dyDescent="0.15">
      <c r="A2" s="118"/>
      <c r="B2" s="118"/>
      <c r="C2" s="118"/>
      <c r="D2" s="118"/>
      <c r="E2" s="118"/>
      <c r="F2" s="118"/>
      <c r="G2" s="118"/>
    </row>
    <row r="3" spans="1:7" ht="15" x14ac:dyDescent="0.15">
      <c r="A3" s="173" t="s">
        <v>122</v>
      </c>
      <c r="B3" s="118"/>
      <c r="C3" s="118"/>
      <c r="D3" s="118"/>
      <c r="E3" s="118"/>
      <c r="F3" s="118"/>
      <c r="G3" s="120" t="s">
        <v>175</v>
      </c>
    </row>
    <row r="4" spans="1:7" ht="7.5" customHeight="1" thickBot="1" x14ac:dyDescent="0.2">
      <c r="A4" s="121"/>
      <c r="B4" s="121"/>
      <c r="C4" s="121"/>
      <c r="D4" s="131"/>
      <c r="E4" s="131"/>
      <c r="F4" s="131"/>
      <c r="G4" s="131"/>
    </row>
    <row r="5" spans="1:7" ht="14.25" thickTop="1" x14ac:dyDescent="0.15">
      <c r="A5" s="244" t="s">
        <v>176</v>
      </c>
      <c r="B5" s="245"/>
      <c r="C5" s="324" t="s">
        <v>269</v>
      </c>
      <c r="D5" s="324" t="s">
        <v>243</v>
      </c>
      <c r="E5" s="324" t="s">
        <v>14</v>
      </c>
      <c r="F5" s="194" t="s">
        <v>110</v>
      </c>
      <c r="G5" s="196" t="s">
        <v>270</v>
      </c>
    </row>
    <row r="6" spans="1:7" x14ac:dyDescent="0.15">
      <c r="A6" s="246"/>
      <c r="B6" s="247"/>
      <c r="C6" s="325"/>
      <c r="D6" s="325"/>
      <c r="E6" s="325"/>
      <c r="F6" s="195"/>
      <c r="G6" s="337"/>
    </row>
    <row r="7" spans="1:7" ht="7.5" customHeight="1" x14ac:dyDescent="0.15">
      <c r="A7" s="118"/>
      <c r="B7" s="175"/>
      <c r="C7" s="118"/>
      <c r="D7" s="118"/>
      <c r="E7" s="118"/>
      <c r="F7" s="118"/>
      <c r="G7" s="118"/>
    </row>
    <row r="8" spans="1:7" ht="15" customHeight="1" x14ac:dyDescent="0.15">
      <c r="A8" s="334" t="s">
        <v>92</v>
      </c>
      <c r="B8" s="335"/>
      <c r="C8" s="126">
        <f>SUM(C9:C21)</f>
        <v>85716</v>
      </c>
      <c r="D8" s="126">
        <f>SUM(D9:D21)</f>
        <v>90515</v>
      </c>
      <c r="E8" s="126">
        <f>SUM(E9:E21)</f>
        <v>94719</v>
      </c>
      <c r="F8" s="126">
        <f>SUM(F9:F21)</f>
        <v>99119</v>
      </c>
      <c r="G8" s="126">
        <f>SUM(G9:G21)</f>
        <v>101827</v>
      </c>
    </row>
    <row r="9" spans="1:7" ht="15" customHeight="1" x14ac:dyDescent="0.15">
      <c r="A9" s="326" t="s">
        <v>184</v>
      </c>
      <c r="B9" s="174" t="s">
        <v>177</v>
      </c>
      <c r="C9" s="126">
        <v>1437</v>
      </c>
      <c r="D9" s="126">
        <v>1494</v>
      </c>
      <c r="E9" s="126">
        <v>1553</v>
      </c>
      <c r="F9" s="126">
        <v>1634</v>
      </c>
      <c r="G9" s="126">
        <v>1618</v>
      </c>
    </row>
    <row r="10" spans="1:7" ht="15" customHeight="1" x14ac:dyDescent="0.15">
      <c r="A10" s="327"/>
      <c r="B10" s="174" t="s">
        <v>178</v>
      </c>
      <c r="C10" s="126">
        <v>2718</v>
      </c>
      <c r="D10" s="126">
        <v>2833</v>
      </c>
      <c r="E10" s="126">
        <v>2922</v>
      </c>
      <c r="F10" s="126">
        <v>3039</v>
      </c>
      <c r="G10" s="126">
        <v>3001</v>
      </c>
    </row>
    <row r="11" spans="1:7" ht="15" customHeight="1" x14ac:dyDescent="0.15">
      <c r="A11" s="327"/>
      <c r="B11" s="174" t="s">
        <v>179</v>
      </c>
      <c r="C11" s="126">
        <v>4438</v>
      </c>
      <c r="D11" s="126">
        <v>4719</v>
      </c>
      <c r="E11" s="126">
        <v>4912</v>
      </c>
      <c r="F11" s="126">
        <v>5051</v>
      </c>
      <c r="G11" s="126">
        <v>5020</v>
      </c>
    </row>
    <row r="12" spans="1:7" ht="15" customHeight="1" x14ac:dyDescent="0.15">
      <c r="A12" s="327"/>
      <c r="B12" s="174" t="s">
        <v>180</v>
      </c>
      <c r="C12" s="126">
        <v>6277</v>
      </c>
      <c r="D12" s="126">
        <v>6733</v>
      </c>
      <c r="E12" s="126">
        <v>7134</v>
      </c>
      <c r="F12" s="126">
        <v>7553</v>
      </c>
      <c r="G12" s="126">
        <v>7364</v>
      </c>
    </row>
    <row r="13" spans="1:7" ht="15" customHeight="1" x14ac:dyDescent="0.15">
      <c r="A13" s="327"/>
      <c r="B13" s="174" t="s">
        <v>181</v>
      </c>
      <c r="C13" s="126">
        <v>4512</v>
      </c>
      <c r="D13" s="126">
        <v>4819</v>
      </c>
      <c r="E13" s="126">
        <v>5062</v>
      </c>
      <c r="F13" s="126">
        <v>5321</v>
      </c>
      <c r="G13" s="126">
        <v>5325</v>
      </c>
    </row>
    <row r="14" spans="1:7" ht="15" customHeight="1" x14ac:dyDescent="0.15">
      <c r="A14" s="327"/>
      <c r="B14" s="174" t="s">
        <v>182</v>
      </c>
      <c r="C14" s="126">
        <v>8708</v>
      </c>
      <c r="D14" s="126">
        <v>9089</v>
      </c>
      <c r="E14" s="126">
        <v>9349</v>
      </c>
      <c r="F14" s="126">
        <v>9646</v>
      </c>
      <c r="G14" s="126">
        <v>9735</v>
      </c>
    </row>
    <row r="15" spans="1:7" ht="15" customHeight="1" x14ac:dyDescent="0.15">
      <c r="A15" s="327"/>
      <c r="B15" s="174" t="s">
        <v>85</v>
      </c>
      <c r="C15" s="126">
        <v>3744</v>
      </c>
      <c r="D15" s="126">
        <v>3929</v>
      </c>
      <c r="E15" s="126">
        <v>4092</v>
      </c>
      <c r="F15" s="126">
        <v>4231</v>
      </c>
      <c r="G15" s="126">
        <v>4169</v>
      </c>
    </row>
    <row r="16" spans="1:7" ht="15" customHeight="1" x14ac:dyDescent="0.15">
      <c r="A16" s="327"/>
      <c r="B16" s="174" t="s">
        <v>35</v>
      </c>
      <c r="C16" s="126">
        <v>8845</v>
      </c>
      <c r="D16" s="126">
        <v>9243</v>
      </c>
      <c r="E16" s="126">
        <v>9841</v>
      </c>
      <c r="F16" s="126">
        <v>10500</v>
      </c>
      <c r="G16" s="126">
        <v>10645</v>
      </c>
    </row>
    <row r="17" spans="1:7" ht="15" customHeight="1" x14ac:dyDescent="0.15">
      <c r="A17" s="327"/>
      <c r="B17" s="174" t="s">
        <v>183</v>
      </c>
      <c r="C17" s="126">
        <v>1174</v>
      </c>
      <c r="D17" s="126">
        <v>1207</v>
      </c>
      <c r="E17" s="126">
        <v>1234</v>
      </c>
      <c r="F17" s="126">
        <v>1265</v>
      </c>
      <c r="G17" s="126">
        <v>1274</v>
      </c>
    </row>
    <row r="18" spans="1:7" ht="15" customHeight="1" x14ac:dyDescent="0.15">
      <c r="A18" s="333"/>
      <c r="B18" s="138" t="s">
        <v>93</v>
      </c>
      <c r="C18" s="126">
        <v>14989</v>
      </c>
      <c r="D18" s="126">
        <v>16109</v>
      </c>
      <c r="E18" s="126">
        <v>16949</v>
      </c>
      <c r="F18" s="126">
        <v>17643</v>
      </c>
      <c r="G18" s="126">
        <v>18085</v>
      </c>
    </row>
    <row r="19" spans="1:7" ht="15" customHeight="1" x14ac:dyDescent="0.15">
      <c r="A19" s="338" t="s">
        <v>271</v>
      </c>
      <c r="B19" s="338"/>
      <c r="C19" s="126">
        <v>20373</v>
      </c>
      <c r="D19" s="126">
        <v>21404</v>
      </c>
      <c r="E19" s="126">
        <v>22474</v>
      </c>
      <c r="F19" s="126">
        <v>23429</v>
      </c>
      <c r="G19" s="126">
        <v>24274</v>
      </c>
    </row>
    <row r="20" spans="1:7" ht="15" customHeight="1" x14ac:dyDescent="0.15">
      <c r="A20" s="241" t="s">
        <v>19</v>
      </c>
      <c r="B20" s="306"/>
      <c r="C20" s="126">
        <v>2980</v>
      </c>
      <c r="D20" s="126">
        <v>3013</v>
      </c>
      <c r="E20" s="126">
        <v>3070</v>
      </c>
      <c r="F20" s="126">
        <v>3491</v>
      </c>
      <c r="G20" s="126">
        <v>4893</v>
      </c>
    </row>
    <row r="21" spans="1:7" ht="15" customHeight="1" x14ac:dyDescent="0.15">
      <c r="A21" s="241" t="s">
        <v>186</v>
      </c>
      <c r="B21" s="306"/>
      <c r="C21" s="126">
        <v>5521</v>
      </c>
      <c r="D21" s="126">
        <v>5923</v>
      </c>
      <c r="E21" s="126">
        <v>6127</v>
      </c>
      <c r="F21" s="126">
        <v>6316</v>
      </c>
      <c r="G21" s="126">
        <v>6424</v>
      </c>
    </row>
    <row r="22" spans="1:7" ht="7.5" customHeight="1" x14ac:dyDescent="0.15">
      <c r="A22" s="121"/>
      <c r="B22" s="121"/>
      <c r="C22" s="128"/>
      <c r="D22" s="121"/>
      <c r="E22" s="121"/>
      <c r="F22" s="121"/>
      <c r="G22" s="121"/>
    </row>
    <row r="23" spans="1:7" ht="8.25" customHeight="1" x14ac:dyDescent="0.15">
      <c r="A23" s="118"/>
      <c r="B23" s="118"/>
      <c r="C23" s="118"/>
      <c r="D23" s="118"/>
      <c r="E23" s="118"/>
      <c r="F23" s="118"/>
      <c r="G23" s="118"/>
    </row>
    <row r="24" spans="1:7" x14ac:dyDescent="0.15">
      <c r="A24" s="118" t="s">
        <v>123</v>
      </c>
      <c r="B24" s="118"/>
      <c r="C24" s="118"/>
      <c r="D24" s="118"/>
      <c r="E24" s="118"/>
      <c r="F24" s="118"/>
      <c r="G24" s="118"/>
    </row>
    <row r="25" spans="1:7" ht="18" customHeight="1" x14ac:dyDescent="0.15">
      <c r="A25" s="118"/>
      <c r="B25" s="118"/>
      <c r="C25" s="118"/>
      <c r="D25" s="118"/>
      <c r="E25" s="118"/>
      <c r="F25" s="118"/>
      <c r="G25" s="118"/>
    </row>
    <row r="26" spans="1:7" ht="15" x14ac:dyDescent="0.15">
      <c r="A26" s="173" t="s">
        <v>187</v>
      </c>
      <c r="B26" s="118"/>
      <c r="C26" s="118"/>
      <c r="D26" s="118"/>
      <c r="E26" s="118"/>
      <c r="F26" s="118"/>
      <c r="G26" s="120" t="s">
        <v>263</v>
      </c>
    </row>
    <row r="27" spans="1:7" ht="7.5" customHeight="1" thickBot="1" x14ac:dyDescent="0.2">
      <c r="A27" s="121"/>
      <c r="B27" s="121"/>
      <c r="C27" s="121"/>
      <c r="D27" s="121"/>
      <c r="E27" s="121"/>
      <c r="F27" s="121"/>
      <c r="G27" s="121"/>
    </row>
    <row r="28" spans="1:7" ht="14.25" thickTop="1" x14ac:dyDescent="0.15">
      <c r="A28" s="244" t="s">
        <v>176</v>
      </c>
      <c r="B28" s="245"/>
      <c r="C28" s="324" t="s">
        <v>272</v>
      </c>
      <c r="D28" s="324" t="s">
        <v>244</v>
      </c>
      <c r="E28" s="324" t="s">
        <v>245</v>
      </c>
      <c r="F28" s="194" t="s">
        <v>241</v>
      </c>
      <c r="G28" s="196" t="s">
        <v>273</v>
      </c>
    </row>
    <row r="29" spans="1:7" x14ac:dyDescent="0.15">
      <c r="A29" s="246"/>
      <c r="B29" s="247"/>
      <c r="C29" s="325"/>
      <c r="D29" s="325"/>
      <c r="E29" s="325"/>
      <c r="F29" s="195"/>
      <c r="G29" s="337"/>
    </row>
    <row r="30" spans="1:7" ht="7.5" customHeight="1" x14ac:dyDescent="0.15">
      <c r="A30" s="118"/>
      <c r="B30" s="175"/>
      <c r="C30" s="118"/>
      <c r="D30" s="118"/>
      <c r="E30" s="118"/>
      <c r="F30" s="118"/>
      <c r="G30" s="118"/>
    </row>
    <row r="31" spans="1:7" ht="15" customHeight="1" x14ac:dyDescent="0.15">
      <c r="A31" s="334" t="s">
        <v>92</v>
      </c>
      <c r="B31" s="335"/>
      <c r="C31" s="126">
        <f>SUM(C32:C44)</f>
        <v>180946</v>
      </c>
      <c r="D31" s="126">
        <f>SUM(D32:D44)</f>
        <v>177312</v>
      </c>
      <c r="E31" s="126">
        <f>SUM(E32:E44)</f>
        <v>168752</v>
      </c>
      <c r="F31" s="126">
        <f>SUM(F32:F44)</f>
        <v>180897</v>
      </c>
      <c r="G31" s="126">
        <f>SUM(G32:G44)</f>
        <v>171802</v>
      </c>
    </row>
    <row r="32" spans="1:7" ht="15" customHeight="1" x14ac:dyDescent="0.15">
      <c r="A32" s="326" t="s">
        <v>184</v>
      </c>
      <c r="B32" s="174" t="s">
        <v>177</v>
      </c>
      <c r="C32" s="126">
        <v>1215</v>
      </c>
      <c r="D32" s="126">
        <v>1069</v>
      </c>
      <c r="E32" s="126">
        <v>1120</v>
      </c>
      <c r="F32" s="126">
        <v>1141</v>
      </c>
      <c r="G32" s="126">
        <v>1058</v>
      </c>
    </row>
    <row r="33" spans="1:7" ht="15" customHeight="1" x14ac:dyDescent="0.15">
      <c r="A33" s="327"/>
      <c r="B33" s="174" t="s">
        <v>178</v>
      </c>
      <c r="C33" s="126">
        <v>3123</v>
      </c>
      <c r="D33" s="126">
        <v>2825</v>
      </c>
      <c r="E33" s="126">
        <v>2887</v>
      </c>
      <c r="F33" s="126">
        <v>3216</v>
      </c>
      <c r="G33" s="126">
        <v>2638</v>
      </c>
    </row>
    <row r="34" spans="1:7" ht="15" customHeight="1" x14ac:dyDescent="0.15">
      <c r="A34" s="327"/>
      <c r="B34" s="174" t="s">
        <v>179</v>
      </c>
      <c r="C34" s="126">
        <v>5044</v>
      </c>
      <c r="D34" s="126">
        <v>4627</v>
      </c>
      <c r="E34" s="126">
        <v>3157</v>
      </c>
      <c r="F34" s="126">
        <v>3114</v>
      </c>
      <c r="G34" s="126">
        <v>3558</v>
      </c>
    </row>
    <row r="35" spans="1:7" ht="15" customHeight="1" x14ac:dyDescent="0.15">
      <c r="A35" s="327"/>
      <c r="B35" s="174" t="s">
        <v>180</v>
      </c>
      <c r="C35" s="126">
        <v>4855</v>
      </c>
      <c r="D35" s="126">
        <v>4832</v>
      </c>
      <c r="E35" s="126">
        <v>5053</v>
      </c>
      <c r="F35" s="126">
        <v>5140</v>
      </c>
      <c r="G35" s="126">
        <v>4728</v>
      </c>
    </row>
    <row r="36" spans="1:7" ht="15" customHeight="1" x14ac:dyDescent="0.15">
      <c r="A36" s="327"/>
      <c r="B36" s="174" t="s">
        <v>181</v>
      </c>
      <c r="C36" s="126">
        <v>5258</v>
      </c>
      <c r="D36" s="126">
        <v>4974</v>
      </c>
      <c r="E36" s="126">
        <v>4644</v>
      </c>
      <c r="F36" s="126">
        <v>4915</v>
      </c>
      <c r="G36" s="126">
        <v>4932</v>
      </c>
    </row>
    <row r="37" spans="1:7" ht="15" customHeight="1" x14ac:dyDescent="0.15">
      <c r="A37" s="327"/>
      <c r="B37" s="174" t="s">
        <v>182</v>
      </c>
      <c r="C37" s="126">
        <v>18446</v>
      </c>
      <c r="D37" s="126">
        <v>16851</v>
      </c>
      <c r="E37" s="126">
        <v>14147</v>
      </c>
      <c r="F37" s="126">
        <v>13812</v>
      </c>
      <c r="G37" s="126">
        <v>12514</v>
      </c>
    </row>
    <row r="38" spans="1:7" ht="15" customHeight="1" x14ac:dyDescent="0.15">
      <c r="A38" s="327"/>
      <c r="B38" s="174" t="s">
        <v>85</v>
      </c>
      <c r="C38" s="126">
        <v>4549</v>
      </c>
      <c r="D38" s="126">
        <v>4842</v>
      </c>
      <c r="E38" s="126">
        <v>4173</v>
      </c>
      <c r="F38" s="126">
        <v>3858</v>
      </c>
      <c r="G38" s="126">
        <v>3339</v>
      </c>
    </row>
    <row r="39" spans="1:7" ht="15" customHeight="1" x14ac:dyDescent="0.15">
      <c r="A39" s="327"/>
      <c r="B39" s="174" t="s">
        <v>35</v>
      </c>
      <c r="C39" s="126">
        <v>35149</v>
      </c>
      <c r="D39" s="126">
        <v>35186</v>
      </c>
      <c r="E39" s="126">
        <v>35868</v>
      </c>
      <c r="F39" s="126">
        <v>37195</v>
      </c>
      <c r="G39" s="126">
        <v>34685</v>
      </c>
    </row>
    <row r="40" spans="1:7" ht="15" customHeight="1" x14ac:dyDescent="0.15">
      <c r="A40" s="327"/>
      <c r="B40" s="174" t="s">
        <v>183</v>
      </c>
      <c r="C40" s="126">
        <v>1214</v>
      </c>
      <c r="D40" s="126">
        <v>869</v>
      </c>
      <c r="E40" s="126">
        <v>748</v>
      </c>
      <c r="F40" s="126">
        <v>948</v>
      </c>
      <c r="G40" s="126">
        <v>832</v>
      </c>
    </row>
    <row r="41" spans="1:7" ht="15" customHeight="1" x14ac:dyDescent="0.15">
      <c r="A41" s="333"/>
      <c r="B41" s="138" t="s">
        <v>93</v>
      </c>
      <c r="C41" s="126">
        <v>26141</v>
      </c>
      <c r="D41" s="126">
        <v>24760</v>
      </c>
      <c r="E41" s="126">
        <v>23256</v>
      </c>
      <c r="F41" s="126">
        <v>24780</v>
      </c>
      <c r="G41" s="126">
        <v>24093</v>
      </c>
    </row>
    <row r="42" spans="1:7" ht="15" customHeight="1" x14ac:dyDescent="0.15">
      <c r="A42" s="336" t="s">
        <v>271</v>
      </c>
      <c r="B42" s="336"/>
      <c r="C42" s="126">
        <v>58227</v>
      </c>
      <c r="D42" s="126">
        <v>60823</v>
      </c>
      <c r="E42" s="126">
        <v>57000</v>
      </c>
      <c r="F42" s="126">
        <v>66426</v>
      </c>
      <c r="G42" s="126">
        <v>65688</v>
      </c>
    </row>
    <row r="43" spans="1:7" ht="15" customHeight="1" x14ac:dyDescent="0.15">
      <c r="A43" s="241" t="s">
        <v>19</v>
      </c>
      <c r="B43" s="306"/>
      <c r="C43" s="126">
        <v>15</v>
      </c>
      <c r="D43" s="126">
        <v>26</v>
      </c>
      <c r="E43" s="126">
        <v>749</v>
      </c>
      <c r="F43" s="126">
        <v>817</v>
      </c>
      <c r="G43" s="126">
        <v>871</v>
      </c>
    </row>
    <row r="44" spans="1:7" ht="15" customHeight="1" x14ac:dyDescent="0.15">
      <c r="A44" s="241" t="s">
        <v>186</v>
      </c>
      <c r="B44" s="306"/>
      <c r="C44" s="126">
        <v>17710</v>
      </c>
      <c r="D44" s="126">
        <v>15628</v>
      </c>
      <c r="E44" s="126">
        <v>15950</v>
      </c>
      <c r="F44" s="126">
        <v>15535</v>
      </c>
      <c r="G44" s="126">
        <v>12866</v>
      </c>
    </row>
    <row r="45" spans="1:7" ht="7.5" customHeight="1" thickBot="1" x14ac:dyDescent="0.2">
      <c r="A45" s="121"/>
      <c r="B45" s="121"/>
      <c r="C45" s="128"/>
      <c r="D45" s="121"/>
      <c r="E45" s="121"/>
      <c r="F45" s="121"/>
      <c r="G45" s="121"/>
    </row>
    <row r="46" spans="1:7" ht="7.5" customHeight="1" x14ac:dyDescent="0.15">
      <c r="A46" s="118"/>
      <c r="B46" s="118"/>
      <c r="C46" s="118"/>
      <c r="D46" s="118"/>
      <c r="E46" s="118"/>
      <c r="F46" s="118"/>
      <c r="G46" s="118"/>
    </row>
    <row r="47" spans="1:7" x14ac:dyDescent="0.15">
      <c r="A47" s="118" t="s">
        <v>123</v>
      </c>
      <c r="B47" s="118"/>
      <c r="C47" s="118"/>
      <c r="D47" s="118"/>
      <c r="E47" s="118"/>
      <c r="F47" s="118"/>
      <c r="G47" s="118"/>
    </row>
    <row r="48" spans="1:7" ht="18" customHeight="1" x14ac:dyDescent="0.15">
      <c r="A48" s="118"/>
      <c r="B48" s="118"/>
      <c r="C48" s="118"/>
      <c r="D48" s="118"/>
      <c r="E48" s="118"/>
      <c r="F48" s="118"/>
      <c r="G48" s="118"/>
    </row>
    <row r="49" spans="1:7" ht="15" x14ac:dyDescent="0.15">
      <c r="A49" s="173" t="s">
        <v>104</v>
      </c>
      <c r="B49" s="118"/>
      <c r="C49" s="118"/>
      <c r="D49" s="118"/>
      <c r="E49" s="118"/>
      <c r="F49" s="118"/>
      <c r="G49" s="120"/>
    </row>
    <row r="50" spans="1:7" ht="7.5" customHeight="1" thickBot="1" x14ac:dyDescent="0.2">
      <c r="A50" s="121"/>
      <c r="B50" s="121"/>
      <c r="C50" s="121"/>
      <c r="D50" s="121"/>
      <c r="E50" s="121"/>
      <c r="F50" s="121"/>
      <c r="G50" s="121"/>
    </row>
    <row r="51" spans="1:7" ht="14.25" thickTop="1" x14ac:dyDescent="0.15">
      <c r="A51" s="244" t="s">
        <v>176</v>
      </c>
      <c r="B51" s="245"/>
      <c r="C51" s="324" t="s">
        <v>272</v>
      </c>
      <c r="D51" s="324" t="s">
        <v>244</v>
      </c>
      <c r="E51" s="324" t="s">
        <v>246</v>
      </c>
      <c r="F51" s="331" t="s">
        <v>241</v>
      </c>
      <c r="G51" s="194" t="s">
        <v>289</v>
      </c>
    </row>
    <row r="52" spans="1:7" x14ac:dyDescent="0.15">
      <c r="A52" s="246"/>
      <c r="B52" s="247"/>
      <c r="C52" s="325"/>
      <c r="D52" s="325"/>
      <c r="E52" s="325"/>
      <c r="F52" s="332"/>
      <c r="G52" s="195"/>
    </row>
    <row r="53" spans="1:7" ht="7.5" customHeight="1" x14ac:dyDescent="0.15">
      <c r="A53" s="175"/>
      <c r="B53" s="193"/>
      <c r="C53" s="118"/>
      <c r="D53" s="118"/>
      <c r="E53" s="118"/>
      <c r="F53" s="118"/>
      <c r="G53" s="118"/>
    </row>
    <row r="54" spans="1:7" ht="12.75" customHeight="1" x14ac:dyDescent="0.15">
      <c r="A54" s="327" t="s">
        <v>189</v>
      </c>
      <c r="B54" s="321" t="s">
        <v>191</v>
      </c>
      <c r="C54" s="323">
        <v>452</v>
      </c>
      <c r="D54" s="320">
        <v>553</v>
      </c>
      <c r="E54" s="320">
        <v>377</v>
      </c>
      <c r="F54" s="320">
        <v>377</v>
      </c>
      <c r="G54" s="320">
        <v>469</v>
      </c>
    </row>
    <row r="55" spans="1:7" ht="12.75" customHeight="1" x14ac:dyDescent="0.15">
      <c r="A55" s="327"/>
      <c r="B55" s="321"/>
      <c r="C55" s="323"/>
      <c r="D55" s="320"/>
      <c r="E55" s="320"/>
      <c r="F55" s="320"/>
      <c r="G55" s="320"/>
    </row>
    <row r="56" spans="1:7" ht="12.75" customHeight="1" x14ac:dyDescent="0.15">
      <c r="A56" s="327"/>
      <c r="B56" s="321" t="s">
        <v>102</v>
      </c>
      <c r="C56" s="323">
        <v>40846</v>
      </c>
      <c r="D56" s="320">
        <v>37857</v>
      </c>
      <c r="E56" s="320">
        <v>29658</v>
      </c>
      <c r="F56" s="320">
        <v>30586</v>
      </c>
      <c r="G56" s="320">
        <v>28891</v>
      </c>
    </row>
    <row r="57" spans="1:7" ht="12.75" customHeight="1" x14ac:dyDescent="0.15">
      <c r="A57" s="333"/>
      <c r="B57" s="322"/>
      <c r="C57" s="323"/>
      <c r="D57" s="320"/>
      <c r="E57" s="320"/>
      <c r="F57" s="320"/>
      <c r="G57" s="320"/>
    </row>
    <row r="58" spans="1:7" ht="12.75" customHeight="1" x14ac:dyDescent="0.15">
      <c r="A58" s="326" t="s">
        <v>190</v>
      </c>
      <c r="B58" s="328" t="s">
        <v>191</v>
      </c>
      <c r="C58" s="329">
        <v>590</v>
      </c>
      <c r="D58" s="330">
        <v>890</v>
      </c>
      <c r="E58" s="320">
        <v>885</v>
      </c>
      <c r="F58" s="320">
        <v>1067</v>
      </c>
      <c r="G58" s="320">
        <v>965</v>
      </c>
    </row>
    <row r="59" spans="1:7" ht="12.75" customHeight="1" x14ac:dyDescent="0.15">
      <c r="A59" s="327"/>
      <c r="B59" s="321"/>
      <c r="C59" s="329"/>
      <c r="D59" s="330"/>
      <c r="E59" s="320"/>
      <c r="F59" s="320"/>
      <c r="G59" s="320"/>
    </row>
    <row r="60" spans="1:7" ht="12.75" customHeight="1" x14ac:dyDescent="0.15">
      <c r="A60" s="327"/>
      <c r="B60" s="321" t="s">
        <v>102</v>
      </c>
      <c r="C60" s="329">
        <v>606</v>
      </c>
      <c r="D60" s="330">
        <v>617</v>
      </c>
      <c r="E60" s="320">
        <v>430</v>
      </c>
      <c r="F60" s="320">
        <v>414</v>
      </c>
      <c r="G60" s="320">
        <v>570</v>
      </c>
    </row>
    <row r="61" spans="1:7" ht="12.75" customHeight="1" x14ac:dyDescent="0.15">
      <c r="A61" s="327"/>
      <c r="B61" s="321"/>
      <c r="C61" s="329"/>
      <c r="D61" s="330"/>
      <c r="E61" s="320"/>
      <c r="F61" s="320"/>
      <c r="G61" s="320"/>
    </row>
    <row r="62" spans="1:7" ht="12.75" customHeight="1" x14ac:dyDescent="0.15">
      <c r="A62" s="327"/>
      <c r="B62" s="321" t="s">
        <v>195</v>
      </c>
      <c r="C62" s="329">
        <v>51</v>
      </c>
      <c r="D62" s="330">
        <v>54</v>
      </c>
      <c r="E62" s="320">
        <v>46</v>
      </c>
      <c r="F62" s="320">
        <v>44</v>
      </c>
      <c r="G62" s="320">
        <v>44</v>
      </c>
    </row>
    <row r="63" spans="1:7" ht="12.75" customHeight="1" x14ac:dyDescent="0.15">
      <c r="A63" s="327"/>
      <c r="B63" s="321"/>
      <c r="C63" s="329"/>
      <c r="D63" s="330"/>
      <c r="E63" s="320"/>
      <c r="F63" s="320"/>
      <c r="G63" s="320"/>
    </row>
    <row r="64" spans="1:7" ht="7.5" customHeight="1" thickBot="1" x14ac:dyDescent="0.2">
      <c r="A64" s="177"/>
      <c r="B64" s="121"/>
      <c r="C64" s="128"/>
      <c r="D64" s="121"/>
      <c r="E64" s="121"/>
      <c r="F64" s="121"/>
      <c r="G64" s="121"/>
    </row>
    <row r="65" spans="1:7" ht="7.5" customHeight="1" x14ac:dyDescent="0.15">
      <c r="A65" s="118"/>
      <c r="B65" s="118"/>
      <c r="C65" s="118"/>
      <c r="D65" s="118"/>
      <c r="E65" s="118"/>
      <c r="F65" s="118"/>
      <c r="G65" s="118"/>
    </row>
    <row r="66" spans="1:7" x14ac:dyDescent="0.15">
      <c r="A66" s="118" t="s">
        <v>123</v>
      </c>
      <c r="B66" s="118"/>
      <c r="C66" s="118"/>
      <c r="D66" s="118"/>
      <c r="E66" s="118"/>
      <c r="F66" s="118"/>
      <c r="G66" s="118"/>
    </row>
    <row r="67" spans="1:7" ht="18" customHeight="1" x14ac:dyDescent="0.15">
      <c r="A67" s="118"/>
      <c r="B67" s="118"/>
      <c r="C67" s="118"/>
      <c r="D67" s="118"/>
      <c r="E67" s="118"/>
      <c r="F67" s="118"/>
      <c r="G67" s="118"/>
    </row>
  </sheetData>
  <mergeCells count="60">
    <mergeCell ref="G5:G6"/>
    <mergeCell ref="A28:B29"/>
    <mergeCell ref="C28:C29"/>
    <mergeCell ref="D28:D29"/>
    <mergeCell ref="E28:E29"/>
    <mergeCell ref="F28:F29"/>
    <mergeCell ref="G28:G29"/>
    <mergeCell ref="A9:A18"/>
    <mergeCell ref="A5:B6"/>
    <mergeCell ref="C5:C6"/>
    <mergeCell ref="D5:D6"/>
    <mergeCell ref="E5:E6"/>
    <mergeCell ref="F5:F6"/>
    <mergeCell ref="A21:B21"/>
    <mergeCell ref="A8:B8"/>
    <mergeCell ref="A19:B19"/>
    <mergeCell ref="E51:E52"/>
    <mergeCell ref="F51:F52"/>
    <mergeCell ref="G51:G52"/>
    <mergeCell ref="A54:A57"/>
    <mergeCell ref="A20:B20"/>
    <mergeCell ref="A51:B52"/>
    <mergeCell ref="C51:C52"/>
    <mergeCell ref="A44:B44"/>
    <mergeCell ref="A32:A41"/>
    <mergeCell ref="A31:B31"/>
    <mergeCell ref="A42:B42"/>
    <mergeCell ref="A43:B43"/>
    <mergeCell ref="D51:D52"/>
    <mergeCell ref="A58:A63"/>
    <mergeCell ref="B58:B59"/>
    <mergeCell ref="B60:B61"/>
    <mergeCell ref="B62:B63"/>
    <mergeCell ref="C58:C59"/>
    <mergeCell ref="C60:C61"/>
    <mergeCell ref="D58:D59"/>
    <mergeCell ref="D60:D61"/>
    <mergeCell ref="D62:D63"/>
    <mergeCell ref="C62:C63"/>
    <mergeCell ref="F60:F61"/>
    <mergeCell ref="F62:F63"/>
    <mergeCell ref="E62:E63"/>
    <mergeCell ref="E60:E61"/>
    <mergeCell ref="E58:E59"/>
    <mergeCell ref="G62:G63"/>
    <mergeCell ref="G60:G61"/>
    <mergeCell ref="G58:G59"/>
    <mergeCell ref="F58:F59"/>
    <mergeCell ref="B54:B55"/>
    <mergeCell ref="B56:B57"/>
    <mergeCell ref="G54:G55"/>
    <mergeCell ref="F54:F55"/>
    <mergeCell ref="E54:E55"/>
    <mergeCell ref="D54:D55"/>
    <mergeCell ref="C54:C55"/>
    <mergeCell ref="G56:G57"/>
    <mergeCell ref="F56:F57"/>
    <mergeCell ref="E56:E57"/>
    <mergeCell ref="D56:D57"/>
    <mergeCell ref="C56:C57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7" min="1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SheetLayoutView="100" workbookViewId="0">
      <selection activeCell="A8" sqref="A8:H17"/>
    </sheetView>
  </sheetViews>
  <sheetFormatPr defaultRowHeight="13.5" x14ac:dyDescent="0.15"/>
  <cols>
    <col min="1" max="1" width="2.625" customWidth="1"/>
    <col min="2" max="2" width="31.875" customWidth="1"/>
    <col min="3" max="4" width="9.5" bestFit="1" customWidth="1"/>
    <col min="5" max="8" width="12.625" customWidth="1"/>
    <col min="9" max="9" width="2.625" customWidth="1"/>
    <col min="10" max="10" width="3" customWidth="1"/>
    <col min="11" max="21" width="9" customWidth="1"/>
  </cols>
  <sheetData>
    <row r="1" spans="1:8" ht="14.25" x14ac:dyDescent="0.15">
      <c r="A1" s="13"/>
      <c r="B1" s="13"/>
      <c r="C1" s="4"/>
      <c r="D1" s="4"/>
      <c r="E1" s="13"/>
      <c r="F1" s="13"/>
      <c r="G1" s="13"/>
      <c r="H1" s="42" t="s">
        <v>155</v>
      </c>
    </row>
    <row r="2" spans="1:8" x14ac:dyDescent="0.15">
      <c r="A2" s="4"/>
      <c r="B2" s="4"/>
      <c r="C2" s="4"/>
      <c r="D2" s="4"/>
      <c r="E2" s="4"/>
      <c r="F2" s="4"/>
      <c r="G2" s="4"/>
      <c r="H2" s="4"/>
    </row>
    <row r="3" spans="1:8" ht="14.25" x14ac:dyDescent="0.15">
      <c r="A3" s="2" t="s">
        <v>116</v>
      </c>
      <c r="B3" s="4"/>
      <c r="C3" s="4"/>
      <c r="D3" s="4"/>
      <c r="E3" s="4"/>
      <c r="F3" s="4"/>
      <c r="G3" s="4"/>
      <c r="H3" s="14" t="s">
        <v>194</v>
      </c>
    </row>
    <row r="4" spans="1:8" ht="7.5" customHeight="1" x14ac:dyDescent="0.15">
      <c r="A4" s="3"/>
      <c r="B4" s="3"/>
      <c r="C4" s="3"/>
      <c r="D4" s="3"/>
      <c r="E4" s="3"/>
      <c r="F4" s="3"/>
      <c r="G4" s="3"/>
      <c r="H4" s="3"/>
    </row>
    <row r="5" spans="1:8" x14ac:dyDescent="0.15">
      <c r="A5" s="220" t="s">
        <v>176</v>
      </c>
      <c r="B5" s="221"/>
      <c r="C5" s="341" t="s">
        <v>193</v>
      </c>
      <c r="D5" s="342" t="s">
        <v>188</v>
      </c>
      <c r="E5" s="207" t="s">
        <v>192</v>
      </c>
      <c r="F5" s="207"/>
      <c r="G5" s="207"/>
      <c r="H5" s="207"/>
    </row>
    <row r="6" spans="1:8" ht="27" x14ac:dyDescent="0.15">
      <c r="A6" s="222"/>
      <c r="B6" s="223"/>
      <c r="C6" s="222"/>
      <c r="D6" s="343"/>
      <c r="E6" s="68" t="s">
        <v>92</v>
      </c>
      <c r="F6" s="70" t="s">
        <v>158</v>
      </c>
      <c r="G6" s="71" t="s">
        <v>134</v>
      </c>
      <c r="H6" s="71" t="s">
        <v>105</v>
      </c>
    </row>
    <row r="7" spans="1:8" ht="7.5" customHeight="1" x14ac:dyDescent="0.15">
      <c r="A7" s="40"/>
      <c r="B7" s="46"/>
      <c r="C7" s="4"/>
      <c r="D7" s="40"/>
      <c r="E7" s="69"/>
      <c r="F7" s="40"/>
      <c r="G7" s="40"/>
      <c r="H7" s="4"/>
    </row>
    <row r="8" spans="1:8" ht="37.5" customHeight="1" x14ac:dyDescent="0.15">
      <c r="A8" s="339" t="s">
        <v>10</v>
      </c>
      <c r="B8" s="340"/>
      <c r="C8" s="66">
        <v>223</v>
      </c>
      <c r="D8" s="67">
        <v>315</v>
      </c>
      <c r="E8" s="67">
        <f t="shared" ref="E8:E14" si="0">SUM(F8:H8)</f>
        <v>5762</v>
      </c>
      <c r="F8" s="67">
        <v>4008</v>
      </c>
      <c r="G8" s="67">
        <v>1058</v>
      </c>
      <c r="H8" s="67">
        <v>696</v>
      </c>
    </row>
    <row r="9" spans="1:8" ht="37.5" customHeight="1" x14ac:dyDescent="0.15">
      <c r="A9" s="339" t="s">
        <v>215</v>
      </c>
      <c r="B9" s="340"/>
      <c r="C9" s="66">
        <v>113</v>
      </c>
      <c r="D9" s="67">
        <v>126</v>
      </c>
      <c r="E9" s="67">
        <f t="shared" si="0"/>
        <v>2582</v>
      </c>
      <c r="F9" s="67">
        <v>1612</v>
      </c>
      <c r="G9" s="67">
        <v>970</v>
      </c>
      <c r="H9" s="67">
        <v>0</v>
      </c>
    </row>
    <row r="10" spans="1:8" ht="37.5" customHeight="1" x14ac:dyDescent="0.15">
      <c r="A10" s="339" t="s">
        <v>201</v>
      </c>
      <c r="B10" s="340"/>
      <c r="C10" s="66">
        <v>146</v>
      </c>
      <c r="D10" s="67">
        <v>172</v>
      </c>
      <c r="E10" s="67">
        <f t="shared" si="0"/>
        <v>3653</v>
      </c>
      <c r="F10" s="67">
        <v>2184</v>
      </c>
      <c r="G10" s="67">
        <v>1046</v>
      </c>
      <c r="H10" s="67">
        <v>423</v>
      </c>
    </row>
    <row r="11" spans="1:8" ht="37.5" customHeight="1" x14ac:dyDescent="0.15">
      <c r="A11" s="339" t="s">
        <v>216</v>
      </c>
      <c r="B11" s="340"/>
      <c r="C11" s="66">
        <v>193</v>
      </c>
      <c r="D11" s="67">
        <v>257</v>
      </c>
      <c r="E11" s="67">
        <f t="shared" si="0"/>
        <v>4305</v>
      </c>
      <c r="F11" s="67">
        <v>1501</v>
      </c>
      <c r="G11" s="67">
        <v>1350</v>
      </c>
      <c r="H11" s="67">
        <v>1454</v>
      </c>
    </row>
    <row r="12" spans="1:8" ht="37.5" customHeight="1" x14ac:dyDescent="0.15">
      <c r="A12" s="339" t="s">
        <v>217</v>
      </c>
      <c r="B12" s="340"/>
      <c r="C12" s="66">
        <v>309</v>
      </c>
      <c r="D12" s="67">
        <v>618</v>
      </c>
      <c r="E12" s="67">
        <f t="shared" si="0"/>
        <v>15856</v>
      </c>
      <c r="F12" s="67">
        <v>1543</v>
      </c>
      <c r="G12" s="67">
        <v>7116</v>
      </c>
      <c r="H12" s="67">
        <v>7197</v>
      </c>
    </row>
    <row r="13" spans="1:8" ht="37.5" customHeight="1" x14ac:dyDescent="0.15">
      <c r="A13" s="339" t="s">
        <v>103</v>
      </c>
      <c r="B13" s="340"/>
      <c r="C13" s="66">
        <v>221</v>
      </c>
      <c r="D13" s="67">
        <v>305</v>
      </c>
      <c r="E13" s="67">
        <f t="shared" si="0"/>
        <v>7448</v>
      </c>
      <c r="F13" s="67">
        <v>1372</v>
      </c>
      <c r="G13" s="67">
        <v>2216</v>
      </c>
      <c r="H13" s="67">
        <v>3860</v>
      </c>
    </row>
    <row r="14" spans="1:8" ht="37.5" customHeight="1" x14ac:dyDescent="0.15">
      <c r="A14" s="339" t="s">
        <v>218</v>
      </c>
      <c r="B14" s="340"/>
      <c r="C14" s="66">
        <v>359</v>
      </c>
      <c r="D14" s="67">
        <v>5704</v>
      </c>
      <c r="E14" s="67">
        <f t="shared" si="0"/>
        <v>100051</v>
      </c>
      <c r="F14" s="67">
        <v>11826</v>
      </c>
      <c r="G14" s="67">
        <v>48350</v>
      </c>
      <c r="H14" s="67">
        <v>39875</v>
      </c>
    </row>
    <row r="15" spans="1:8" ht="37.5" customHeight="1" x14ac:dyDescent="0.15">
      <c r="A15" s="339" t="s">
        <v>219</v>
      </c>
      <c r="B15" s="340"/>
      <c r="C15" s="66">
        <v>309</v>
      </c>
      <c r="D15" s="67">
        <v>851</v>
      </c>
      <c r="E15" s="67">
        <v>17458</v>
      </c>
      <c r="F15" s="67">
        <v>2778</v>
      </c>
      <c r="G15" s="67">
        <v>6159</v>
      </c>
      <c r="H15" s="67">
        <v>8521</v>
      </c>
    </row>
    <row r="16" spans="1:8" ht="37.5" customHeight="1" x14ac:dyDescent="0.15">
      <c r="A16" s="339" t="s">
        <v>220</v>
      </c>
      <c r="B16" s="340"/>
      <c r="C16" s="66">
        <v>286</v>
      </c>
      <c r="D16" s="67">
        <v>516</v>
      </c>
      <c r="E16" s="67">
        <f>SUM(F16:H16)</f>
        <v>5623</v>
      </c>
      <c r="F16" s="67">
        <v>1153</v>
      </c>
      <c r="G16" s="67">
        <v>788</v>
      </c>
      <c r="H16" s="67">
        <v>3682</v>
      </c>
    </row>
    <row r="17" spans="1:8" ht="37.5" customHeight="1" x14ac:dyDescent="0.15">
      <c r="A17" s="339" t="s">
        <v>221</v>
      </c>
      <c r="B17" s="340"/>
      <c r="C17" s="66">
        <v>123</v>
      </c>
      <c r="D17" s="67">
        <v>157</v>
      </c>
      <c r="E17" s="67">
        <f>SUM(F17:H17)</f>
        <v>1817</v>
      </c>
      <c r="F17" s="67">
        <v>360</v>
      </c>
      <c r="G17" s="67">
        <v>305</v>
      </c>
      <c r="H17" s="67">
        <v>1152</v>
      </c>
    </row>
    <row r="18" spans="1:8" ht="7.5" customHeight="1" x14ac:dyDescent="0.15">
      <c r="A18" s="3"/>
      <c r="B18" s="65"/>
      <c r="C18" s="3"/>
      <c r="D18" s="3"/>
      <c r="E18" s="3"/>
      <c r="F18" s="3"/>
      <c r="G18" s="3"/>
      <c r="H18" s="3"/>
    </row>
    <row r="19" spans="1:8" ht="7.5" customHeight="1" x14ac:dyDescent="0.15">
      <c r="A19" s="4"/>
      <c r="B19" s="4"/>
      <c r="C19" s="4"/>
      <c r="D19" s="4"/>
      <c r="E19" s="4"/>
      <c r="F19" s="4"/>
      <c r="G19" s="4"/>
      <c r="H19" s="4"/>
    </row>
    <row r="20" spans="1:8" x14ac:dyDescent="0.15">
      <c r="A20" s="4" t="s">
        <v>16</v>
      </c>
      <c r="B20" s="4"/>
      <c r="C20" s="4"/>
      <c r="D20" s="4"/>
      <c r="E20" s="4"/>
      <c r="F20" s="4"/>
      <c r="G20" s="4"/>
      <c r="H20" s="4"/>
    </row>
  </sheetData>
  <mergeCells count="14">
    <mergeCell ref="E5:H5"/>
    <mergeCell ref="A8:B8"/>
    <mergeCell ref="A9:B9"/>
    <mergeCell ref="A10:B10"/>
    <mergeCell ref="A11:B11"/>
    <mergeCell ref="A17:B17"/>
    <mergeCell ref="A5:B6"/>
    <mergeCell ref="C5:C6"/>
    <mergeCell ref="D5:D6"/>
    <mergeCell ref="A12:B12"/>
    <mergeCell ref="A13:B13"/>
    <mergeCell ref="A14:B14"/>
    <mergeCell ref="A15:B15"/>
    <mergeCell ref="A16:B16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view="pageBreakPreview" zoomScaleSheetLayoutView="100" workbookViewId="0"/>
  </sheetViews>
  <sheetFormatPr defaultColWidth="9" defaultRowHeight="13.5" x14ac:dyDescent="0.15"/>
  <cols>
    <col min="1" max="1" width="2.625" style="116" customWidth="1"/>
    <col min="2" max="2" width="32" style="116" customWidth="1"/>
    <col min="3" max="3" width="6.5" style="116" bestFit="1" customWidth="1"/>
    <col min="4" max="9" width="9.625" style="116" customWidth="1"/>
    <col min="10" max="10" width="2.625" style="116" customWidth="1"/>
    <col min="11" max="11" width="3" style="116" customWidth="1"/>
    <col min="12" max="16384" width="9" style="116"/>
  </cols>
  <sheetData>
    <row r="1" spans="1:9" ht="15" x14ac:dyDescent="0.15">
      <c r="A1" s="119"/>
      <c r="B1" s="119"/>
      <c r="C1" s="119"/>
      <c r="D1" s="118"/>
      <c r="E1" s="118"/>
      <c r="F1" s="119"/>
      <c r="G1" s="119"/>
      <c r="H1" s="119"/>
      <c r="I1" s="178" t="s">
        <v>155</v>
      </c>
    </row>
    <row r="2" spans="1:9" x14ac:dyDescent="0.15">
      <c r="A2" s="118"/>
      <c r="B2" s="118"/>
      <c r="C2" s="118"/>
      <c r="D2" s="118"/>
      <c r="E2" s="118"/>
      <c r="F2" s="118"/>
      <c r="G2" s="118"/>
      <c r="H2" s="118"/>
      <c r="I2" s="118"/>
    </row>
    <row r="3" spans="1:9" ht="15" x14ac:dyDescent="0.15">
      <c r="A3" s="173" t="s">
        <v>116</v>
      </c>
      <c r="B3" s="118"/>
      <c r="C3" s="118"/>
      <c r="D3" s="118"/>
      <c r="E3" s="118"/>
      <c r="F3" s="118"/>
      <c r="G3" s="118"/>
      <c r="H3" s="118"/>
      <c r="I3" s="120"/>
    </row>
    <row r="4" spans="1:9" ht="7.5" customHeight="1" thickBot="1" x14ac:dyDescent="0.2">
      <c r="A4" s="121"/>
      <c r="B4" s="121"/>
      <c r="C4" s="121"/>
      <c r="D4" s="121"/>
      <c r="E4" s="121"/>
      <c r="F4" s="121"/>
      <c r="G4" s="121"/>
      <c r="H4" s="121"/>
      <c r="I4" s="121"/>
    </row>
    <row r="5" spans="1:9" ht="15" customHeight="1" thickTop="1" x14ac:dyDescent="0.15">
      <c r="A5" s="290" t="s">
        <v>176</v>
      </c>
      <c r="B5" s="350"/>
      <c r="C5" s="350" t="s">
        <v>20</v>
      </c>
      <c r="D5" s="352" t="s">
        <v>193</v>
      </c>
      <c r="E5" s="353" t="s">
        <v>188</v>
      </c>
      <c r="F5" s="200" t="s">
        <v>192</v>
      </c>
      <c r="G5" s="200"/>
      <c r="H5" s="200"/>
      <c r="I5" s="200"/>
    </row>
    <row r="6" spans="1:9" ht="34.5" customHeight="1" x14ac:dyDescent="0.15">
      <c r="A6" s="292"/>
      <c r="B6" s="351"/>
      <c r="C6" s="351"/>
      <c r="D6" s="246"/>
      <c r="E6" s="264"/>
      <c r="F6" s="179" t="s">
        <v>224</v>
      </c>
      <c r="G6" s="180" t="s">
        <v>288</v>
      </c>
      <c r="H6" s="181" t="s">
        <v>223</v>
      </c>
      <c r="I6" s="182" t="s">
        <v>105</v>
      </c>
    </row>
    <row r="7" spans="1:9" ht="7.5" customHeight="1" x14ac:dyDescent="0.15">
      <c r="A7" s="183"/>
      <c r="B7" s="175"/>
      <c r="C7" s="184"/>
      <c r="D7" s="118"/>
      <c r="E7" s="131"/>
      <c r="F7" s="183"/>
      <c r="G7" s="131"/>
      <c r="H7" s="131"/>
      <c r="I7" s="118"/>
    </row>
    <row r="8" spans="1:9" ht="15.95" customHeight="1" x14ac:dyDescent="0.15">
      <c r="A8" s="294" t="s">
        <v>281</v>
      </c>
      <c r="B8" s="273"/>
      <c r="C8" s="185" t="s">
        <v>264</v>
      </c>
      <c r="D8" s="186">
        <v>174</v>
      </c>
      <c r="E8" s="187">
        <v>207</v>
      </c>
      <c r="F8" s="187">
        <f t="shared" ref="F8:F9" si="0">SUM(G8:I8)</f>
        <v>5322</v>
      </c>
      <c r="G8" s="187">
        <v>3712</v>
      </c>
      <c r="H8" s="187">
        <v>1153</v>
      </c>
      <c r="I8" s="187">
        <v>457</v>
      </c>
    </row>
    <row r="9" spans="1:9" ht="15.95" customHeight="1" x14ac:dyDescent="0.15">
      <c r="A9" s="344"/>
      <c r="B9" s="345"/>
      <c r="C9" s="185" t="s">
        <v>265</v>
      </c>
      <c r="D9" s="186">
        <v>95</v>
      </c>
      <c r="E9" s="187">
        <v>100</v>
      </c>
      <c r="F9" s="187">
        <f t="shared" si="0"/>
        <v>1782</v>
      </c>
      <c r="G9" s="187">
        <v>1035</v>
      </c>
      <c r="H9" s="187">
        <v>585</v>
      </c>
      <c r="I9" s="187">
        <v>162</v>
      </c>
    </row>
    <row r="10" spans="1:9" ht="15.95" customHeight="1" x14ac:dyDescent="0.15">
      <c r="A10" s="344"/>
      <c r="B10" s="344"/>
      <c r="C10" s="185" t="s">
        <v>240</v>
      </c>
      <c r="D10" s="186">
        <v>96</v>
      </c>
      <c r="E10" s="187">
        <v>103</v>
      </c>
      <c r="F10" s="187">
        <f>SUM(G10:I10)</f>
        <v>2017</v>
      </c>
      <c r="G10" s="187">
        <v>1358</v>
      </c>
      <c r="H10" s="187">
        <v>466</v>
      </c>
      <c r="I10" s="187">
        <v>193</v>
      </c>
    </row>
    <row r="11" spans="1:9" ht="15.95" customHeight="1" x14ac:dyDescent="0.15">
      <c r="A11" s="344"/>
      <c r="B11" s="345"/>
      <c r="C11" s="188" t="s">
        <v>276</v>
      </c>
      <c r="D11" s="189">
        <v>122</v>
      </c>
      <c r="E11" s="190">
        <v>140</v>
      </c>
      <c r="F11" s="190">
        <v>3048</v>
      </c>
      <c r="G11" s="190">
        <v>1853</v>
      </c>
      <c r="H11" s="190">
        <v>971</v>
      </c>
      <c r="I11" s="190">
        <v>224</v>
      </c>
    </row>
    <row r="12" spans="1:9" ht="15.95" customHeight="1" x14ac:dyDescent="0.15">
      <c r="A12" s="344" t="s">
        <v>282</v>
      </c>
      <c r="B12" s="345"/>
      <c r="C12" s="185" t="s">
        <v>264</v>
      </c>
      <c r="D12" s="186">
        <v>95</v>
      </c>
      <c r="E12" s="187">
        <v>100</v>
      </c>
      <c r="F12" s="187">
        <f t="shared" ref="F12:F14" si="1">SUM(G12:I12)</f>
        <v>2174</v>
      </c>
      <c r="G12" s="187">
        <v>1861</v>
      </c>
      <c r="H12" s="187">
        <v>313</v>
      </c>
      <c r="I12" s="187">
        <v>0</v>
      </c>
    </row>
    <row r="13" spans="1:9" ht="15.95" customHeight="1" x14ac:dyDescent="0.15">
      <c r="A13" s="344"/>
      <c r="B13" s="345"/>
      <c r="C13" s="185" t="s">
        <v>265</v>
      </c>
      <c r="D13" s="186">
        <v>89</v>
      </c>
      <c r="E13" s="187">
        <v>93</v>
      </c>
      <c r="F13" s="187">
        <f t="shared" si="1"/>
        <v>1966</v>
      </c>
      <c r="G13" s="187">
        <v>1701</v>
      </c>
      <c r="H13" s="187">
        <v>265</v>
      </c>
      <c r="I13" s="187">
        <v>0</v>
      </c>
    </row>
    <row r="14" spans="1:9" ht="15.95" customHeight="1" x14ac:dyDescent="0.15">
      <c r="A14" s="344"/>
      <c r="B14" s="345"/>
      <c r="C14" s="185" t="s">
        <v>240</v>
      </c>
      <c r="D14" s="186">
        <v>65</v>
      </c>
      <c r="E14" s="187">
        <v>69</v>
      </c>
      <c r="F14" s="187">
        <f t="shared" si="1"/>
        <v>1096</v>
      </c>
      <c r="G14" s="187">
        <v>769</v>
      </c>
      <c r="H14" s="187">
        <v>327</v>
      </c>
      <c r="I14" s="187">
        <v>0</v>
      </c>
    </row>
    <row r="15" spans="1:9" ht="15.95" customHeight="1" x14ac:dyDescent="0.15">
      <c r="A15" s="344"/>
      <c r="B15" s="345"/>
      <c r="C15" s="188" t="s">
        <v>276</v>
      </c>
      <c r="D15" s="189">
        <v>48</v>
      </c>
      <c r="E15" s="190">
        <v>53</v>
      </c>
      <c r="F15" s="190">
        <v>1141</v>
      </c>
      <c r="G15" s="190">
        <v>355</v>
      </c>
      <c r="H15" s="190">
        <v>773</v>
      </c>
      <c r="I15" s="190">
        <v>13</v>
      </c>
    </row>
    <row r="16" spans="1:9" ht="15.95" customHeight="1" x14ac:dyDescent="0.15">
      <c r="A16" s="344" t="s">
        <v>283</v>
      </c>
      <c r="B16" s="345"/>
      <c r="C16" s="185" t="s">
        <v>264</v>
      </c>
      <c r="D16" s="186">
        <v>70</v>
      </c>
      <c r="E16" s="187">
        <v>79</v>
      </c>
      <c r="F16" s="187">
        <f t="shared" ref="F16:F18" si="2">SUM(G16:I16)</f>
        <v>1419</v>
      </c>
      <c r="G16" s="187">
        <v>673</v>
      </c>
      <c r="H16" s="187">
        <v>655</v>
      </c>
      <c r="I16" s="187">
        <v>91</v>
      </c>
    </row>
    <row r="17" spans="1:9" ht="15.95" customHeight="1" x14ac:dyDescent="0.15">
      <c r="A17" s="344"/>
      <c r="B17" s="345"/>
      <c r="C17" s="185" t="s">
        <v>265</v>
      </c>
      <c r="D17" s="186">
        <v>57</v>
      </c>
      <c r="E17" s="187">
        <v>65</v>
      </c>
      <c r="F17" s="187">
        <f t="shared" si="2"/>
        <v>543</v>
      </c>
      <c r="G17" s="187">
        <v>212</v>
      </c>
      <c r="H17" s="187">
        <v>212</v>
      </c>
      <c r="I17" s="187">
        <v>119</v>
      </c>
    </row>
    <row r="18" spans="1:9" ht="15.95" customHeight="1" x14ac:dyDescent="0.15">
      <c r="A18" s="344"/>
      <c r="B18" s="345"/>
      <c r="C18" s="185" t="s">
        <v>240</v>
      </c>
      <c r="D18" s="186">
        <v>68</v>
      </c>
      <c r="E18" s="187">
        <v>72</v>
      </c>
      <c r="F18" s="187">
        <f t="shared" si="2"/>
        <v>858</v>
      </c>
      <c r="G18" s="187">
        <v>418</v>
      </c>
      <c r="H18" s="187">
        <v>415</v>
      </c>
      <c r="I18" s="187">
        <v>25</v>
      </c>
    </row>
    <row r="19" spans="1:9" ht="15.95" customHeight="1" x14ac:dyDescent="0.15">
      <c r="A19" s="344"/>
      <c r="B19" s="345"/>
      <c r="C19" s="188" t="s">
        <v>276</v>
      </c>
      <c r="D19" s="189">
        <v>70</v>
      </c>
      <c r="E19" s="190">
        <v>80</v>
      </c>
      <c r="F19" s="190">
        <v>1138</v>
      </c>
      <c r="G19" s="190">
        <v>358</v>
      </c>
      <c r="H19" s="190">
        <v>745</v>
      </c>
      <c r="I19" s="190">
        <v>35</v>
      </c>
    </row>
    <row r="20" spans="1:9" ht="15.95" customHeight="1" x14ac:dyDescent="0.15">
      <c r="A20" s="344" t="s">
        <v>284</v>
      </c>
      <c r="B20" s="345"/>
      <c r="C20" s="185" t="s">
        <v>264</v>
      </c>
      <c r="D20" s="186">
        <v>147</v>
      </c>
      <c r="E20" s="187">
        <v>177</v>
      </c>
      <c r="F20" s="187">
        <f t="shared" ref="F20:F22" si="3">SUM(G20:I20)</f>
        <v>3109</v>
      </c>
      <c r="G20" s="187">
        <v>1397</v>
      </c>
      <c r="H20" s="187">
        <v>1023</v>
      </c>
      <c r="I20" s="187">
        <v>689</v>
      </c>
    </row>
    <row r="21" spans="1:9" ht="15.95" customHeight="1" x14ac:dyDescent="0.15">
      <c r="A21" s="344"/>
      <c r="B21" s="345"/>
      <c r="C21" s="185" t="s">
        <v>265</v>
      </c>
      <c r="D21" s="186">
        <v>86</v>
      </c>
      <c r="E21" s="187">
        <v>102</v>
      </c>
      <c r="F21" s="187">
        <f t="shared" si="3"/>
        <v>1501</v>
      </c>
      <c r="G21" s="187">
        <v>605</v>
      </c>
      <c r="H21" s="187">
        <v>519</v>
      </c>
      <c r="I21" s="187">
        <v>377</v>
      </c>
    </row>
    <row r="22" spans="1:9" ht="15.95" customHeight="1" x14ac:dyDescent="0.15">
      <c r="A22" s="344"/>
      <c r="B22" s="345"/>
      <c r="C22" s="185" t="s">
        <v>240</v>
      </c>
      <c r="D22" s="186">
        <v>112</v>
      </c>
      <c r="E22" s="187">
        <v>140</v>
      </c>
      <c r="F22" s="187">
        <f t="shared" si="3"/>
        <v>1527</v>
      </c>
      <c r="G22" s="187">
        <v>471</v>
      </c>
      <c r="H22" s="187">
        <v>587</v>
      </c>
      <c r="I22" s="187">
        <v>469</v>
      </c>
    </row>
    <row r="23" spans="1:9" ht="15.95" customHeight="1" x14ac:dyDescent="0.15">
      <c r="A23" s="344"/>
      <c r="B23" s="345"/>
      <c r="C23" s="188" t="s">
        <v>276</v>
      </c>
      <c r="D23" s="189">
        <v>109</v>
      </c>
      <c r="E23" s="190">
        <v>129</v>
      </c>
      <c r="F23" s="190">
        <v>1805</v>
      </c>
      <c r="G23" s="190">
        <v>574</v>
      </c>
      <c r="H23" s="190">
        <v>610</v>
      </c>
      <c r="I23" s="190">
        <v>621</v>
      </c>
    </row>
    <row r="24" spans="1:9" ht="15.95" customHeight="1" x14ac:dyDescent="0.15">
      <c r="A24" s="344" t="s">
        <v>285</v>
      </c>
      <c r="B24" s="345"/>
      <c r="C24" s="185" t="s">
        <v>264</v>
      </c>
      <c r="D24" s="186">
        <v>244</v>
      </c>
      <c r="E24" s="187">
        <v>388</v>
      </c>
      <c r="F24" s="187">
        <f t="shared" ref="F24:F26" si="4">SUM(G24:I24)</f>
        <v>8563</v>
      </c>
      <c r="G24" s="187">
        <v>1673</v>
      </c>
      <c r="H24" s="187">
        <v>2825</v>
      </c>
      <c r="I24" s="187">
        <v>4065</v>
      </c>
    </row>
    <row r="25" spans="1:9" ht="15.95" customHeight="1" x14ac:dyDescent="0.15">
      <c r="A25" s="344"/>
      <c r="B25" s="345"/>
      <c r="C25" s="185" t="s">
        <v>265</v>
      </c>
      <c r="D25" s="186">
        <v>218</v>
      </c>
      <c r="E25" s="187">
        <v>284</v>
      </c>
      <c r="F25" s="187">
        <f t="shared" si="4"/>
        <v>4877</v>
      </c>
      <c r="G25" s="187">
        <v>548</v>
      </c>
      <c r="H25" s="187">
        <v>734</v>
      </c>
      <c r="I25" s="187">
        <v>3595</v>
      </c>
    </row>
    <row r="26" spans="1:9" ht="15.95" customHeight="1" x14ac:dyDescent="0.15">
      <c r="A26" s="344"/>
      <c r="B26" s="345"/>
      <c r="C26" s="185" t="s">
        <v>240</v>
      </c>
      <c r="D26" s="186">
        <v>229</v>
      </c>
      <c r="E26" s="187">
        <v>282</v>
      </c>
      <c r="F26" s="187">
        <f t="shared" si="4"/>
        <v>6773</v>
      </c>
      <c r="G26" s="187">
        <v>379</v>
      </c>
      <c r="H26" s="187">
        <v>2402</v>
      </c>
      <c r="I26" s="187">
        <v>3992</v>
      </c>
    </row>
    <row r="27" spans="1:9" ht="15.95" customHeight="1" x14ac:dyDescent="0.15">
      <c r="A27" s="344"/>
      <c r="B27" s="345"/>
      <c r="C27" s="188" t="s">
        <v>276</v>
      </c>
      <c r="D27" s="189">
        <v>243</v>
      </c>
      <c r="E27" s="190">
        <v>307</v>
      </c>
      <c r="F27" s="190">
        <v>7776</v>
      </c>
      <c r="G27" s="190">
        <v>495</v>
      </c>
      <c r="H27" s="190">
        <v>2847</v>
      </c>
      <c r="I27" s="190">
        <v>4434</v>
      </c>
    </row>
    <row r="28" spans="1:9" ht="15.95" customHeight="1" x14ac:dyDescent="0.15">
      <c r="A28" s="346" t="s">
        <v>234</v>
      </c>
      <c r="B28" s="347"/>
      <c r="C28" s="185" t="s">
        <v>264</v>
      </c>
      <c r="D28" s="176" t="s">
        <v>235</v>
      </c>
      <c r="E28" s="176" t="s">
        <v>235</v>
      </c>
      <c r="F28" s="176" t="s">
        <v>235</v>
      </c>
      <c r="G28" s="176" t="s">
        <v>235</v>
      </c>
      <c r="H28" s="176" t="s">
        <v>235</v>
      </c>
      <c r="I28" s="176" t="s">
        <v>235</v>
      </c>
    </row>
    <row r="29" spans="1:9" ht="15.95" customHeight="1" x14ac:dyDescent="0.15">
      <c r="A29" s="348"/>
      <c r="B29" s="349"/>
      <c r="C29" s="185" t="s">
        <v>265</v>
      </c>
      <c r="D29" s="176">
        <v>148</v>
      </c>
      <c r="E29" s="176">
        <v>208</v>
      </c>
      <c r="F29" s="176">
        <f t="shared" ref="F29:F30" si="5">SUM(G29:I29)</f>
        <v>2747</v>
      </c>
      <c r="G29" s="176">
        <v>1410</v>
      </c>
      <c r="H29" s="176">
        <v>680</v>
      </c>
      <c r="I29" s="176">
        <v>657</v>
      </c>
    </row>
    <row r="30" spans="1:9" ht="15.95" customHeight="1" x14ac:dyDescent="0.15">
      <c r="A30" s="348"/>
      <c r="B30" s="349"/>
      <c r="C30" s="185" t="s">
        <v>240</v>
      </c>
      <c r="D30" s="186">
        <v>164</v>
      </c>
      <c r="E30" s="186">
        <v>222</v>
      </c>
      <c r="F30" s="176">
        <f t="shared" si="5"/>
        <v>3146</v>
      </c>
      <c r="G30" s="186">
        <v>1622</v>
      </c>
      <c r="H30" s="186">
        <v>1011</v>
      </c>
      <c r="I30" s="186">
        <v>513</v>
      </c>
    </row>
    <row r="31" spans="1:9" ht="15.95" customHeight="1" x14ac:dyDescent="0.15">
      <c r="A31" s="294"/>
      <c r="B31" s="273"/>
      <c r="C31" s="188" t="s">
        <v>276</v>
      </c>
      <c r="D31" s="189">
        <v>200</v>
      </c>
      <c r="E31" s="189">
        <v>308</v>
      </c>
      <c r="F31" s="191">
        <v>5180</v>
      </c>
      <c r="G31" s="189">
        <v>2418</v>
      </c>
      <c r="H31" s="189">
        <v>1492</v>
      </c>
      <c r="I31" s="189">
        <v>1270</v>
      </c>
    </row>
    <row r="32" spans="1:9" ht="15.95" customHeight="1" x14ac:dyDescent="0.15">
      <c r="A32" s="344" t="s">
        <v>286</v>
      </c>
      <c r="B32" s="345"/>
      <c r="C32" s="185" t="s">
        <v>264</v>
      </c>
      <c r="D32" s="186">
        <v>129</v>
      </c>
      <c r="E32" s="187">
        <v>159</v>
      </c>
      <c r="F32" s="187">
        <f t="shared" ref="F32:F34" si="6">SUM(G32:I32)</f>
        <v>5066</v>
      </c>
      <c r="G32" s="187">
        <v>1897</v>
      </c>
      <c r="H32" s="187">
        <v>2182</v>
      </c>
      <c r="I32" s="187">
        <v>987</v>
      </c>
    </row>
    <row r="33" spans="1:9" ht="15.95" customHeight="1" x14ac:dyDescent="0.15">
      <c r="A33" s="344"/>
      <c r="B33" s="345"/>
      <c r="C33" s="185" t="s">
        <v>265</v>
      </c>
      <c r="D33" s="186">
        <v>75</v>
      </c>
      <c r="E33" s="187">
        <v>86</v>
      </c>
      <c r="F33" s="187">
        <f t="shared" si="6"/>
        <v>1620</v>
      </c>
      <c r="G33" s="187">
        <v>322</v>
      </c>
      <c r="H33" s="187">
        <v>903</v>
      </c>
      <c r="I33" s="187">
        <v>395</v>
      </c>
    </row>
    <row r="34" spans="1:9" ht="15.95" customHeight="1" x14ac:dyDescent="0.15">
      <c r="A34" s="344"/>
      <c r="B34" s="345"/>
      <c r="C34" s="185" t="s">
        <v>240</v>
      </c>
      <c r="D34" s="186">
        <v>35</v>
      </c>
      <c r="E34" s="187">
        <v>35</v>
      </c>
      <c r="F34" s="187">
        <f t="shared" si="6"/>
        <v>747</v>
      </c>
      <c r="G34" s="187">
        <v>360</v>
      </c>
      <c r="H34" s="187">
        <v>382</v>
      </c>
      <c r="I34" s="187">
        <v>5</v>
      </c>
    </row>
    <row r="35" spans="1:9" ht="15.95" customHeight="1" x14ac:dyDescent="0.15">
      <c r="A35" s="344"/>
      <c r="B35" s="345"/>
      <c r="C35" s="188" t="s">
        <v>276</v>
      </c>
      <c r="D35" s="189">
        <v>92</v>
      </c>
      <c r="E35" s="190">
        <v>99</v>
      </c>
      <c r="F35" s="190">
        <v>2729</v>
      </c>
      <c r="G35" s="190">
        <v>560</v>
      </c>
      <c r="H35" s="190">
        <v>1625</v>
      </c>
      <c r="I35" s="190">
        <v>544</v>
      </c>
    </row>
    <row r="36" spans="1:9" ht="15.95" customHeight="1" x14ac:dyDescent="0.15">
      <c r="A36" s="344" t="s">
        <v>290</v>
      </c>
      <c r="B36" s="345"/>
      <c r="C36" s="185" t="s">
        <v>264</v>
      </c>
      <c r="D36" s="186">
        <v>365</v>
      </c>
      <c r="E36" s="187">
        <v>7422</v>
      </c>
      <c r="F36" s="176">
        <f t="shared" ref="F36:F38" si="7">SUM(G36:I36)</f>
        <v>66299</v>
      </c>
      <c r="G36" s="187">
        <v>1958</v>
      </c>
      <c r="H36" s="187">
        <v>22326</v>
      </c>
      <c r="I36" s="176">
        <v>42015</v>
      </c>
    </row>
    <row r="37" spans="1:9" ht="15.95" customHeight="1" x14ac:dyDescent="0.15">
      <c r="A37" s="344"/>
      <c r="B37" s="345"/>
      <c r="C37" s="185" t="s">
        <v>265</v>
      </c>
      <c r="D37" s="186">
        <v>346</v>
      </c>
      <c r="E37" s="187">
        <v>1901</v>
      </c>
      <c r="F37" s="176">
        <f t="shared" si="7"/>
        <v>30943</v>
      </c>
      <c r="G37" s="187">
        <v>668</v>
      </c>
      <c r="H37" s="187">
        <v>10761</v>
      </c>
      <c r="I37" s="187">
        <v>19514</v>
      </c>
    </row>
    <row r="38" spans="1:9" ht="15.95" customHeight="1" x14ac:dyDescent="0.15">
      <c r="A38" s="344"/>
      <c r="B38" s="345"/>
      <c r="C38" s="185" t="s">
        <v>240</v>
      </c>
      <c r="D38" s="186">
        <v>359</v>
      </c>
      <c r="E38" s="187">
        <v>1884</v>
      </c>
      <c r="F38" s="176">
        <f t="shared" si="7"/>
        <v>45286</v>
      </c>
      <c r="G38" s="187">
        <v>997</v>
      </c>
      <c r="H38" s="187">
        <v>8689</v>
      </c>
      <c r="I38" s="187">
        <v>35600</v>
      </c>
    </row>
    <row r="39" spans="1:9" ht="15.95" customHeight="1" x14ac:dyDescent="0.15">
      <c r="A39" s="344"/>
      <c r="B39" s="345"/>
      <c r="C39" s="188" t="s">
        <v>276</v>
      </c>
      <c r="D39" s="189">
        <v>365</v>
      </c>
      <c r="E39" s="190">
        <v>2466</v>
      </c>
      <c r="F39" s="191">
        <v>56608</v>
      </c>
      <c r="G39" s="190">
        <v>605</v>
      </c>
      <c r="H39" s="190">
        <v>12914</v>
      </c>
      <c r="I39" s="190">
        <v>43089</v>
      </c>
    </row>
    <row r="40" spans="1:9" ht="15.95" customHeight="1" x14ac:dyDescent="0.15">
      <c r="A40" s="344" t="s">
        <v>287</v>
      </c>
      <c r="B40" s="345"/>
      <c r="C40" s="185" t="s">
        <v>264</v>
      </c>
      <c r="D40" s="186">
        <v>319</v>
      </c>
      <c r="E40" s="187">
        <v>720</v>
      </c>
      <c r="F40" s="176">
        <f t="shared" ref="F40:F42" si="8">SUM(G40:I40)</f>
        <v>13230</v>
      </c>
      <c r="G40" s="187">
        <v>2570</v>
      </c>
      <c r="H40" s="187">
        <v>3826</v>
      </c>
      <c r="I40" s="187">
        <v>6834</v>
      </c>
    </row>
    <row r="41" spans="1:9" ht="15.95" customHeight="1" x14ac:dyDescent="0.15">
      <c r="A41" s="344"/>
      <c r="B41" s="345"/>
      <c r="C41" s="185" t="s">
        <v>265</v>
      </c>
      <c r="D41" s="186">
        <v>254</v>
      </c>
      <c r="E41" s="187">
        <v>504</v>
      </c>
      <c r="F41" s="176">
        <f t="shared" si="8"/>
        <v>5580</v>
      </c>
      <c r="G41" s="187">
        <v>881</v>
      </c>
      <c r="H41" s="187">
        <v>1717</v>
      </c>
      <c r="I41" s="187">
        <v>2982</v>
      </c>
    </row>
    <row r="42" spans="1:9" ht="15.95" customHeight="1" x14ac:dyDescent="0.15">
      <c r="A42" s="344"/>
      <c r="B42" s="345"/>
      <c r="C42" s="185" t="s">
        <v>240</v>
      </c>
      <c r="D42" s="186">
        <v>295</v>
      </c>
      <c r="E42" s="187">
        <v>609</v>
      </c>
      <c r="F42" s="176">
        <f t="shared" si="8"/>
        <v>6543</v>
      </c>
      <c r="G42" s="187">
        <v>1151</v>
      </c>
      <c r="H42" s="187">
        <v>2126</v>
      </c>
      <c r="I42" s="187">
        <v>3266</v>
      </c>
    </row>
    <row r="43" spans="1:9" ht="15.95" customHeight="1" x14ac:dyDescent="0.15">
      <c r="A43" s="344"/>
      <c r="B43" s="345"/>
      <c r="C43" s="188" t="s">
        <v>276</v>
      </c>
      <c r="D43" s="189">
        <v>150</v>
      </c>
      <c r="E43" s="190">
        <v>301</v>
      </c>
      <c r="F43" s="191">
        <v>4076</v>
      </c>
      <c r="G43" s="190">
        <v>438</v>
      </c>
      <c r="H43" s="190">
        <v>1532</v>
      </c>
      <c r="I43" s="190">
        <v>2106</v>
      </c>
    </row>
    <row r="44" spans="1:9" ht="15.95" customHeight="1" x14ac:dyDescent="0.15">
      <c r="A44" s="344" t="s">
        <v>233</v>
      </c>
      <c r="B44" s="345"/>
      <c r="C44" s="185" t="s">
        <v>264</v>
      </c>
      <c r="D44" s="186">
        <v>251</v>
      </c>
      <c r="E44" s="187">
        <v>390</v>
      </c>
      <c r="F44" s="176">
        <f t="shared" ref="F44:F46" si="9">SUM(G44:I44)</f>
        <v>5144</v>
      </c>
      <c r="G44" s="187">
        <v>2141</v>
      </c>
      <c r="H44" s="187">
        <v>984</v>
      </c>
      <c r="I44" s="187">
        <v>2019</v>
      </c>
    </row>
    <row r="45" spans="1:9" ht="15.95" customHeight="1" x14ac:dyDescent="0.15">
      <c r="A45" s="344"/>
      <c r="B45" s="345"/>
      <c r="C45" s="185" t="s">
        <v>265</v>
      </c>
      <c r="D45" s="186">
        <v>170</v>
      </c>
      <c r="E45" s="187">
        <v>207</v>
      </c>
      <c r="F45" s="176">
        <f t="shared" si="9"/>
        <v>2116</v>
      </c>
      <c r="G45" s="187">
        <v>977</v>
      </c>
      <c r="H45" s="187">
        <v>340</v>
      </c>
      <c r="I45" s="187">
        <v>799</v>
      </c>
    </row>
    <row r="46" spans="1:9" ht="15.95" customHeight="1" x14ac:dyDescent="0.15">
      <c r="A46" s="344"/>
      <c r="B46" s="345"/>
      <c r="C46" s="185" t="s">
        <v>240</v>
      </c>
      <c r="D46" s="186">
        <v>198</v>
      </c>
      <c r="E46" s="187">
        <v>273</v>
      </c>
      <c r="F46" s="176">
        <f t="shared" si="9"/>
        <v>3710</v>
      </c>
      <c r="G46" s="187">
        <v>1465</v>
      </c>
      <c r="H46" s="187">
        <v>803</v>
      </c>
      <c r="I46" s="187">
        <v>1442</v>
      </c>
    </row>
    <row r="47" spans="1:9" ht="15.95" customHeight="1" x14ac:dyDescent="0.15">
      <c r="A47" s="344"/>
      <c r="B47" s="345"/>
      <c r="C47" s="188" t="s">
        <v>276</v>
      </c>
      <c r="D47" s="189">
        <v>264</v>
      </c>
      <c r="E47" s="190">
        <v>438</v>
      </c>
      <c r="F47" s="191">
        <v>5474</v>
      </c>
      <c r="G47" s="190">
        <v>2280</v>
      </c>
      <c r="H47" s="190">
        <v>895</v>
      </c>
      <c r="I47" s="190">
        <v>2299</v>
      </c>
    </row>
    <row r="48" spans="1:9" ht="15.95" customHeight="1" x14ac:dyDescent="0.15">
      <c r="A48" s="344" t="s">
        <v>226</v>
      </c>
      <c r="B48" s="345"/>
      <c r="C48" s="185" t="s">
        <v>264</v>
      </c>
      <c r="D48" s="186">
        <v>321</v>
      </c>
      <c r="E48" s="187">
        <v>668</v>
      </c>
      <c r="F48" s="176">
        <f t="shared" ref="F48:F50" si="10">SUM(G48:I48)</f>
        <v>11497</v>
      </c>
      <c r="G48" s="187">
        <v>1672</v>
      </c>
      <c r="H48" s="187">
        <v>3842</v>
      </c>
      <c r="I48" s="187">
        <v>5983</v>
      </c>
    </row>
    <row r="49" spans="1:9" ht="15.95" customHeight="1" x14ac:dyDescent="0.15">
      <c r="A49" s="344"/>
      <c r="B49" s="345"/>
      <c r="C49" s="185" t="s">
        <v>265</v>
      </c>
      <c r="D49" s="186">
        <v>185</v>
      </c>
      <c r="E49" s="187">
        <v>307</v>
      </c>
      <c r="F49" s="176">
        <f t="shared" si="10"/>
        <v>4856</v>
      </c>
      <c r="G49" s="187">
        <v>1353</v>
      </c>
      <c r="H49" s="187">
        <v>2233</v>
      </c>
      <c r="I49" s="187">
        <v>1270</v>
      </c>
    </row>
    <row r="50" spans="1:9" ht="15.95" customHeight="1" x14ac:dyDescent="0.15">
      <c r="A50" s="344"/>
      <c r="B50" s="345"/>
      <c r="C50" s="185" t="s">
        <v>240</v>
      </c>
      <c r="D50" s="186">
        <v>239</v>
      </c>
      <c r="E50" s="187">
        <v>369</v>
      </c>
      <c r="F50" s="176">
        <f t="shared" si="10"/>
        <v>4506</v>
      </c>
      <c r="G50" s="187">
        <v>1056</v>
      </c>
      <c r="H50" s="187">
        <v>1772</v>
      </c>
      <c r="I50" s="187">
        <v>1678</v>
      </c>
    </row>
    <row r="51" spans="1:9" ht="15.95" customHeight="1" x14ac:dyDescent="0.15">
      <c r="A51" s="346"/>
      <c r="B51" s="346"/>
      <c r="C51" s="192" t="s">
        <v>276</v>
      </c>
      <c r="D51" s="189">
        <v>262</v>
      </c>
      <c r="E51" s="190">
        <v>427</v>
      </c>
      <c r="F51" s="191">
        <v>5952</v>
      </c>
      <c r="G51" s="190">
        <v>1159</v>
      </c>
      <c r="H51" s="190">
        <v>2341</v>
      </c>
      <c r="I51" s="190">
        <v>2452</v>
      </c>
    </row>
    <row r="52" spans="1:9" ht="7.5" customHeight="1" thickBot="1" x14ac:dyDescent="0.2">
      <c r="A52" s="121"/>
      <c r="B52" s="177"/>
      <c r="C52" s="148"/>
      <c r="D52" s="121"/>
      <c r="E52" s="121"/>
      <c r="F52" s="121"/>
      <c r="G52" s="121"/>
      <c r="H52" s="121"/>
      <c r="I52" s="121"/>
    </row>
    <row r="53" spans="1:9" ht="7.5" customHeight="1" thickTop="1" x14ac:dyDescent="0.15">
      <c r="A53" s="118"/>
      <c r="B53" s="118"/>
      <c r="C53" s="118"/>
      <c r="D53" s="118"/>
      <c r="E53" s="118"/>
      <c r="F53" s="118"/>
      <c r="G53" s="118"/>
      <c r="H53" s="118"/>
      <c r="I53" s="118"/>
    </row>
    <row r="54" spans="1:9" x14ac:dyDescent="0.15">
      <c r="A54" s="118" t="s">
        <v>225</v>
      </c>
      <c r="B54" s="118"/>
      <c r="C54" s="118"/>
      <c r="D54" s="118"/>
      <c r="E54" s="118"/>
      <c r="F54" s="118"/>
      <c r="G54" s="118"/>
      <c r="H54" s="118"/>
      <c r="I54" s="118"/>
    </row>
  </sheetData>
  <mergeCells count="16">
    <mergeCell ref="F5:I5"/>
    <mergeCell ref="A36:B39"/>
    <mergeCell ref="A40:B43"/>
    <mergeCell ref="A44:B47"/>
    <mergeCell ref="A48:B51"/>
    <mergeCell ref="A12:B15"/>
    <mergeCell ref="A16:B19"/>
    <mergeCell ref="A20:B23"/>
    <mergeCell ref="A24:B27"/>
    <mergeCell ref="A28:B31"/>
    <mergeCell ref="A32:B35"/>
    <mergeCell ref="A8:B11"/>
    <mergeCell ref="A5:B6"/>
    <mergeCell ref="C5:C6"/>
    <mergeCell ref="D5:D6"/>
    <mergeCell ref="E5:E6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P66【幼稚園・小学校・中学校児童生徒教職員数】（様式）</vt:lpstr>
      <vt:lpstr>前P66【幼稚園・小学校・中学校児童生徒教職員数】（様式）</vt:lpstr>
      <vt:lpstr>P67【高校生徒教職員数、学校施設の状況】（様式震災前）</vt:lpstr>
      <vt:lpstr>P67【高校生徒教職員数、学校施設の状況】 (様式)</vt:lpstr>
      <vt:lpstr>P68【中学校卒業後の状況】（様式）</vt:lpstr>
      <vt:lpstr>p69【高等学校卒業後の状況】様式</vt:lpstr>
      <vt:lpstr>P70【図書館蔵書・閲覧者数、博物館入館状況等】 (様式）</vt:lpstr>
      <vt:lpstr>P71【地区別コミセン入館状況】</vt:lpstr>
      <vt:lpstr>P71【地区別コミセン入館状況】⑵</vt:lpstr>
      <vt:lpstr>P70【コミセン入館状況等】 (様式）</vt:lpstr>
      <vt:lpstr>P71【コミセン入館状況等】 (様式）</vt:lpstr>
      <vt:lpstr>P71【ﾐｭｰｼﾞｱﾑ・ﾌﾟｰﾙ･公民館等利用状況】 (様式）</vt:lpstr>
      <vt:lpstr>'P66【幼稚園・小学校・中学校児童生徒教職員数】（様式）'!Print_Area</vt:lpstr>
      <vt:lpstr>'P67【高校生徒教職員数、学校施設の状況】 (様式)'!Print_Area</vt:lpstr>
      <vt:lpstr>'P67【高校生徒教職員数、学校施設の状況】（様式震災前）'!Print_Area</vt:lpstr>
      <vt:lpstr>'P68【中学校卒業後の状況】（様式）'!Print_Area</vt:lpstr>
      <vt:lpstr>'P70【コミセン入館状況等】 (様式）'!Print_Area</vt:lpstr>
      <vt:lpstr>'P70【図書館蔵書・閲覧者数、博物館入館状況等】 (様式）'!Print_Area</vt:lpstr>
      <vt:lpstr>'P71【コミセン入館状況等】 (様式）'!Print_Area</vt:lpstr>
      <vt:lpstr>P71【地区別コミセン入館状況】⑵!Print_Area</vt:lpstr>
      <vt:lpstr>'前P66【幼稚園・小学校・中学校児童生徒教職員数】（様式）'!Print_Area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2024-02-13T01:19:16Z</dcterms:modified>
</cp:coreProperties>
</file>