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540" yWindow="-45" windowWidth="11910" windowHeight="11760" tabRatio="877"/>
  </bookViews>
  <sheets>
    <sheet name="P41【農家数・人口・経営面積・面積別農家の推移】(様式)" sheetId="4" r:id="rId1"/>
    <sheet name="P42【年齢別農家人口推移、就業状態別世帯員数】 (様式)" sheetId="5" r:id="rId2"/>
    <sheet name="P43【農業用機械種類別所有台数】（様式）" sheetId="1" r:id="rId3"/>
    <sheet name="P44,45【農作物の収穫面積(販売農家)】（様式）" sheetId="7" r:id="rId4"/>
    <sheet name="P46【農業産出額の推移、家畜飼養農家数・頭羽数 (様式）" sheetId="11" r:id="rId5"/>
    <sheet name="前46【農業産出額の推移、家畜飼養農家数・頭羽数 (様式)】" sheetId="8" state="hidden" r:id="rId6"/>
    <sheet name="P47【農地移転状況、山林面積別林業経営体数】 (様式）" sheetId="12" r:id="rId7"/>
    <sheet name="P48【林業】 (様式)" sheetId="10" r:id="rId8"/>
  </sheets>
  <definedNames>
    <definedName name="_xlnm.Print_Area" localSheetId="0">'P41【農家数・人口・経営面積・面積別農家の推移】(様式)'!$A$1:$M$65</definedName>
    <definedName name="_xlnm.Print_Area" localSheetId="1">'P42【年齢別農家人口推移、就業状態別世帯員数】 (様式)'!$A$1:$P$50</definedName>
    <definedName name="_xlnm.Print_Area" localSheetId="2">'P43【農業用機械種類別所有台数】（様式）'!$A$1:$N$40</definedName>
    <definedName name="_xlnm.Print_Area" localSheetId="3">'P44,45【農作物の収穫面積(販売農家)】（様式）'!$A$1:$T$70</definedName>
    <definedName name="_xlnm.Print_Area" localSheetId="4">'P46【農業産出額の推移、家畜飼養農家数・頭羽数 (様式）'!$A$1:$O$28</definedName>
    <definedName name="_xlnm.Print_Area" localSheetId="6">'P47【農地移転状況、山林面積別林業経営体数】 (様式）'!$A$1:$S$33</definedName>
    <definedName name="_xlnm.Print_Area" localSheetId="7">'P48【林業】 (様式)'!$A$1:$O$42</definedName>
    <definedName name="_xlnm.Print_Area" localSheetId="5">'前46【農業産出額の推移、家畜飼養農家数・頭羽数 (様式)】'!$A$1:$O$58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" l="1"/>
  <c r="I20" i="4"/>
  <c r="H20" i="4"/>
  <c r="C20" i="4"/>
  <c r="E20" i="4"/>
  <c r="F20" i="4"/>
  <c r="D20" i="4"/>
  <c r="M20" i="4"/>
  <c r="K20" i="4"/>
  <c r="J20" i="4" l="1"/>
  <c r="D39" i="10"/>
  <c r="B39" i="10"/>
  <c r="B18" i="10"/>
  <c r="F31" i="12"/>
  <c r="S17" i="12"/>
  <c r="R17" i="12"/>
  <c r="M17" i="12"/>
  <c r="L17" i="12"/>
  <c r="K17" i="12"/>
  <c r="J17" i="12"/>
  <c r="I17" i="12"/>
  <c r="H17" i="12"/>
  <c r="G17" i="12"/>
  <c r="F17" i="12"/>
  <c r="S14" i="12"/>
  <c r="R14" i="12"/>
  <c r="M14" i="12"/>
  <c r="L14" i="12"/>
  <c r="K14" i="12"/>
  <c r="J14" i="12"/>
  <c r="H14" i="12"/>
  <c r="G14" i="12"/>
  <c r="F14" i="12"/>
  <c r="S10" i="12"/>
  <c r="R10" i="12"/>
  <c r="M10" i="12"/>
  <c r="L10" i="12"/>
  <c r="K10" i="12"/>
  <c r="J10" i="12"/>
  <c r="I10" i="12"/>
  <c r="H10" i="12"/>
  <c r="G10" i="12"/>
  <c r="F10" i="12"/>
  <c r="S9" i="12"/>
  <c r="R9" i="12"/>
  <c r="M9" i="12"/>
  <c r="L9" i="12"/>
  <c r="K9" i="12"/>
  <c r="J9" i="12"/>
  <c r="I9" i="12"/>
  <c r="H9" i="12"/>
  <c r="G9" i="12"/>
  <c r="F9" i="12"/>
  <c r="S8" i="12"/>
  <c r="R8" i="12"/>
  <c r="M8" i="12"/>
  <c r="L8" i="12"/>
  <c r="K8" i="12"/>
  <c r="J8" i="12"/>
  <c r="I8" i="12"/>
  <c r="H8" i="12"/>
  <c r="G8" i="12"/>
  <c r="F8" i="12"/>
  <c r="N35" i="8"/>
  <c r="M35" i="8"/>
  <c r="L35" i="8"/>
  <c r="K35" i="8"/>
  <c r="J35" i="8"/>
  <c r="I35" i="8"/>
  <c r="H35" i="8"/>
  <c r="G35" i="8"/>
  <c r="N34" i="8"/>
  <c r="M34" i="8"/>
  <c r="L34" i="8"/>
  <c r="K34" i="8"/>
  <c r="J34" i="8"/>
  <c r="I34" i="8"/>
  <c r="H34" i="8"/>
  <c r="G34" i="8"/>
  <c r="O15" i="8"/>
  <c r="N15" i="8"/>
  <c r="M15" i="8"/>
  <c r="L15" i="8"/>
  <c r="K15" i="8"/>
  <c r="J15" i="8"/>
  <c r="I15" i="8"/>
  <c r="H15" i="8"/>
  <c r="G15" i="8"/>
  <c r="F15" i="8"/>
  <c r="E15" i="8"/>
  <c r="D15" i="8"/>
  <c r="L15" i="11"/>
  <c r="J15" i="11"/>
  <c r="F15" i="11"/>
  <c r="D15" i="11"/>
  <c r="L25" i="1"/>
  <c r="I25" i="1"/>
  <c r="E25" i="1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C24" i="5"/>
  <c r="C23" i="5"/>
  <c r="C22" i="5"/>
  <c r="C21" i="5"/>
  <c r="C20" i="5"/>
  <c r="C19" i="5"/>
  <c r="C18" i="5"/>
  <c r="C17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C14" i="5"/>
  <c r="C13" i="5"/>
  <c r="C62" i="4"/>
  <c r="C61" i="4"/>
  <c r="C60" i="4"/>
  <c r="C59" i="4"/>
  <c r="C58" i="4"/>
  <c r="C57" i="4"/>
  <c r="C56" i="4"/>
  <c r="C55" i="4"/>
  <c r="M53" i="4"/>
  <c r="L53" i="4"/>
  <c r="J53" i="4"/>
  <c r="I53" i="4"/>
  <c r="H53" i="4"/>
  <c r="F53" i="4"/>
  <c r="E53" i="4"/>
  <c r="C53" i="4" s="1"/>
  <c r="C52" i="4"/>
  <c r="C51" i="4"/>
  <c r="C48" i="4"/>
  <c r="C47" i="4"/>
  <c r="C45" i="4"/>
  <c r="C44" i="4"/>
  <c r="C43" i="4"/>
  <c r="C41" i="4"/>
  <c r="J29" i="4"/>
  <c r="G29" i="4"/>
  <c r="C29" i="4"/>
  <c r="J28" i="4"/>
  <c r="G28" i="4"/>
  <c r="C28" i="4"/>
  <c r="J27" i="4"/>
  <c r="G27" i="4"/>
  <c r="C27" i="4"/>
  <c r="J26" i="4"/>
  <c r="G26" i="4"/>
  <c r="C26" i="4"/>
  <c r="J25" i="4"/>
  <c r="G25" i="4"/>
  <c r="C25" i="4"/>
  <c r="J24" i="4"/>
  <c r="G24" i="4"/>
  <c r="C24" i="4"/>
  <c r="J23" i="4"/>
  <c r="G23" i="4"/>
  <c r="C23" i="4"/>
  <c r="J22" i="4"/>
  <c r="G22" i="4"/>
  <c r="C22" i="4"/>
  <c r="J18" i="4"/>
  <c r="G18" i="4"/>
  <c r="C18" i="4"/>
  <c r="J16" i="4"/>
  <c r="G16" i="4"/>
  <c r="J15" i="4"/>
  <c r="G15" i="4"/>
  <c r="C15" i="4"/>
  <c r="J14" i="4"/>
  <c r="G14" i="4"/>
  <c r="C14" i="4"/>
  <c r="J13" i="4"/>
  <c r="G13" i="4"/>
  <c r="C13" i="4"/>
  <c r="J12" i="4"/>
  <c r="G12" i="4"/>
  <c r="C12" i="4"/>
  <c r="J11" i="4"/>
  <c r="G11" i="4"/>
  <c r="C11" i="4"/>
</calcChain>
</file>

<file path=xl/sharedStrings.xml><?xml version="1.0" encoding="utf-8"?>
<sst xmlns="http://schemas.openxmlformats.org/spreadsheetml/2006/main" count="1066" uniqueCount="308">
  <si>
    <t>専業</t>
    <rPh sb="0" eb="2">
      <t>センギョウ</t>
    </rPh>
    <phoneticPr fontId="2"/>
  </si>
  <si>
    <t>農家人口（人）</t>
    <rPh sb="0" eb="2">
      <t>ノウカ</t>
    </rPh>
    <rPh sb="2" eb="4">
      <t>ジンコウ</t>
    </rPh>
    <rPh sb="5" eb="6">
      <t>ニン</t>
    </rPh>
    <phoneticPr fontId="2"/>
  </si>
  <si>
    <t>42　農業・林業</t>
    <rPh sb="3" eb="5">
      <t>ノウギョウ</t>
    </rPh>
    <rPh sb="6" eb="8">
      <t>リンギョウ</t>
    </rPh>
    <phoneticPr fontId="2"/>
  </si>
  <si>
    <t>　 平成22年以降の面積は、haをaに変換しているため端数無し。</t>
    <rPh sb="7" eb="9">
      <t>イコウ</t>
    </rPh>
    <phoneticPr fontId="2"/>
  </si>
  <si>
    <t>2.0未満</t>
    <rPh sb="3" eb="5">
      <t>ミマン</t>
    </rPh>
    <phoneticPr fontId="2"/>
  </si>
  <si>
    <t>◆ 保有山林面積規模別林業経営体数</t>
    <rPh sb="2" eb="4">
      <t>ホユウ</t>
    </rPh>
    <rPh sb="4" eb="6">
      <t>サンリン</t>
    </rPh>
    <rPh sb="6" eb="8">
      <t>メンセキ</t>
    </rPh>
    <rPh sb="8" eb="11">
      <t>キボベツ</t>
    </rPh>
    <rPh sb="11" eb="13">
      <t>リンギョウ</t>
    </rPh>
    <rPh sb="13" eb="15">
      <t>ケイエイ</t>
    </rPh>
    <rPh sb="16" eb="17">
      <t>スウ</t>
    </rPh>
    <phoneticPr fontId="2"/>
  </si>
  <si>
    <t>◆農家数、農業経営体人口及び経営耕地面積の推移</t>
    <rPh sb="1" eb="3">
      <t>ノウカ</t>
    </rPh>
    <rPh sb="3" eb="4">
      <t>スウ</t>
    </rPh>
    <rPh sb="5" eb="7">
      <t>ノウギョウ</t>
    </rPh>
    <rPh sb="7" eb="10">
      <t>ケイエイタイ</t>
    </rPh>
    <rPh sb="10" eb="12">
      <t>ジンコウ</t>
    </rPh>
    <rPh sb="12" eb="13">
      <t>オヨ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2"/>
  </si>
  <si>
    <t>令和2年</t>
    <rPh sb="0" eb="2">
      <t>レイワ</t>
    </rPh>
    <rPh sb="3" eb="4">
      <t>ネン</t>
    </rPh>
    <phoneticPr fontId="2"/>
  </si>
  <si>
    <t>令 2</t>
    <rPh sb="0" eb="1">
      <t>レイ</t>
    </rPh>
    <phoneticPr fontId="2"/>
  </si>
  <si>
    <t>年次</t>
    <rPh sb="0" eb="2">
      <t>ネンジ</t>
    </rPh>
    <phoneticPr fontId="2"/>
  </si>
  <si>
    <t>農家数</t>
    <rPh sb="0" eb="2">
      <t>ノウカ</t>
    </rPh>
    <rPh sb="2" eb="3">
      <t>スウ</t>
    </rPh>
    <phoneticPr fontId="2"/>
  </si>
  <si>
    <t>1.0～</t>
  </si>
  <si>
    <t>…</t>
  </si>
  <si>
    <t>農家数（戸）</t>
    <rPh sb="0" eb="2">
      <t>ノウカ</t>
    </rPh>
    <rPh sb="2" eb="3">
      <t>スウ</t>
    </rPh>
    <rPh sb="4" eb="5">
      <t>ト</t>
    </rPh>
    <phoneticPr fontId="2"/>
  </si>
  <si>
    <t>経営耕地（a）</t>
    <rPh sb="0" eb="2">
      <t>ケイエイ</t>
    </rPh>
    <rPh sb="2" eb="4">
      <t>コウチ</t>
    </rPh>
    <phoneticPr fontId="2"/>
  </si>
  <si>
    <t>総数</t>
    <rPh sb="0" eb="2">
      <t>ソウスウ</t>
    </rPh>
    <phoneticPr fontId="2"/>
  </si>
  <si>
    <t>※</t>
  </si>
  <si>
    <t>0.5～</t>
  </si>
  <si>
    <t>にわとり</t>
  </si>
  <si>
    <t>・</t>
  </si>
  <si>
    <t>矢作</t>
    <rPh sb="0" eb="2">
      <t>ヤハギ</t>
    </rPh>
    <phoneticPr fontId="2"/>
  </si>
  <si>
    <t>兼業</t>
    <rPh sb="0" eb="2">
      <t>ケンギョウ</t>
    </rPh>
    <phoneticPr fontId="2"/>
  </si>
  <si>
    <t>ばれいしょ</t>
  </si>
  <si>
    <t>1.5～</t>
  </si>
  <si>
    <t>男</t>
    <rPh sb="0" eb="1">
      <t>オトコ</t>
    </rPh>
    <phoneticPr fontId="2"/>
  </si>
  <si>
    <t>46　農業・林業</t>
    <rPh sb="3" eb="5">
      <t>ノウギョウ</t>
    </rPh>
    <rPh sb="6" eb="8">
      <t>リンギョウ</t>
    </rPh>
    <phoneticPr fontId="2"/>
  </si>
  <si>
    <t>女</t>
    <rPh sb="0" eb="1">
      <t>オンナ</t>
    </rPh>
    <phoneticPr fontId="2"/>
  </si>
  <si>
    <t>0.5未満</t>
    <rPh sb="3" eb="5">
      <t>ミマン</t>
    </rPh>
    <phoneticPr fontId="2"/>
  </si>
  <si>
    <t>横田</t>
    <rPh sb="0" eb="2">
      <t>ヨコタ</t>
    </rPh>
    <phoneticPr fontId="2"/>
  </si>
  <si>
    <t>動力　刈取機</t>
    <rPh sb="0" eb="2">
      <t>ドウリョク</t>
    </rPh>
    <phoneticPr fontId="2"/>
  </si>
  <si>
    <t>広田</t>
    <rPh sb="0" eb="2">
      <t>ヒロタ</t>
    </rPh>
    <phoneticPr fontId="2"/>
  </si>
  <si>
    <r>
      <rPr>
        <sz val="10"/>
        <color theme="1"/>
        <rFont val="ＭＳ 明朝"/>
        <family val="1"/>
        <charset val="128"/>
      </rPr>
      <t>動力</t>
    </r>
    <r>
      <rPr>
        <sz val="11"/>
        <color theme="1"/>
        <rFont val="ＭＳ 明朝"/>
        <family val="1"/>
        <charset val="128"/>
      </rPr>
      <t>354</t>
    </r>
    <rPh sb="0" eb="2">
      <t>ドウリョク</t>
    </rPh>
    <phoneticPr fontId="2"/>
  </si>
  <si>
    <t>田</t>
    <rPh sb="0" eb="1">
      <t>タ</t>
    </rPh>
    <phoneticPr fontId="2"/>
  </si>
  <si>
    <t>30～</t>
  </si>
  <si>
    <t>野菜</t>
    <rPh sb="0" eb="2">
      <t>ヤサイ</t>
    </rPh>
    <phoneticPr fontId="2"/>
  </si>
  <si>
    <t>畑</t>
    <rPh sb="0" eb="1">
      <t>ハタケ</t>
    </rPh>
    <phoneticPr fontId="2"/>
  </si>
  <si>
    <t>40～</t>
  </si>
  <si>
    <t>樹園地</t>
    <rPh sb="0" eb="3">
      <t>ジュエンチ</t>
    </rPh>
    <phoneticPr fontId="2"/>
  </si>
  <si>
    <t>平成15</t>
    <rPh sb="0" eb="2">
      <t>ヘイセイ</t>
    </rPh>
    <phoneticPr fontId="2"/>
  </si>
  <si>
    <t>以上</t>
    <rPh sb="0" eb="2">
      <t>イジョウ</t>
    </rPh>
    <phoneticPr fontId="2"/>
  </si>
  <si>
    <t>たまねぎ</t>
  </si>
  <si>
    <t>水稲</t>
    <rPh sb="0" eb="2">
      <t>スイトウ</t>
    </rPh>
    <phoneticPr fontId="2"/>
  </si>
  <si>
    <t>町別</t>
    <rPh sb="0" eb="1">
      <t>マチ</t>
    </rPh>
    <rPh sb="1" eb="2">
      <t>ベツ</t>
    </rPh>
    <phoneticPr fontId="2"/>
  </si>
  <si>
    <t>25～</t>
  </si>
  <si>
    <t>0.7～</t>
  </si>
  <si>
    <t>所有山林</t>
    <rPh sb="0" eb="2">
      <t>ショユウ</t>
    </rPh>
    <rPh sb="2" eb="4">
      <t>サンリン</t>
    </rPh>
    <phoneticPr fontId="2"/>
  </si>
  <si>
    <t>第1種</t>
    <rPh sb="0" eb="1">
      <t>ダイ</t>
    </rPh>
    <rPh sb="2" eb="3">
      <t>シュ</t>
    </rPh>
    <phoneticPr fontId="2"/>
  </si>
  <si>
    <t>米崎</t>
    <rPh sb="0" eb="1">
      <t>ヨネ</t>
    </rPh>
    <rPh sb="1" eb="2">
      <t>サキ</t>
    </rPh>
    <phoneticPr fontId="2"/>
  </si>
  <si>
    <t>0.1～</t>
  </si>
  <si>
    <t>高田</t>
    <rPh sb="0" eb="2">
      <t>タカダ</t>
    </rPh>
    <phoneticPr fontId="2"/>
  </si>
  <si>
    <t>第2種</t>
    <rPh sb="0" eb="1">
      <t>ダイ</t>
    </rPh>
    <rPh sb="2" eb="3">
      <t>シュ</t>
    </rPh>
    <phoneticPr fontId="2"/>
  </si>
  <si>
    <t>昭</t>
    <rPh sb="0" eb="1">
      <t>アキラ</t>
    </rPh>
    <phoneticPr fontId="2"/>
  </si>
  <si>
    <t>気　仙</t>
    <rPh sb="0" eb="1">
      <t>キ</t>
    </rPh>
    <rPh sb="2" eb="3">
      <t>セン</t>
    </rPh>
    <phoneticPr fontId="2"/>
  </si>
  <si>
    <t>平</t>
    <rPh sb="0" eb="1">
      <t>ヘイ</t>
    </rPh>
    <phoneticPr fontId="2"/>
  </si>
  <si>
    <t>気仙</t>
    <rPh sb="0" eb="2">
      <t>ケセン</t>
    </rPh>
    <phoneticPr fontId="2"/>
  </si>
  <si>
    <t>小友</t>
    <rPh sb="0" eb="2">
      <t>オトモ</t>
    </rPh>
    <phoneticPr fontId="2"/>
  </si>
  <si>
    <t>35～</t>
  </si>
  <si>
    <t>竹駒</t>
    <rPh sb="0" eb="2">
      <t>タケコマ</t>
    </rPh>
    <phoneticPr fontId="2"/>
  </si>
  <si>
    <t>畑のある農家</t>
    <rPh sb="0" eb="1">
      <t>ハタケ</t>
    </rPh>
    <rPh sb="4" eb="6">
      <t>ノウカ</t>
    </rPh>
    <phoneticPr fontId="2"/>
  </si>
  <si>
    <t xml:space="preserve">農業・林業　43 </t>
  </si>
  <si>
    <t>1.5未満</t>
    <rPh sb="3" eb="5">
      <t>ミマン</t>
    </rPh>
    <phoneticPr fontId="2"/>
  </si>
  <si>
    <t>（単位：件・a）</t>
  </si>
  <si>
    <t>資料：農林業センサス</t>
    <rPh sb="0" eb="2">
      <t>シリョウ</t>
    </rPh>
    <rPh sb="3" eb="6">
      <t>ノウリンギョウ</t>
    </rPh>
    <phoneticPr fontId="2"/>
  </si>
  <si>
    <t>◆ 経営耕地面積規模別農家数の推移</t>
    <rPh sb="2" eb="4">
      <t>ケイエイ</t>
    </rPh>
    <rPh sb="4" eb="6">
      <t>コウチ</t>
    </rPh>
    <rPh sb="6" eb="8">
      <t>メンセキ</t>
    </rPh>
    <rPh sb="8" eb="11">
      <t>キボベツ</t>
    </rPh>
    <rPh sb="11" eb="13">
      <t>ノウカ</t>
    </rPh>
    <rPh sb="13" eb="14">
      <t>スウ</t>
    </rPh>
    <rPh sb="15" eb="17">
      <t>スイイ</t>
    </rPh>
    <phoneticPr fontId="2"/>
  </si>
  <si>
    <t>45～</t>
  </si>
  <si>
    <t>例外規定及び</t>
    <rPh sb="0" eb="2">
      <t>レイガイ</t>
    </rPh>
    <rPh sb="2" eb="4">
      <t>キテイ</t>
    </rPh>
    <rPh sb="4" eb="5">
      <t>オヨ</t>
    </rPh>
    <phoneticPr fontId="2"/>
  </si>
  <si>
    <t>広田</t>
  </si>
  <si>
    <t>0.3～</t>
  </si>
  <si>
    <t>2.0～</t>
  </si>
  <si>
    <t>各年2月1日現在</t>
  </si>
  <si>
    <t>2.5～</t>
  </si>
  <si>
    <t>　　　平成17年以降は、販売農家のみ</t>
    <rPh sb="3" eb="5">
      <t>ヘイセイ</t>
    </rPh>
    <rPh sb="7" eb="8">
      <t>ネン</t>
    </rPh>
    <rPh sb="8" eb="10">
      <t>イコウ</t>
    </rPh>
    <rPh sb="12" eb="14">
      <t>ハンバイ</t>
    </rPh>
    <rPh sb="14" eb="16">
      <t>ノウカ</t>
    </rPh>
    <phoneticPr fontId="2"/>
  </si>
  <si>
    <t>道路・水路敷地</t>
    <rPh sb="0" eb="2">
      <t>ドウロ</t>
    </rPh>
    <rPh sb="3" eb="5">
      <t>スイロ</t>
    </rPh>
    <rPh sb="5" eb="7">
      <t>シキチ</t>
    </rPh>
    <phoneticPr fontId="2"/>
  </si>
  <si>
    <t>3.0ha</t>
  </si>
  <si>
    <t>0.1ha未満</t>
    <rPh sb="5" eb="7">
      <t>ミマン</t>
    </rPh>
    <phoneticPr fontId="2"/>
  </si>
  <si>
    <t>0.3未満</t>
    <rPh sb="3" eb="5">
      <t>ミマン</t>
    </rPh>
    <phoneticPr fontId="2"/>
  </si>
  <si>
    <t>20～</t>
  </si>
  <si>
    <t>令和2年2月1日現在（単位：経営体・ha）</t>
    <rPh sb="0" eb="2">
      <t>レイワ</t>
    </rPh>
    <phoneticPr fontId="2"/>
  </si>
  <si>
    <t>16～</t>
  </si>
  <si>
    <t>米崎</t>
  </si>
  <si>
    <t>日本なし（成園）</t>
    <rPh sb="0" eb="2">
      <t>ニホン</t>
    </rPh>
    <rPh sb="5" eb="6">
      <t>シゲル</t>
    </rPh>
    <rPh sb="6" eb="7">
      <t>ソノ</t>
    </rPh>
    <phoneticPr fontId="2"/>
  </si>
  <si>
    <t>◆ 年齢別農家人口（世帯員数）の推移</t>
    <rPh sb="2" eb="4">
      <t>ネンレイ</t>
    </rPh>
    <rPh sb="4" eb="5">
      <t>ベツ</t>
    </rPh>
    <rPh sb="5" eb="7">
      <t>ノウカ</t>
    </rPh>
    <rPh sb="7" eb="9">
      <t>ジンコウ</t>
    </rPh>
    <rPh sb="10" eb="13">
      <t>セタイイン</t>
    </rPh>
    <rPh sb="13" eb="14">
      <t>スウ</t>
    </rPh>
    <rPh sb="16" eb="18">
      <t>スイイ</t>
    </rPh>
    <phoneticPr fontId="2"/>
  </si>
  <si>
    <t>　　　令和2年は、2020年農林業センサスの調査項目無し</t>
  </si>
  <si>
    <t>0.7未満</t>
    <rPh sb="3" eb="5">
      <t>ミマン</t>
    </rPh>
    <phoneticPr fontId="2"/>
  </si>
  <si>
    <t>1.0未満</t>
    <rPh sb="3" eb="5">
      <t>ミマン</t>
    </rPh>
    <phoneticPr fontId="2"/>
  </si>
  <si>
    <t>人　数</t>
    <rPh sb="0" eb="1">
      <t>ヒト</t>
    </rPh>
    <rPh sb="2" eb="3">
      <t>カズ</t>
    </rPh>
    <phoneticPr fontId="2"/>
  </si>
  <si>
    <t>2.5未満</t>
    <rPh sb="3" eb="5">
      <t>ミマン</t>
    </rPh>
    <phoneticPr fontId="2"/>
  </si>
  <si>
    <t>3.0未満</t>
    <rPh sb="3" eb="5">
      <t>ミマン</t>
    </rPh>
    <phoneticPr fontId="2"/>
  </si>
  <si>
    <t>～15歳</t>
    <rPh sb="3" eb="4">
      <t>サイ</t>
    </rPh>
    <phoneticPr fontId="2"/>
  </si>
  <si>
    <t>賃貸借等</t>
    <rPh sb="0" eb="3">
      <t>チンタイシャク</t>
    </rPh>
    <rPh sb="3" eb="4">
      <t>トウ</t>
    </rPh>
    <phoneticPr fontId="2"/>
  </si>
  <si>
    <t>50～</t>
  </si>
  <si>
    <t>令和元年</t>
    <rPh sb="0" eb="2">
      <t>レイワ</t>
    </rPh>
    <rPh sb="2" eb="4">
      <t>ガンネン</t>
    </rPh>
    <phoneticPr fontId="2"/>
  </si>
  <si>
    <t>ブロイラー</t>
  </si>
  <si>
    <t>55～</t>
  </si>
  <si>
    <t>小　友</t>
    <rPh sb="0" eb="1">
      <t>ショウ</t>
    </rPh>
    <rPh sb="2" eb="3">
      <t>トモ</t>
    </rPh>
    <phoneticPr fontId="2"/>
  </si>
  <si>
    <t>60～</t>
  </si>
  <si>
    <t>資料：55・60・2・7・12・17・22・27年は農林業センサス</t>
    <rPh sb="0" eb="2">
      <t>シリョウ</t>
    </rPh>
    <rPh sb="24" eb="25">
      <t>ネン</t>
    </rPh>
    <rPh sb="26" eb="29">
      <t>ノウリンギョウ</t>
    </rPh>
    <phoneticPr fontId="2"/>
  </si>
  <si>
    <t>65歳</t>
    <rPh sb="2" eb="3">
      <t>サイ</t>
    </rPh>
    <phoneticPr fontId="2"/>
  </si>
  <si>
    <t>44　農業・林業</t>
    <rPh sb="3" eb="5">
      <t>ノウギョウ</t>
    </rPh>
    <rPh sb="6" eb="8">
      <t>リンギョウ</t>
    </rPh>
    <phoneticPr fontId="2"/>
  </si>
  <si>
    <t>※19</t>
  </si>
  <si>
    <t>羽数</t>
    <rPh sb="0" eb="2">
      <t>ハスウ</t>
    </rPh>
    <phoneticPr fontId="2"/>
  </si>
  <si>
    <t>計</t>
    <rPh sb="0" eb="1">
      <t>ケイ</t>
    </rPh>
    <phoneticPr fontId="2"/>
  </si>
  <si>
    <t>◆ 農業用機械種類別所有台数</t>
    <rPh sb="2" eb="5">
      <t>ノウギョウヨウ</t>
    </rPh>
    <rPh sb="5" eb="7">
      <t>キカイ</t>
    </rPh>
    <rPh sb="7" eb="9">
      <t>シュルイ</t>
    </rPh>
    <rPh sb="9" eb="10">
      <t>ベツ</t>
    </rPh>
    <rPh sb="10" eb="12">
      <t>ショユウ</t>
    </rPh>
    <rPh sb="12" eb="14">
      <t>ダイスウ</t>
    </rPh>
    <phoneticPr fontId="2"/>
  </si>
  <si>
    <t>馬</t>
    <rPh sb="0" eb="1">
      <t>ウマ</t>
    </rPh>
    <phoneticPr fontId="2"/>
  </si>
  <si>
    <t>スピードスプレーヤー</t>
  </si>
  <si>
    <t>田植機</t>
    <rPh sb="0" eb="2">
      <t>タウエ</t>
    </rPh>
    <rPh sb="2" eb="3">
      <t>キ</t>
    </rPh>
    <phoneticPr fontId="2"/>
  </si>
  <si>
    <t>バインダー</t>
  </si>
  <si>
    <t>借入山林</t>
    <rPh sb="0" eb="2">
      <t>カリイレ</t>
    </rPh>
    <rPh sb="2" eb="4">
      <t>サンリン</t>
    </rPh>
    <phoneticPr fontId="2"/>
  </si>
  <si>
    <t>町別等</t>
    <rPh sb="0" eb="1">
      <t>マチ</t>
    </rPh>
    <rPh sb="1" eb="2">
      <t>ベツ</t>
    </rPh>
    <rPh sb="2" eb="3">
      <t>トウ</t>
    </rPh>
    <phoneticPr fontId="2"/>
  </si>
  <si>
    <t>個人</t>
    <rPh sb="0" eb="2">
      <t>コジン</t>
    </rPh>
    <phoneticPr fontId="2"/>
  </si>
  <si>
    <t>48　農業・林業</t>
    <rPh sb="3" eb="5">
      <t>ノウギョウ</t>
    </rPh>
    <rPh sb="6" eb="8">
      <t>リンギョウ</t>
    </rPh>
    <phoneticPr fontId="2"/>
  </si>
  <si>
    <t>共有</t>
    <rPh sb="0" eb="2">
      <t>キョウユウ</t>
    </rPh>
    <phoneticPr fontId="2"/>
  </si>
  <si>
    <t>-</t>
  </si>
  <si>
    <t>◆ 保有山林の状況</t>
    <rPh sb="2" eb="4">
      <t>ホユウ</t>
    </rPh>
    <rPh sb="4" eb="6">
      <t>サンリン</t>
    </rPh>
    <rPh sb="7" eb="9">
      <t>ジョウキョウ</t>
    </rPh>
    <phoneticPr fontId="2"/>
  </si>
  <si>
    <t>動力441</t>
    <rPh sb="0" eb="2">
      <t>ドウリョク</t>
    </rPh>
    <phoneticPr fontId="2"/>
  </si>
  <si>
    <t>乗用型トラクター</t>
    <rPh sb="0" eb="2">
      <t>ジョウヨウ</t>
    </rPh>
    <rPh sb="2" eb="3">
      <t>ガタ</t>
    </rPh>
    <phoneticPr fontId="2"/>
  </si>
  <si>
    <t>広　田</t>
    <rPh sb="0" eb="1">
      <t>ヒロ</t>
    </rPh>
    <rPh sb="2" eb="3">
      <t>タ</t>
    </rPh>
    <phoneticPr fontId="2"/>
  </si>
  <si>
    <t>◆ 農作物の収穫面積（販売農家）</t>
    <rPh sb="2" eb="5">
      <t>ノウサクモツ</t>
    </rPh>
    <rPh sb="6" eb="8">
      <t>シュウカク</t>
    </rPh>
    <rPh sb="8" eb="10">
      <t>メンセキ</t>
    </rPh>
    <rPh sb="11" eb="13">
      <t>ハンバイ</t>
    </rPh>
    <rPh sb="13" eb="15">
      <t>ノウカ</t>
    </rPh>
    <phoneticPr fontId="2"/>
  </si>
  <si>
    <t>陸稲</t>
    <rPh sb="0" eb="1">
      <t>リク</t>
    </rPh>
    <rPh sb="1" eb="2">
      <t>イネ</t>
    </rPh>
    <phoneticPr fontId="2"/>
  </si>
  <si>
    <t>小麦</t>
    <rPh sb="0" eb="2">
      <t>コムギ</t>
    </rPh>
    <phoneticPr fontId="2"/>
  </si>
  <si>
    <t>だいこん</t>
  </si>
  <si>
    <t>にんじん</t>
  </si>
  <si>
    <t>ごぼう</t>
  </si>
  <si>
    <t>竹　駒</t>
    <rPh sb="0" eb="1">
      <t>タケ</t>
    </rPh>
    <rPh sb="2" eb="3">
      <t>コマ</t>
    </rPh>
    <phoneticPr fontId="2"/>
  </si>
  <si>
    <t>さといも</t>
  </si>
  <si>
    <t>豚</t>
    <rPh sb="0" eb="1">
      <t>ブタ</t>
    </rPh>
    <phoneticPr fontId="2"/>
  </si>
  <si>
    <t>面積</t>
    <rPh sb="0" eb="2">
      <t>メンセキ</t>
    </rPh>
    <phoneticPr fontId="2"/>
  </si>
  <si>
    <t>経営　　体数</t>
    <rPh sb="0" eb="2">
      <t>ケイエイ</t>
    </rPh>
    <rPh sb="4" eb="5">
      <t>カラダ</t>
    </rPh>
    <rPh sb="5" eb="6">
      <t>スウ</t>
    </rPh>
    <phoneticPr fontId="2"/>
  </si>
  <si>
    <t>とうもろこし（未成熟）</t>
    <rPh sb="7" eb="10">
      <t>ミセイジュク</t>
    </rPh>
    <phoneticPr fontId="2"/>
  </si>
  <si>
    <t>大豆</t>
    <rPh sb="0" eb="2">
      <t>ダイズ</t>
    </rPh>
    <phoneticPr fontId="2"/>
  </si>
  <si>
    <t>米麦用乾燥機</t>
    <rPh sb="0" eb="1">
      <t>コメ</t>
    </rPh>
    <rPh sb="1" eb="2">
      <t>ムギ</t>
    </rPh>
    <rPh sb="2" eb="3">
      <t>ヨウ</t>
    </rPh>
    <phoneticPr fontId="2"/>
  </si>
  <si>
    <t>あずき</t>
  </si>
  <si>
    <t>平成27年</t>
    <rPh sb="0" eb="2">
      <t>ヘイセイ</t>
    </rPh>
    <rPh sb="4" eb="5">
      <t>ネン</t>
    </rPh>
    <phoneticPr fontId="2"/>
  </si>
  <si>
    <t>件数</t>
    <rPh sb="0" eb="2">
      <t>ケンスウ</t>
    </rPh>
    <phoneticPr fontId="2"/>
  </si>
  <si>
    <t>ながいも</t>
  </si>
  <si>
    <t>レタス</t>
  </si>
  <si>
    <t>ピーマン</t>
  </si>
  <si>
    <t>アスパラガス</t>
  </si>
  <si>
    <t>きゅうり</t>
  </si>
  <si>
    <t>なす</t>
  </si>
  <si>
    <t>結球はくさい</t>
    <rPh sb="0" eb="1">
      <t>ケツ</t>
    </rPh>
    <rPh sb="1" eb="2">
      <t>キュウ</t>
    </rPh>
    <phoneticPr fontId="2"/>
  </si>
  <si>
    <t>きゃべつ</t>
  </si>
  <si>
    <t>有償</t>
    <rPh sb="0" eb="2">
      <t>ユウショウ</t>
    </rPh>
    <phoneticPr fontId="2"/>
  </si>
  <si>
    <t>いちご</t>
  </si>
  <si>
    <t>しいたけ（乾）</t>
    <rPh sb="5" eb="6">
      <t>イヌイ</t>
    </rPh>
    <phoneticPr fontId="2"/>
  </si>
  <si>
    <t>しいたけ（生）</t>
    <rPh sb="5" eb="6">
      <t>ナマ</t>
    </rPh>
    <phoneticPr fontId="2"/>
  </si>
  <si>
    <t>10～</t>
  </si>
  <si>
    <t>なめこ</t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</si>
  <si>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</si>
  <si>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ほうれんそう</t>
  </si>
  <si>
    <t>ねぎ</t>
  </si>
  <si>
    <t>にんにく</t>
  </si>
  <si>
    <t>りんご（成園）</t>
    <rPh sb="4" eb="5">
      <t>シゲル</t>
    </rPh>
    <rPh sb="5" eb="6">
      <t>ソノ</t>
    </rPh>
    <phoneticPr fontId="2"/>
  </si>
  <si>
    <t>ぶどう（成園）</t>
    <rPh sb="4" eb="5">
      <t>シゲル</t>
    </rPh>
    <rPh sb="5" eb="6">
      <t>ソノ</t>
    </rPh>
    <phoneticPr fontId="2"/>
  </si>
  <si>
    <t>もも（成園）</t>
    <rPh sb="3" eb="4">
      <t>シゲル</t>
    </rPh>
    <rPh sb="4" eb="5">
      <t>ソノ</t>
    </rPh>
    <phoneticPr fontId="2"/>
  </si>
  <si>
    <t>◆ 家畜種類別飼養農家数と飼養頭羽数</t>
    <rPh sb="2" eb="4">
      <t>カチク</t>
    </rPh>
    <rPh sb="4" eb="6">
      <t>シュルイ</t>
    </rPh>
    <rPh sb="6" eb="7">
      <t>ベツ</t>
    </rPh>
    <rPh sb="7" eb="9">
      <t>シヨウ</t>
    </rPh>
    <rPh sb="9" eb="11">
      <t>ノウカ</t>
    </rPh>
    <rPh sb="11" eb="12">
      <t>スウ</t>
    </rPh>
    <rPh sb="13" eb="15">
      <t>シヨウ</t>
    </rPh>
    <rPh sb="15" eb="16">
      <t>アタマ</t>
    </rPh>
    <rPh sb="16" eb="17">
      <t>ウ</t>
    </rPh>
    <rPh sb="17" eb="18">
      <t>スウ</t>
    </rPh>
    <phoneticPr fontId="2"/>
  </si>
  <si>
    <t>小友</t>
  </si>
  <si>
    <t>乳牛</t>
    <rPh sb="0" eb="2">
      <t>ニュウギュウ</t>
    </rPh>
    <phoneticPr fontId="2"/>
  </si>
  <si>
    <t>肉牛</t>
    <rPh sb="0" eb="2">
      <t>ニクギュウ</t>
    </rPh>
    <phoneticPr fontId="2"/>
  </si>
  <si>
    <t>◆ 経営者・役員等（世帯員含む。）の林業経営従事状況</t>
    <rPh sb="2" eb="5">
      <t>ケイエイシャ</t>
    </rPh>
    <rPh sb="6" eb="9">
      <t>ヤクインナド</t>
    </rPh>
    <rPh sb="10" eb="13">
      <t>セタイイン</t>
    </rPh>
    <rPh sb="13" eb="14">
      <t>フク</t>
    </rPh>
    <rPh sb="18" eb="20">
      <t>リンギョウ</t>
    </rPh>
    <rPh sb="20" eb="22">
      <t>ケイエイ</t>
    </rPh>
    <rPh sb="22" eb="24">
      <t>ジュウジ</t>
    </rPh>
    <rPh sb="24" eb="26">
      <t>ジョウキョウ</t>
    </rPh>
    <phoneticPr fontId="2"/>
  </si>
  <si>
    <t>頭数</t>
    <rPh sb="0" eb="2">
      <t>アタマカズ</t>
    </rPh>
    <phoneticPr fontId="2"/>
  </si>
  <si>
    <t>高　田</t>
    <rPh sb="0" eb="1">
      <t>タカ</t>
    </rPh>
    <rPh sb="2" eb="3">
      <t>タ</t>
    </rPh>
    <phoneticPr fontId="2"/>
  </si>
  <si>
    <t>米　崎</t>
    <rPh sb="0" eb="1">
      <t>ヨネ</t>
    </rPh>
    <rPh sb="2" eb="3">
      <t>サキ</t>
    </rPh>
    <phoneticPr fontId="2"/>
  </si>
  <si>
    <t>矢　作</t>
    <rPh sb="0" eb="1">
      <t>ヤ</t>
    </rPh>
    <rPh sb="2" eb="3">
      <t>サク</t>
    </rPh>
    <phoneticPr fontId="2"/>
  </si>
  <si>
    <t>横　田</t>
    <rPh sb="0" eb="1">
      <t>ヨコ</t>
    </rPh>
    <rPh sb="2" eb="3">
      <t>タ</t>
    </rPh>
    <phoneticPr fontId="2"/>
  </si>
  <si>
    <t>注）　平成12、17年は、販売目的で飼養した頭羽数について計上。</t>
    <rPh sb="0" eb="1">
      <t>チュウ</t>
    </rPh>
    <rPh sb="3" eb="5">
      <t>ヘイセイ</t>
    </rPh>
    <rPh sb="15" eb="17">
      <t>モクテキ</t>
    </rPh>
    <rPh sb="18" eb="20">
      <t>シヨウ</t>
    </rPh>
    <rPh sb="22" eb="23">
      <t>アタマ</t>
    </rPh>
    <rPh sb="23" eb="24">
      <t>ハネ</t>
    </rPh>
    <rPh sb="24" eb="25">
      <t>カズ</t>
    </rPh>
    <rPh sb="29" eb="31">
      <t>ケイジョウ</t>
    </rPh>
    <phoneticPr fontId="2"/>
  </si>
  <si>
    <t>区分</t>
    <rPh sb="0" eb="2">
      <t>クブン</t>
    </rPh>
    <phoneticPr fontId="2"/>
  </si>
  <si>
    <t>農業産出額計</t>
    <rPh sb="0" eb="2">
      <t>ノウギョウ</t>
    </rPh>
    <rPh sb="2" eb="5">
      <t>サンシュツガク</t>
    </rPh>
    <rPh sb="5" eb="6">
      <t>ケイ</t>
    </rPh>
    <phoneticPr fontId="2"/>
  </si>
  <si>
    <t>5ha</t>
  </si>
  <si>
    <t>耕種計</t>
    <rPh sb="1" eb="2">
      <t>シュ</t>
    </rPh>
    <rPh sb="2" eb="3">
      <t>ケイ</t>
    </rPh>
    <phoneticPr fontId="2"/>
  </si>
  <si>
    <t>米</t>
    <rPh sb="0" eb="1">
      <t>コメ</t>
    </rPh>
    <phoneticPr fontId="2"/>
  </si>
  <si>
    <t>農業・林業　47</t>
  </si>
  <si>
    <t>麦・雑穀豆類</t>
    <rPh sb="0" eb="1">
      <t>ムギ</t>
    </rPh>
    <rPh sb="2" eb="4">
      <t>ザッコク</t>
    </rPh>
    <rPh sb="4" eb="6">
      <t>マメルイ</t>
    </rPh>
    <phoneticPr fontId="2"/>
  </si>
  <si>
    <t>いも類</t>
    <rPh sb="2" eb="3">
      <t>ルイ</t>
    </rPh>
    <phoneticPr fontId="2"/>
  </si>
  <si>
    <t>果実</t>
    <rPh sb="0" eb="2">
      <t>カジツ</t>
    </rPh>
    <phoneticPr fontId="2"/>
  </si>
  <si>
    <t>花き</t>
    <rPh sb="0" eb="1">
      <t>カ</t>
    </rPh>
    <phoneticPr fontId="2"/>
  </si>
  <si>
    <t>工芸農作物</t>
    <rPh sb="0" eb="2">
      <t>コウゲイ</t>
    </rPh>
    <rPh sb="2" eb="5">
      <t>ノウサクモツ</t>
    </rPh>
    <phoneticPr fontId="2"/>
  </si>
  <si>
    <t>令和2年2月1日現在（単位：経営体）</t>
    <rPh sb="0" eb="2">
      <t>レイワ</t>
    </rPh>
    <rPh sb="3" eb="4">
      <t>ネン</t>
    </rPh>
    <rPh sb="14" eb="17">
      <t>ケイエイタイ</t>
    </rPh>
    <phoneticPr fontId="2"/>
  </si>
  <si>
    <t>種苗・苗木類・その他</t>
    <rPh sb="0" eb="2">
      <t>シュビョウ</t>
    </rPh>
    <rPh sb="3" eb="5">
      <t>ナエギ</t>
    </rPh>
    <rPh sb="5" eb="6">
      <t>ルイ</t>
    </rPh>
    <rPh sb="9" eb="10">
      <t>タ</t>
    </rPh>
    <phoneticPr fontId="2"/>
  </si>
  <si>
    <t>自脱型コンバイン</t>
    <rPh sb="0" eb="1">
      <t>ジ</t>
    </rPh>
    <rPh sb="1" eb="2">
      <t>ダツ</t>
    </rPh>
    <rPh sb="2" eb="3">
      <t>カタ</t>
    </rPh>
    <phoneticPr fontId="2"/>
  </si>
  <si>
    <t>養蚕</t>
    <rPh sb="0" eb="2">
      <t>ヨウサン</t>
    </rPh>
    <phoneticPr fontId="2"/>
  </si>
  <si>
    <t>畜産計</t>
    <rPh sb="0" eb="2">
      <t>チクサン</t>
    </rPh>
    <rPh sb="2" eb="3">
      <t>ケイ</t>
    </rPh>
    <phoneticPr fontId="2"/>
  </si>
  <si>
    <t>肉用牛</t>
    <rPh sb="0" eb="3">
      <t>ニクヨウギュウ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</si>
  <si>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</si>
  <si>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動力　散霧機</t>
    <rPh sb="0" eb="2">
      <t>ドウリョク</t>
    </rPh>
    <phoneticPr fontId="2"/>
  </si>
  <si>
    <t>経営　体数</t>
    <rPh sb="0" eb="2">
      <t>ケイエイ</t>
    </rPh>
    <rPh sb="3" eb="4">
      <t>カラダ</t>
    </rPh>
    <rPh sb="4" eb="5">
      <t>スウ</t>
    </rPh>
    <phoneticPr fontId="2"/>
  </si>
  <si>
    <t>鶏</t>
    <rPh sb="0" eb="1">
      <t>ニワトリ</t>
    </rPh>
    <phoneticPr fontId="2"/>
  </si>
  <si>
    <t>その他の畜産物</t>
    <rPh sb="2" eb="3">
      <t>タ</t>
    </rPh>
    <rPh sb="4" eb="7">
      <t>チクサンブツ</t>
    </rPh>
    <phoneticPr fontId="2"/>
  </si>
  <si>
    <t>加工農産物</t>
    <rPh sb="0" eb="2">
      <t>カコウ</t>
    </rPh>
    <rPh sb="2" eb="5">
      <t>ノウサンブツ</t>
    </rPh>
    <phoneticPr fontId="2"/>
  </si>
  <si>
    <t>生産農業所得（千円）</t>
    <rPh sb="0" eb="2">
      <t>セイサン</t>
    </rPh>
    <rPh sb="2" eb="4">
      <t>ノウギョウ</t>
    </rPh>
    <rPh sb="4" eb="6">
      <t>ショトク</t>
    </rPh>
    <rPh sb="7" eb="9">
      <t>センエン</t>
    </rPh>
    <phoneticPr fontId="2"/>
  </si>
  <si>
    <t>農家1戸当たり（千円）</t>
    <rPh sb="0" eb="2">
      <t>ノウカ</t>
    </rPh>
    <rPh sb="3" eb="4">
      <t>コ</t>
    </rPh>
    <rPh sb="4" eb="5">
      <t>ア</t>
    </rPh>
    <rPh sb="8" eb="10">
      <t>センエン</t>
    </rPh>
    <phoneticPr fontId="2"/>
  </si>
  <si>
    <t>耕地10a当たり（千円）</t>
    <rPh sb="0" eb="2">
      <t>コウチ</t>
    </rPh>
    <rPh sb="5" eb="6">
      <t>ア</t>
    </rPh>
    <rPh sb="9" eb="11">
      <t>センエン</t>
    </rPh>
    <phoneticPr fontId="2"/>
  </si>
  <si>
    <t>農業専従者1人当たり（千円）</t>
    <rPh sb="0" eb="2">
      <t>ノウギョウ</t>
    </rPh>
    <rPh sb="2" eb="5">
      <t>センジュウシャ</t>
    </rPh>
    <rPh sb="5" eb="7">
      <t>ヒトリ</t>
    </rPh>
    <rPh sb="7" eb="8">
      <t>ア</t>
    </rPh>
    <rPh sb="11" eb="13">
      <t>センエン</t>
    </rPh>
    <phoneticPr fontId="2"/>
  </si>
  <si>
    <t>資料：岩手県農林水産統計年報</t>
    <rPh sb="0" eb="2">
      <t>シリョウ</t>
    </rPh>
    <rPh sb="3" eb="6">
      <t>イワテケン</t>
    </rPh>
    <rPh sb="6" eb="8">
      <t>ノウリン</t>
    </rPh>
    <rPh sb="8" eb="10">
      <t>スイサン</t>
    </rPh>
    <rPh sb="10" eb="12">
      <t>トウケイ</t>
    </rPh>
    <rPh sb="12" eb="14">
      <t>ネンポウ</t>
    </rPh>
    <phoneticPr fontId="2"/>
  </si>
  <si>
    <t>◆ 農地移転状況</t>
    <rPh sb="2" eb="4">
      <t>ノウチ</t>
    </rPh>
    <rPh sb="4" eb="6">
      <t>イテン</t>
    </rPh>
    <rPh sb="6" eb="8">
      <t>ジョウキョウ</t>
    </rPh>
    <phoneticPr fontId="2"/>
  </si>
  <si>
    <t>人数</t>
    <rPh sb="0" eb="2">
      <t>ニンズウ</t>
    </rPh>
    <phoneticPr fontId="2"/>
  </si>
  <si>
    <t>農地法第3条</t>
    <rPh sb="0" eb="3">
      <t>ノウチホウ</t>
    </rPh>
    <rPh sb="3" eb="4">
      <t>ダイ</t>
    </rPh>
    <rPh sb="5" eb="6">
      <t>ジョウ</t>
    </rPh>
    <phoneticPr fontId="2"/>
  </si>
  <si>
    <t>所有権移転</t>
    <rPh sb="0" eb="3">
      <t>ショユウケン</t>
    </rPh>
    <rPh sb="3" eb="5">
      <t>イテン</t>
    </rPh>
    <phoneticPr fontId="2"/>
  </si>
  <si>
    <t>自作地</t>
    <rPh sb="0" eb="2">
      <t>ジサク</t>
    </rPh>
    <rPh sb="2" eb="3">
      <t>チ</t>
    </rPh>
    <phoneticPr fontId="2"/>
  </si>
  <si>
    <t>住宅敷地・その他</t>
    <rPh sb="0" eb="2">
      <t>ジュウタク</t>
    </rPh>
    <rPh sb="2" eb="4">
      <t>シキチ</t>
    </rPh>
    <rPh sb="7" eb="8">
      <t>タ</t>
    </rPh>
    <phoneticPr fontId="2"/>
  </si>
  <si>
    <t>無償</t>
    <rPh sb="0" eb="2">
      <t>ムショウ</t>
    </rPh>
    <phoneticPr fontId="2"/>
  </si>
  <si>
    <t>（注）　令和2年は、2020年農林業センサスの調査項目無し</t>
    <rPh sb="4" eb="6">
      <t>レイワ</t>
    </rPh>
    <rPh sb="7" eb="8">
      <t>ネン</t>
    </rPh>
    <phoneticPr fontId="2"/>
  </si>
  <si>
    <t>農地法第4条</t>
    <rPh sb="0" eb="3">
      <t>ノウチホウ</t>
    </rPh>
    <rPh sb="3" eb="4">
      <t>ダイ</t>
    </rPh>
    <rPh sb="5" eb="6">
      <t>ジョウ</t>
    </rPh>
    <phoneticPr fontId="2"/>
  </si>
  <si>
    <t>農地法第5条</t>
    <rPh sb="0" eb="3">
      <t>ノウチホウ</t>
    </rPh>
    <rPh sb="3" eb="4">
      <t>ダイ</t>
    </rPh>
    <rPh sb="5" eb="6">
      <t>ジョウ</t>
    </rPh>
    <phoneticPr fontId="2"/>
  </si>
  <si>
    <t xml:space="preserve">   </t>
  </si>
  <si>
    <t>住宅敷地</t>
    <rPh sb="0" eb="2">
      <t>ジュウタク</t>
    </rPh>
    <rPh sb="2" eb="4">
      <t>シキチ</t>
    </rPh>
    <phoneticPr fontId="2"/>
  </si>
  <si>
    <t>工場敷地</t>
    <rPh sb="0" eb="2">
      <t>コウジョウ</t>
    </rPh>
    <rPh sb="2" eb="4">
      <t>シキチ</t>
    </rPh>
    <phoneticPr fontId="2"/>
  </si>
  <si>
    <t>学校用地</t>
    <rPh sb="0" eb="2">
      <t>ガッコウ</t>
    </rPh>
    <rPh sb="2" eb="4">
      <t>ヨウチ</t>
    </rPh>
    <phoneticPr fontId="2"/>
  </si>
  <si>
    <t>その他</t>
    <rPh sb="2" eb="3">
      <t>タ</t>
    </rPh>
    <phoneticPr fontId="2"/>
  </si>
  <si>
    <t>農業経営基盤　　　　　　　強化促進法</t>
    <rPh sb="0" eb="2">
      <t>ノウギョウ</t>
    </rPh>
    <rPh sb="2" eb="4">
      <t>ケイエイ</t>
    </rPh>
    <rPh sb="4" eb="6">
      <t>キバン</t>
    </rPh>
    <rPh sb="13" eb="15">
      <t>キョウカ</t>
    </rPh>
    <rPh sb="15" eb="18">
      <t>ソクシンホウ</t>
    </rPh>
    <phoneticPr fontId="2"/>
  </si>
  <si>
    <t>何も作らなかった田</t>
    <rPh sb="0" eb="1">
      <t>ナニ</t>
    </rPh>
    <rPh sb="2" eb="3">
      <t>ツク</t>
    </rPh>
    <rPh sb="8" eb="9">
      <t>タ</t>
    </rPh>
    <phoneticPr fontId="2"/>
  </si>
  <si>
    <t>10未満</t>
    <rPh sb="2" eb="4">
      <t>ミマン</t>
    </rPh>
    <phoneticPr fontId="2"/>
  </si>
  <si>
    <t>30未満</t>
    <rPh sb="2" eb="4">
      <t>ミマン</t>
    </rPh>
    <phoneticPr fontId="2"/>
  </si>
  <si>
    <t>平成30年</t>
    <rPh sb="0" eb="2">
      <t>ヘイセイ</t>
    </rPh>
    <rPh sb="4" eb="5">
      <t>ネン</t>
    </rPh>
    <phoneticPr fontId="2"/>
  </si>
  <si>
    <t>保有山林</t>
    <rPh sb="0" eb="2">
      <t>ホユウ</t>
    </rPh>
    <rPh sb="2" eb="4">
      <t>サンリン</t>
    </rPh>
    <phoneticPr fontId="2"/>
  </si>
  <si>
    <t>50未満</t>
    <rPh sb="2" eb="4">
      <t>ミマン</t>
    </rPh>
    <phoneticPr fontId="2"/>
  </si>
  <si>
    <t>100未満</t>
    <rPh sb="3" eb="5">
      <t>ミマン</t>
    </rPh>
    <phoneticPr fontId="2"/>
  </si>
  <si>
    <t>貸付山林</t>
    <rPh sb="0" eb="2">
      <t>カシツケ</t>
    </rPh>
    <rPh sb="2" eb="4">
      <t>サンリン</t>
    </rPh>
    <phoneticPr fontId="2"/>
  </si>
  <si>
    <t>各年2月1日現在（単位：頭、100羽）</t>
  </si>
  <si>
    <t>経営体数</t>
    <rPh sb="0" eb="2">
      <t>ケイエイ</t>
    </rPh>
    <rPh sb="2" eb="3">
      <t>カラダ</t>
    </rPh>
    <rPh sb="3" eb="4">
      <t>スウ</t>
    </rPh>
    <phoneticPr fontId="2"/>
  </si>
  <si>
    <t>100ha</t>
  </si>
  <si>
    <t>うち他人に管理を　　　　　　　　　まかせているもの</t>
    <rPh sb="2" eb="4">
      <t>タニン</t>
    </rPh>
    <rPh sb="5" eb="7">
      <t>カンリ</t>
    </rPh>
    <phoneticPr fontId="2"/>
  </si>
  <si>
    <t>（注）　平成17年以降は、販売農家のみ</t>
    <rPh sb="1" eb="2">
      <t>チュウ</t>
    </rPh>
    <rPh sb="4" eb="6">
      <t>ヘイセイ</t>
    </rPh>
    <rPh sb="8" eb="9">
      <t>ネン</t>
    </rPh>
    <rPh sb="9" eb="11">
      <t>イコウ</t>
    </rPh>
    <rPh sb="13" eb="15">
      <t>ハンバイ</t>
    </rPh>
    <rPh sb="15" eb="17">
      <t>ノウカ</t>
    </rPh>
    <phoneticPr fontId="2"/>
  </si>
  <si>
    <t>経営体数</t>
    <rPh sb="0" eb="3">
      <t>ケイエイタイ</t>
    </rPh>
    <rPh sb="3" eb="4">
      <t>スウ</t>
    </rPh>
    <phoneticPr fontId="2"/>
  </si>
  <si>
    <t>◆ 組織形態別経営体数</t>
    <rPh sb="2" eb="4">
      <t>ソシキ</t>
    </rPh>
    <rPh sb="4" eb="6">
      <t>ケイタイ</t>
    </rPh>
    <rPh sb="6" eb="7">
      <t>ベツ</t>
    </rPh>
    <rPh sb="7" eb="10">
      <t>ケイエイタイ</t>
    </rPh>
    <rPh sb="10" eb="11">
      <t>スウ</t>
    </rPh>
    <phoneticPr fontId="2"/>
  </si>
  <si>
    <t>法人化している</t>
    <rPh sb="0" eb="3">
      <t>ホウジンカ</t>
    </rPh>
    <phoneticPr fontId="2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</si>
  <si>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2"/>
  </si>
  <si>
    <t>法人化していない</t>
    <rPh sb="0" eb="3">
      <t>ホウジンカ</t>
    </rPh>
    <phoneticPr fontId="2"/>
  </si>
  <si>
    <t>小計</t>
    <rPh sb="0" eb="2">
      <t>ショウケイ</t>
    </rPh>
    <phoneticPr fontId="2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</si>
  <si>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</si>
  <si>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下刈りなど</t>
    <rPh sb="0" eb="2">
      <t>シタガ</t>
    </rPh>
    <phoneticPr fontId="2"/>
  </si>
  <si>
    <t>会社</t>
    <rPh sb="0" eb="2">
      <t>カイシャ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</si>
  <si>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</si>
  <si>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</si>
  <si>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株式会社</t>
    <rPh sb="0" eb="2">
      <t>カブシキ</t>
    </rPh>
    <rPh sb="2" eb="4">
      <t>ガイシャ</t>
    </rPh>
    <phoneticPr fontId="2"/>
  </si>
  <si>
    <t>合名・合資会社</t>
    <rPh sb="0" eb="2">
      <t>ゴウメイ</t>
    </rPh>
    <rPh sb="3" eb="5">
      <t>ゴウシ</t>
    </rPh>
    <rPh sb="5" eb="7">
      <t>ガイシャ</t>
    </rPh>
    <phoneticPr fontId="2"/>
  </si>
  <si>
    <t>農協</t>
    <rPh sb="0" eb="2">
      <t>ノウキョウ</t>
    </rPh>
    <phoneticPr fontId="2"/>
  </si>
  <si>
    <t>その他の各種団体</t>
    <rPh sb="2" eb="3">
      <t>タ</t>
    </rPh>
    <rPh sb="4" eb="6">
      <t>カクシュ</t>
    </rPh>
    <rPh sb="6" eb="8">
      <t>ダンタイ</t>
    </rPh>
    <phoneticPr fontId="2"/>
  </si>
  <si>
    <t>森林　組合</t>
    <rPh sb="0" eb="2">
      <t>シンリン</t>
    </rPh>
    <rPh sb="3" eb="5">
      <t>クミアイ</t>
    </rPh>
    <phoneticPr fontId="2"/>
  </si>
  <si>
    <t>林業作業を行った　　　　実経営体数</t>
    <rPh sb="0" eb="2">
      <t>リンギョウ</t>
    </rPh>
    <rPh sb="2" eb="4">
      <t>サギョウ</t>
    </rPh>
    <rPh sb="5" eb="6">
      <t>オコナ</t>
    </rPh>
    <rPh sb="12" eb="13">
      <t>ジツ</t>
    </rPh>
    <rPh sb="13" eb="16">
      <t>ケイエイタイ</t>
    </rPh>
    <rPh sb="16" eb="17">
      <t>スウ</t>
    </rPh>
    <phoneticPr fontId="2"/>
  </si>
  <si>
    <t>植林</t>
    <rPh sb="0" eb="2">
      <t>ショクリン</t>
    </rPh>
    <phoneticPr fontId="2"/>
  </si>
  <si>
    <t>間伐</t>
    <rPh sb="0" eb="2">
      <t>カンバツ</t>
    </rPh>
    <phoneticPr fontId="2"/>
  </si>
  <si>
    <t>主伐</t>
    <rPh sb="0" eb="2">
      <t>シュバツ</t>
    </rPh>
    <phoneticPr fontId="2"/>
  </si>
  <si>
    <t>農用トラクター</t>
    <rPh sb="0" eb="2">
      <t>ノウヨウ</t>
    </rPh>
    <phoneticPr fontId="2"/>
  </si>
  <si>
    <t>農業・林業　41</t>
  </si>
  <si>
    <t>各年2月1日現在（単位：人）</t>
  </si>
  <si>
    <t>各年2月1日現在（単位：台）</t>
  </si>
  <si>
    <t>農業・林業　45</t>
  </si>
  <si>
    <t>各年2月1日現在（単位：戸・a）</t>
  </si>
  <si>
    <t>（単位：千万円）</t>
  </si>
  <si>
    <t>年次
・
町別</t>
    <rPh sb="0" eb="2">
      <t>ネンジ</t>
    </rPh>
    <rPh sb="5" eb="6">
      <t>チョウ</t>
    </rPh>
    <rPh sb="6" eb="7">
      <t>ベツ</t>
    </rPh>
    <phoneticPr fontId="2"/>
  </si>
  <si>
    <t>◆ 農業産出額の推移</t>
    <rPh sb="2" eb="4">
      <t>ノウギョウ</t>
    </rPh>
    <rPh sb="4" eb="7">
      <t>サンシュツガク</t>
    </rPh>
    <rPh sb="8" eb="10">
      <t>スイイ</t>
    </rPh>
    <phoneticPr fontId="2"/>
  </si>
  <si>
    <t>x</t>
  </si>
  <si>
    <t>農用トラック</t>
    <rPh sb="0" eb="2">
      <t>ノウヨウ</t>
    </rPh>
    <phoneticPr fontId="2"/>
  </si>
  <si>
    <t>動力　噴霧機</t>
    <rPh sb="0" eb="2">
      <t>ドウリョク</t>
    </rPh>
    <phoneticPr fontId="2"/>
  </si>
  <si>
    <t>動力　耕運機</t>
    <rPh sb="0" eb="2">
      <t>ドウリョク</t>
    </rPh>
    <phoneticPr fontId="2"/>
  </si>
  <si>
    <t>各年2月1日現在（単位：戸、ha）</t>
    <rPh sb="12" eb="13">
      <t>ト</t>
    </rPh>
    <phoneticPr fontId="2"/>
  </si>
  <si>
    <t>◆ 経営耕地の状況（販売農家）</t>
    <rPh sb="2" eb="4">
      <t>ケイエイ</t>
    </rPh>
    <rPh sb="4" eb="6">
      <t>コウチ</t>
    </rPh>
    <rPh sb="7" eb="9">
      <t>ジョウキョウ</t>
    </rPh>
    <rPh sb="10" eb="12">
      <t>ハンバイ</t>
    </rPh>
    <rPh sb="12" eb="14">
      <t>ノウカ</t>
    </rPh>
    <phoneticPr fontId="2"/>
  </si>
  <si>
    <t>田のある農家</t>
    <rPh sb="0" eb="1">
      <t>タ</t>
    </rPh>
    <rPh sb="4" eb="6">
      <t>ノウカ</t>
    </rPh>
    <phoneticPr fontId="2"/>
  </si>
  <si>
    <t>稲を作った田</t>
    <rPh sb="0" eb="1">
      <t>イネ</t>
    </rPh>
    <rPh sb="2" eb="3">
      <t>ツク</t>
    </rPh>
    <rPh sb="5" eb="6">
      <t>タ</t>
    </rPh>
    <phoneticPr fontId="2"/>
  </si>
  <si>
    <t>普通畑</t>
    <rPh sb="0" eb="2">
      <t>フツウ</t>
    </rPh>
    <rPh sb="2" eb="3">
      <t>ハタケ</t>
    </rPh>
    <phoneticPr fontId="2"/>
  </si>
  <si>
    <t>何も作らなかった畑</t>
    <rPh sb="8" eb="9">
      <t>ハタケ</t>
    </rPh>
    <phoneticPr fontId="2"/>
  </si>
  <si>
    <t>樹 園 地
の あ る
農 家</t>
    <rPh sb="0" eb="1">
      <t>キ</t>
    </rPh>
    <rPh sb="2" eb="3">
      <t>エン</t>
    </rPh>
    <rPh sb="4" eb="5">
      <t>チ</t>
    </rPh>
    <rPh sb="12" eb="13">
      <t>ノウ</t>
    </rPh>
    <rPh sb="14" eb="15">
      <t>イエ</t>
    </rPh>
    <phoneticPr fontId="2"/>
  </si>
  <si>
    <t>X</t>
  </si>
  <si>
    <t>トマト</t>
  </si>
  <si>
    <t>合同　会社</t>
    <rPh sb="0" eb="2">
      <t>ゴウドウ</t>
    </rPh>
    <rPh sb="3" eb="5">
      <t>ガイシャ</t>
    </rPh>
    <phoneticPr fontId="2"/>
  </si>
  <si>
    <t>5～</t>
  </si>
  <si>
    <t>３．農業・林業</t>
    <rPh sb="2" eb="4">
      <t>ノウギョウ</t>
    </rPh>
    <rPh sb="5" eb="7">
      <t>リンギョウ</t>
    </rPh>
    <phoneticPr fontId="2"/>
  </si>
  <si>
    <t>平成28年</t>
    <rPh sb="0" eb="2">
      <t>ヘイセイ</t>
    </rPh>
    <rPh sb="4" eb="5">
      <t>ネン</t>
    </rPh>
    <phoneticPr fontId="2"/>
  </si>
  <si>
    <t>　　　　平成22年以降の経営耕地は、haをaに変換しているため端数無し</t>
    <rPh sb="4" eb="6">
      <t>ヘイセイ</t>
    </rPh>
    <rPh sb="8" eb="9">
      <t>ネン</t>
    </rPh>
    <rPh sb="9" eb="11">
      <t>イコウ</t>
    </rPh>
    <rPh sb="12" eb="14">
      <t>ケイエイ</t>
    </rPh>
    <rPh sb="14" eb="16">
      <t>コウチ</t>
    </rPh>
    <rPh sb="23" eb="25">
      <t>ヘンカン</t>
    </rPh>
    <rPh sb="31" eb="33">
      <t>ハスウ</t>
    </rPh>
    <rPh sb="33" eb="34">
      <t>ナ</t>
    </rPh>
    <phoneticPr fontId="2"/>
  </si>
  <si>
    <t>令和2年2月1日現在（単位：人）</t>
    <rPh sb="0" eb="2">
      <t>レイワ</t>
    </rPh>
    <phoneticPr fontId="2"/>
  </si>
  <si>
    <t>（注）平成12年以降は販売農家について計上</t>
    <rPh sb="1" eb="2">
      <t>チュウ</t>
    </rPh>
    <rPh sb="3" eb="5">
      <t>ヘイセイ</t>
    </rPh>
    <rPh sb="7" eb="8">
      <t>ネン</t>
    </rPh>
    <rPh sb="8" eb="10">
      <t>イコウ</t>
    </rPh>
    <rPh sb="11" eb="13">
      <t>ハンバイ</t>
    </rPh>
    <rPh sb="13" eb="15">
      <t>ノウカ</t>
    </rPh>
    <rPh sb="19" eb="21">
      <t>ケイジョウ</t>
    </rPh>
    <phoneticPr fontId="2"/>
  </si>
  <si>
    <t>（注）りんご・なし・ぶどう・ももの各欄は成園のものの数量である。　　</t>
    <rPh sb="1" eb="2">
      <t>チュウ</t>
    </rPh>
    <rPh sb="17" eb="19">
      <t>カクラン</t>
    </rPh>
    <rPh sb="20" eb="21">
      <t>シゲル</t>
    </rPh>
    <rPh sb="21" eb="22">
      <t>ソノ</t>
    </rPh>
    <rPh sb="26" eb="28">
      <t>スウリョウ</t>
    </rPh>
    <phoneticPr fontId="2"/>
  </si>
  <si>
    <t>　 平成12年以降は販売目的で作付した面積を計上。</t>
    <rPh sb="7" eb="9">
      <t>イコウ</t>
    </rPh>
    <rPh sb="12" eb="14">
      <t>モクテキ</t>
    </rPh>
    <rPh sb="15" eb="17">
      <t>サクツケ</t>
    </rPh>
    <rPh sb="19" eb="21">
      <t>メンセキ</t>
    </rPh>
    <phoneticPr fontId="2"/>
  </si>
  <si>
    <t>（注）平成12年以降は、販売目的で飼養した頭羽数について計上。</t>
    <rPh sb="1" eb="2">
      <t>チュウ</t>
    </rPh>
    <rPh sb="3" eb="5">
      <t>ヘイセイ</t>
    </rPh>
    <rPh sb="8" eb="10">
      <t>イコウ</t>
    </rPh>
    <rPh sb="14" eb="16">
      <t>モクテキ</t>
    </rPh>
    <rPh sb="17" eb="19">
      <t>シヨウ</t>
    </rPh>
    <rPh sb="21" eb="22">
      <t>アタマ</t>
    </rPh>
    <rPh sb="22" eb="23">
      <t>ハネ</t>
    </rPh>
    <rPh sb="23" eb="24">
      <t>カズ</t>
    </rPh>
    <rPh sb="28" eb="30">
      <t>ケイジョウ</t>
    </rPh>
    <phoneticPr fontId="2"/>
  </si>
  <si>
    <t>平成29年</t>
    <rPh sb="0" eb="2">
      <t>ヘイセイ</t>
    </rPh>
    <rPh sb="4" eb="5">
      <t>ネン</t>
    </rPh>
    <phoneticPr fontId="2"/>
  </si>
  <si>
    <t>未満</t>
    <rPh sb="0" eb="2">
      <t>ミマン</t>
    </rPh>
    <phoneticPr fontId="2"/>
  </si>
  <si>
    <t>20未満</t>
    <rPh sb="2" eb="4">
      <t>ミマン</t>
    </rPh>
    <phoneticPr fontId="2"/>
  </si>
  <si>
    <t>（注）※欄は、平成12・22、令和2年のみ「～14歳」、「15～19歳」について計上</t>
    <rPh sb="1" eb="2">
      <t>チュウ</t>
    </rPh>
    <rPh sb="4" eb="5">
      <t>ラン</t>
    </rPh>
    <rPh sb="7" eb="9">
      <t>ヘイセイ</t>
    </rPh>
    <rPh sb="15" eb="17">
      <t>レイワ</t>
    </rPh>
    <rPh sb="18" eb="19">
      <t>ネン</t>
    </rPh>
    <rPh sb="25" eb="26">
      <t>サイ</t>
    </rPh>
    <rPh sb="34" eb="35">
      <t>サイ</t>
    </rPh>
    <rPh sb="40" eb="42">
      <t>ケイジョウ</t>
    </rPh>
    <phoneticPr fontId="2"/>
  </si>
  <si>
    <t>◆ 林業作業の受託を行った経営体数と受託面積</t>
    <rPh sb="2" eb="4">
      <t>リンギョウ</t>
    </rPh>
    <rPh sb="4" eb="6">
      <t>サギョウ</t>
    </rPh>
    <rPh sb="7" eb="9">
      <t>ジュタク</t>
    </rPh>
    <rPh sb="10" eb="11">
      <t>オコナ</t>
    </rPh>
    <rPh sb="13" eb="15">
      <t>ケイエイ</t>
    </rPh>
    <rPh sb="15" eb="16">
      <t>タイ</t>
    </rPh>
    <rPh sb="16" eb="17">
      <t>カズ</t>
    </rPh>
    <rPh sb="18" eb="20">
      <t>ジュタク</t>
    </rPh>
    <phoneticPr fontId="2"/>
  </si>
  <si>
    <t>　（注）間伐は切捨間伐及び利用間伐、主伐は請負及び立木買いの合計。</t>
    <rPh sb="2" eb="3">
      <t>チュウ</t>
    </rPh>
    <rPh sb="4" eb="6">
      <t>カンバツ</t>
    </rPh>
    <rPh sb="7" eb="8">
      <t>キ</t>
    </rPh>
    <rPh sb="8" eb="9">
      <t>ス</t>
    </rPh>
    <rPh sb="9" eb="11">
      <t>カンバツ</t>
    </rPh>
    <rPh sb="11" eb="12">
      <t>オヨ</t>
    </rPh>
    <rPh sb="13" eb="15">
      <t>リヨウ</t>
    </rPh>
    <rPh sb="15" eb="17">
      <t>カンバツ</t>
    </rPh>
    <rPh sb="18" eb="19">
      <t>シュ</t>
    </rPh>
    <rPh sb="19" eb="20">
      <t>バツ</t>
    </rPh>
    <rPh sb="21" eb="23">
      <t>ウケオイ</t>
    </rPh>
    <rPh sb="23" eb="24">
      <t>オヨ</t>
    </rPh>
    <rPh sb="25" eb="27">
      <t>リュウボク</t>
    </rPh>
    <rPh sb="27" eb="28">
      <t>ガ</t>
    </rPh>
    <rPh sb="30" eb="32">
      <t>ゴウケイ</t>
    </rPh>
    <phoneticPr fontId="2"/>
  </si>
  <si>
    <t>総　　数</t>
    <rPh sb="0" eb="1">
      <t>フサ</t>
    </rPh>
    <rPh sb="3" eb="4">
      <t>カズ</t>
    </rPh>
    <phoneticPr fontId="2"/>
  </si>
  <si>
    <t>うち60日間
以上従事</t>
    <rPh sb="4" eb="6">
      <t>ニチカン</t>
    </rPh>
    <rPh sb="7" eb="9">
      <t>イジョウ</t>
    </rPh>
    <rPh sb="9" eb="11">
      <t>ジュウジ</t>
    </rPh>
    <phoneticPr fontId="2"/>
  </si>
  <si>
    <t>資料：54・56・57年は岩手県農林漁業統計調査、それ以外は農林業センサス</t>
    <rPh sb="0" eb="2">
      <t>シリョウ</t>
    </rPh>
    <rPh sb="27" eb="29">
      <t>イガイ</t>
    </rPh>
    <rPh sb="30" eb="33">
      <t>ノウリンギョウ</t>
    </rPh>
    <phoneticPr fontId="2"/>
  </si>
  <si>
    <t>高田</t>
  </si>
  <si>
    <t>気仙</t>
  </si>
  <si>
    <t>矢作</t>
  </si>
  <si>
    <t>竹駒</t>
  </si>
  <si>
    <t>横田</t>
  </si>
  <si>
    <t xml:space="preserve">      54・56・57年は岩手県農林漁業統計調査</t>
  </si>
  <si>
    <t>令和3年</t>
    <rPh sb="0" eb="2">
      <t>レイワ</t>
    </rPh>
    <rPh sb="3" eb="4">
      <t>ネン</t>
    </rPh>
    <phoneticPr fontId="2"/>
  </si>
  <si>
    <t>　←年次？年度？</t>
    <rPh sb="2" eb="4">
      <t>ネンジ</t>
    </rPh>
    <rPh sb="5" eb="7">
      <t>ネンド</t>
    </rPh>
    <phoneticPr fontId="2"/>
  </si>
  <si>
    <t>…</t>
    <phoneticPr fontId="2"/>
  </si>
  <si>
    <t>昭 55</t>
    <rPh sb="0" eb="1">
      <t>アキラ</t>
    </rPh>
    <phoneticPr fontId="2"/>
  </si>
  <si>
    <t>平  2</t>
    <phoneticPr fontId="2"/>
  </si>
  <si>
    <t>令  2</t>
    <phoneticPr fontId="2"/>
  </si>
  <si>
    <t>昭 60</t>
    <rPh sb="0" eb="1">
      <t>アキラ</t>
    </rPh>
    <phoneticPr fontId="2"/>
  </si>
  <si>
    <t>平  2</t>
    <phoneticPr fontId="2"/>
  </si>
  <si>
    <t>令  2</t>
    <rPh sb="0" eb="1">
      <t>レイ</t>
    </rPh>
    <phoneticPr fontId="2"/>
  </si>
  <si>
    <t>平　2</t>
    <phoneticPr fontId="2"/>
  </si>
  <si>
    <t>昭 50</t>
    <phoneticPr fontId="2"/>
  </si>
  <si>
    <t>令　2</t>
    <phoneticPr fontId="2"/>
  </si>
  <si>
    <t>昭 60</t>
    <phoneticPr fontId="2"/>
  </si>
  <si>
    <t>平　2</t>
    <phoneticPr fontId="2"/>
  </si>
  <si>
    <t>令　2</t>
    <phoneticPr fontId="2"/>
  </si>
  <si>
    <t>平 22</t>
    <phoneticPr fontId="2"/>
  </si>
  <si>
    <t>　昭 50</t>
    <phoneticPr fontId="2"/>
  </si>
  <si>
    <t>令　2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</si>
</sst>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@"/>
  </numFmts>
  <fonts count="2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8"/>
      <color theme="1"/>
      <name val="ＭＳ 明朝"/>
      <family val="1"/>
    </font>
    <font>
      <sz val="12"/>
      <color theme="1"/>
      <name val="ＭＳ 明朝"/>
      <family val="1"/>
    </font>
    <font>
      <b/>
      <sz val="10"/>
      <color theme="1"/>
      <name val="ＭＳ 明朝"/>
      <family val="1"/>
    </font>
    <font>
      <b/>
      <sz val="12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Ｐゴシック"/>
      <family val="2"/>
      <scheme val="minor"/>
    </font>
    <font>
      <sz val="9.5"/>
      <color theme="1"/>
      <name val="ＭＳ 明朝"/>
      <family val="1"/>
    </font>
    <font>
      <sz val="11"/>
      <color rgb="FFFF0000"/>
      <name val="ＭＳ Ｐゴシック"/>
      <family val="3"/>
      <scheme val="minor"/>
    </font>
    <font>
      <sz val="11"/>
      <name val="ＭＳ 明朝"/>
      <family val="1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2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Fill="1" applyBorder="1" applyAlignment="1">
      <alignment horizontal="distributed" vertical="center" justifyLastLine="1"/>
    </xf>
    <xf numFmtId="0" fontId="5" fillId="0" borderId="3" xfId="0" applyFont="1" applyFill="1" applyBorder="1"/>
    <xf numFmtId="0" fontId="5" fillId="0" borderId="0" xfId="0" applyFont="1" applyFill="1"/>
    <xf numFmtId="0" fontId="0" fillId="0" borderId="0" xfId="0" applyFill="1"/>
    <xf numFmtId="0" fontId="6" fillId="0" borderId="0" xfId="0" applyFont="1" applyFill="1"/>
    <xf numFmtId="0" fontId="7" fillId="0" borderId="3" xfId="0" applyFont="1" applyFill="1" applyBorder="1"/>
    <xf numFmtId="0" fontId="7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distributed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/>
    <xf numFmtId="38" fontId="5" fillId="0" borderId="6" xfId="2" applyFont="1" applyFill="1" applyBorder="1" applyAlignment="1"/>
    <xf numFmtId="0" fontId="5" fillId="0" borderId="7" xfId="0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38" fontId="7" fillId="0" borderId="6" xfId="2" applyFont="1" applyFill="1" applyBorder="1" applyAlignment="1"/>
    <xf numFmtId="0" fontId="7" fillId="0" borderId="7" xfId="0" applyFont="1" applyFill="1" applyBorder="1"/>
    <xf numFmtId="0" fontId="5" fillId="0" borderId="0" xfId="0" applyFont="1" applyFill="1" applyBorder="1"/>
    <xf numFmtId="38" fontId="5" fillId="0" borderId="0" xfId="2" applyFont="1" applyFill="1" applyBorder="1" applyAlignment="1"/>
    <xf numFmtId="38" fontId="5" fillId="0" borderId="0" xfId="2" applyFont="1" applyFill="1" applyBorder="1" applyAlignment="1">
      <alignment horizontal="right"/>
    </xf>
    <xf numFmtId="0" fontId="9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vertical="center" shrinkToFit="1"/>
    </xf>
    <xf numFmtId="38" fontId="7" fillId="0" borderId="0" xfId="2" applyFont="1" applyFill="1" applyBorder="1" applyAlignment="1"/>
    <xf numFmtId="38" fontId="7" fillId="0" borderId="0" xfId="2" applyFont="1" applyFill="1" applyAlignment="1"/>
    <xf numFmtId="0" fontId="7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distributed" vertical="center" justifyLastLine="1"/>
    </xf>
    <xf numFmtId="38" fontId="5" fillId="0" borderId="0" xfId="2" applyFont="1" applyFill="1" applyAlignment="1"/>
    <xf numFmtId="0" fontId="7" fillId="0" borderId="9" xfId="0" applyFont="1" applyFill="1" applyBorder="1" applyAlignment="1">
      <alignment shrinkToFit="1"/>
    </xf>
    <xf numFmtId="0" fontId="7" fillId="0" borderId="8" xfId="0" applyFont="1" applyFill="1" applyBorder="1" applyAlignment="1">
      <alignment shrinkToFit="1"/>
    </xf>
    <xf numFmtId="38" fontId="7" fillId="0" borderId="0" xfId="2" applyFont="1" applyFill="1" applyAlignment="1">
      <alignment horizontal="right"/>
    </xf>
    <xf numFmtId="38" fontId="7" fillId="0" borderId="0" xfId="2" applyFont="1" applyFill="1" applyBorder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1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7" fillId="0" borderId="1" xfId="0" applyFont="1" applyFill="1" applyBorder="1" applyAlignment="1">
      <alignment shrinkToFit="1"/>
    </xf>
    <xf numFmtId="0" fontId="7" fillId="0" borderId="2" xfId="0" applyFont="1" applyFill="1" applyBorder="1" applyAlignment="1">
      <alignment shrinkToFit="1"/>
    </xf>
    <xf numFmtId="0" fontId="10" fillId="0" borderId="0" xfId="0" applyFont="1" applyAlignment="1"/>
    <xf numFmtId="0" fontId="6" fillId="0" borderId="3" xfId="0" applyFont="1" applyFill="1" applyBorder="1"/>
    <xf numFmtId="0" fontId="11" fillId="0" borderId="0" xfId="0" applyFont="1" applyFill="1"/>
    <xf numFmtId="38" fontId="5" fillId="0" borderId="6" xfId="2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distributed" vertical="center"/>
    </xf>
    <xf numFmtId="0" fontId="0" fillId="0" borderId="0" xfId="0" applyAlignment="1"/>
    <xf numFmtId="0" fontId="5" fillId="0" borderId="9" xfId="0" applyFont="1" applyFill="1" applyBorder="1" applyAlignment="1"/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left"/>
    </xf>
    <xf numFmtId="0" fontId="5" fillId="0" borderId="8" xfId="0" applyFont="1" applyFill="1" applyBorder="1" applyAlignment="1">
      <alignment horizontal="center" vertical="center"/>
    </xf>
    <xf numFmtId="38" fontId="5" fillId="0" borderId="0" xfId="2" applyFont="1" applyFill="1" applyAlignment="1">
      <alignment horizontal="left"/>
    </xf>
    <xf numFmtId="0" fontId="5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right"/>
    </xf>
    <xf numFmtId="0" fontId="12" fillId="0" borderId="0" xfId="0" applyFont="1" applyBorder="1"/>
    <xf numFmtId="0" fontId="6" fillId="0" borderId="0" xfId="0" applyFont="1" applyBorder="1"/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/>
    <xf numFmtId="0" fontId="7" fillId="0" borderId="21" xfId="0" applyFont="1" applyBorder="1" applyAlignment="1">
      <alignment horizontal="left" vertical="center"/>
    </xf>
    <xf numFmtId="38" fontId="9" fillId="0" borderId="6" xfId="2" applyFont="1" applyBorder="1" applyAlignment="1">
      <alignment wrapText="1"/>
    </xf>
    <xf numFmtId="38" fontId="7" fillId="0" borderId="7" xfId="2" applyFont="1" applyFill="1" applyBorder="1" applyAlignment="1"/>
    <xf numFmtId="38" fontId="7" fillId="0" borderId="3" xfId="2" applyFont="1" applyFill="1" applyBorder="1" applyAlignment="1"/>
    <xf numFmtId="38" fontId="7" fillId="0" borderId="0" xfId="2" applyFont="1" applyFill="1" applyAlignment="1">
      <alignment wrapText="1"/>
    </xf>
    <xf numFmtId="38" fontId="0" fillId="0" borderId="0" xfId="2" applyFont="1" applyAlignment="1"/>
    <xf numFmtId="0" fontId="12" fillId="0" borderId="3" xfId="0" applyFont="1" applyFill="1" applyBorder="1" applyAlignment="1">
      <alignment vertical="top"/>
    </xf>
    <xf numFmtId="0" fontId="5" fillId="0" borderId="22" xfId="0" applyFont="1" applyFill="1" applyBorder="1"/>
    <xf numFmtId="0" fontId="5" fillId="0" borderId="6" xfId="0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/>
    <xf numFmtId="38" fontId="5" fillId="0" borderId="5" xfId="2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/>
    <xf numFmtId="38" fontId="5" fillId="0" borderId="16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/>
    <xf numFmtId="0" fontId="14" fillId="0" borderId="3" xfId="0" applyFont="1" applyFill="1" applyBorder="1" applyAlignment="1"/>
    <xf numFmtId="0" fontId="10" fillId="0" borderId="0" xfId="0" applyFont="1"/>
    <xf numFmtId="0" fontId="1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distributed"/>
    </xf>
    <xf numFmtId="0" fontId="5" fillId="0" borderId="1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38" fontId="5" fillId="0" borderId="0" xfId="0" applyNumberFormat="1" applyFont="1" applyFill="1" applyBorder="1"/>
    <xf numFmtId="0" fontId="5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38" fontId="5" fillId="2" borderId="6" xfId="2" applyFont="1" applyFill="1" applyBorder="1" applyAlignment="1"/>
    <xf numFmtId="38" fontId="5" fillId="3" borderId="6" xfId="2" applyFont="1" applyFill="1" applyBorder="1" applyAlignment="1"/>
    <xf numFmtId="38" fontId="5" fillId="2" borderId="0" xfId="2" applyFont="1" applyFill="1" applyAlignment="1">
      <alignment horizontal="right"/>
    </xf>
    <xf numFmtId="38" fontId="5" fillId="2" borderId="0" xfId="2" applyFont="1" applyFill="1" applyBorder="1" applyAlignment="1"/>
    <xf numFmtId="38" fontId="5" fillId="3" borderId="0" xfId="2" applyFont="1" applyFill="1" applyBorder="1" applyAlignment="1"/>
    <xf numFmtId="0" fontId="5" fillId="2" borderId="0" xfId="0" applyFont="1" applyFill="1"/>
    <xf numFmtId="0" fontId="5" fillId="0" borderId="1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Fill="1" applyBorder="1" applyAlignment="1">
      <alignment horizontal="right"/>
    </xf>
    <xf numFmtId="38" fontId="5" fillId="2" borderId="0" xfId="2" applyFont="1" applyFill="1" applyAlignment="1"/>
    <xf numFmtId="0" fontId="5" fillId="0" borderId="19" xfId="0" applyFont="1" applyBorder="1" applyAlignment="1">
      <alignment horizontal="center" vertical="center"/>
    </xf>
    <xf numFmtId="38" fontId="5" fillId="3" borderId="0" xfId="0" applyNumberFormat="1" applyFont="1" applyFill="1" applyBorder="1"/>
    <xf numFmtId="38" fontId="5" fillId="2" borderId="0" xfId="2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38" fontId="5" fillId="0" borderId="26" xfId="2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8" fontId="5" fillId="0" borderId="27" xfId="2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16" fillId="0" borderId="0" xfId="0" applyFont="1" applyFill="1"/>
    <xf numFmtId="0" fontId="0" fillId="0" borderId="0" xfId="0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17" fillId="0" borderId="26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5" fillId="0" borderId="27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26" xfId="2" applyFont="1" applyFill="1" applyBorder="1" applyAlignment="1">
      <alignment vertical="center"/>
    </xf>
    <xf numFmtId="38" fontId="7" fillId="0" borderId="0" xfId="2" applyFont="1" applyFill="1" applyAlignment="1">
      <alignment horizontal="distributed" vertical="center" wrapText="1"/>
    </xf>
    <xf numFmtId="38" fontId="5" fillId="0" borderId="26" xfId="2" applyFont="1" applyFill="1" applyBorder="1" applyAlignment="1">
      <alignment vertical="center"/>
    </xf>
    <xf numFmtId="38" fontId="7" fillId="0" borderId="0" xfId="2" applyFont="1" applyFill="1" applyAlignment="1">
      <alignment horizontal="distributed" vertical="center"/>
    </xf>
    <xf numFmtId="38" fontId="7" fillId="0" borderId="0" xfId="2" applyFont="1" applyFill="1" applyAlignment="1">
      <alignment horizontal="right" vertical="center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 wrapText="1"/>
    </xf>
    <xf numFmtId="38" fontId="7" fillId="0" borderId="0" xfId="2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0" fillId="0" borderId="0" xfId="0" applyFont="1" applyBorder="1" applyAlignment="1">
      <alignment wrapText="1" justifyLastLine="1"/>
    </xf>
    <xf numFmtId="0" fontId="0" fillId="0" borderId="0" xfId="0" applyBorder="1" applyAlignment="1">
      <alignment vertical="center" justifyLastLine="1"/>
    </xf>
    <xf numFmtId="38" fontId="0" fillId="0" borderId="0" xfId="2" applyFont="1" applyBorder="1" applyAlignment="1">
      <alignment vertical="center"/>
    </xf>
    <xf numFmtId="0" fontId="0" fillId="0" borderId="0" xfId="0" applyBorder="1" applyAlignment="1"/>
    <xf numFmtId="38" fontId="0" fillId="0" borderId="0" xfId="2" applyFont="1" applyAlignment="1">
      <alignment vertical="center"/>
    </xf>
    <xf numFmtId="0" fontId="0" fillId="0" borderId="0" xfId="0" applyAlignment="1">
      <alignment horizontal="right"/>
    </xf>
    <xf numFmtId="38" fontId="5" fillId="0" borderId="0" xfId="2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38" fontId="5" fillId="0" borderId="26" xfId="2" applyFont="1" applyFill="1" applyBorder="1" applyAlignment="1">
      <alignment horizontal="right" vertical="center"/>
    </xf>
    <xf numFmtId="0" fontId="7" fillId="0" borderId="0" xfId="0" applyFont="1" applyFill="1" applyAlignment="1"/>
    <xf numFmtId="0" fontId="10" fillId="0" borderId="0" xfId="0" applyFont="1" applyFill="1" applyAlignment="1">
      <alignment horizontal="right"/>
    </xf>
    <xf numFmtId="0" fontId="3" fillId="0" borderId="0" xfId="0" applyFont="1" applyFill="1" applyBorder="1"/>
    <xf numFmtId="0" fontId="5" fillId="0" borderId="10" xfId="0" applyFont="1" applyFill="1" applyBorder="1" applyAlignment="1">
      <alignment horizontal="distributed" justifyLastLine="1"/>
    </xf>
    <xf numFmtId="0" fontId="5" fillId="0" borderId="14" xfId="0" applyFont="1" applyFill="1" applyBorder="1"/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Alignment="1">
      <alignment vertical="center"/>
    </xf>
    <xf numFmtId="38" fontId="5" fillId="0" borderId="0" xfId="2" applyFont="1" applyFill="1" applyAlignment="1">
      <alignment horizontal="right" vertical="center"/>
    </xf>
    <xf numFmtId="0" fontId="3" fillId="0" borderId="0" xfId="0" applyFont="1" applyFill="1"/>
    <xf numFmtId="0" fontId="5" fillId="0" borderId="0" xfId="0" applyFont="1" applyFill="1" applyAlignment="1">
      <alignment horizontal="right"/>
    </xf>
    <xf numFmtId="0" fontId="5" fillId="0" borderId="2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13" fillId="0" borderId="9" xfId="0" applyFont="1" applyFill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 wrapText="1"/>
    </xf>
    <xf numFmtId="0" fontId="9" fillId="0" borderId="8" xfId="0" applyFont="1" applyFill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0" xfId="0" applyFont="1" applyFill="1" applyAlignment="1">
      <alignment horizontal="distributed"/>
    </xf>
    <xf numFmtId="0" fontId="7" fillId="0" borderId="14" xfId="0" applyFont="1" applyFill="1" applyBorder="1" applyAlignment="1">
      <alignment horizontal="distributed"/>
    </xf>
    <xf numFmtId="0" fontId="7" fillId="0" borderId="2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5" fillId="0" borderId="0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38" fontId="5" fillId="0" borderId="11" xfId="2" applyFont="1" applyFill="1" applyBorder="1" applyAlignment="1">
      <alignment horizontal="distributed" justifyLastLine="1"/>
    </xf>
    <xf numFmtId="38" fontId="5" fillId="0" borderId="12" xfId="2" applyFont="1" applyFill="1" applyBorder="1" applyAlignment="1">
      <alignment horizontal="distributed" justifyLastLine="1"/>
    </xf>
    <xf numFmtId="0" fontId="5" fillId="0" borderId="11" xfId="0" applyFont="1" applyFill="1" applyBorder="1" applyAlignment="1">
      <alignment horizontal="distributed" justifyLastLine="1"/>
    </xf>
    <xf numFmtId="0" fontId="5" fillId="0" borderId="12" xfId="0" applyFont="1" applyFill="1" applyBorder="1" applyAlignment="1">
      <alignment horizontal="distributed" justifyLastLine="1"/>
    </xf>
    <xf numFmtId="38" fontId="5" fillId="0" borderId="11" xfId="2" applyFont="1" applyFill="1" applyBorder="1" applyAlignment="1">
      <alignment horizontal="center"/>
    </xf>
    <xf numFmtId="38" fontId="5" fillId="0" borderId="12" xfId="2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Border="1" applyAlignment="1">
      <alignment horizontal="distributed"/>
    </xf>
    <xf numFmtId="38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5" fillId="0" borderId="14" xfId="0" applyFont="1" applyFill="1" applyBorder="1" applyAlignment="1">
      <alignment horizontal="distributed"/>
    </xf>
    <xf numFmtId="0" fontId="5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wrapText="1" justifyLastLine="1"/>
    </xf>
    <xf numFmtId="0" fontId="5" fillId="0" borderId="12" xfId="0" applyFont="1" applyFill="1" applyBorder="1" applyAlignment="1">
      <alignment horizontal="distributed" wrapText="1" justifyLastLine="1"/>
    </xf>
    <xf numFmtId="38" fontId="5" fillId="2" borderId="0" xfId="2" applyFont="1" applyFill="1" applyBorder="1" applyAlignment="1">
      <alignment horizontal="center"/>
    </xf>
    <xf numFmtId="38" fontId="5" fillId="2" borderId="0" xfId="2" applyFont="1" applyFill="1" applyAlignment="1">
      <alignment horizontal="center"/>
    </xf>
    <xf numFmtId="38" fontId="5" fillId="3" borderId="0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distributed" justifyLastLine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38" fontId="5" fillId="0" borderId="26" xfId="2" applyFont="1" applyFill="1" applyBorder="1" applyAlignment="1">
      <alignment horizontal="right" vertical="center"/>
    </xf>
    <xf numFmtId="38" fontId="5" fillId="0" borderId="25" xfId="2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0" fillId="0" borderId="2" xfId="0" applyFont="1" applyFill="1" applyBorder="1" applyAlignment="1"/>
    <xf numFmtId="0" fontId="5" fillId="0" borderId="2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 wrapText="1"/>
    </xf>
    <xf numFmtId="0" fontId="5" fillId="0" borderId="14" xfId="0" applyFont="1" applyFill="1" applyBorder="1" applyAlignment="1">
      <alignment horizontal="distributed" wrapText="1"/>
    </xf>
    <xf numFmtId="0" fontId="5" fillId="0" borderId="4" xfId="0" applyFont="1" applyFill="1" applyBorder="1" applyAlignment="1"/>
    <xf numFmtId="0" fontId="0" fillId="0" borderId="1" xfId="0" applyFont="1" applyFill="1" applyBorder="1" applyAlignment="1"/>
    <xf numFmtId="0" fontId="0" fillId="0" borderId="13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center" shrinkToFit="1"/>
    </xf>
    <xf numFmtId="0" fontId="5" fillId="0" borderId="14" xfId="0" applyFont="1" applyFill="1" applyBorder="1" applyAlignment="1">
      <alignment horizontal="center" shrinkToFit="1"/>
    </xf>
    <xf numFmtId="0" fontId="15" fillId="0" borderId="0" xfId="0" applyFont="1" applyFill="1" applyAlignment="1">
      <alignment horizontal="distributed"/>
    </xf>
    <xf numFmtId="0" fontId="5" fillId="0" borderId="4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justifyLastLine="1"/>
    </xf>
    <xf numFmtId="0" fontId="5" fillId="0" borderId="23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20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distributed" vertical="center" justifyLastLine="1"/>
    </xf>
    <xf numFmtId="38" fontId="7" fillId="0" borderId="26" xfId="2" applyFont="1" applyFill="1" applyBorder="1" applyAlignment="1">
      <alignment vertical="center"/>
    </xf>
    <xf numFmtId="38" fontId="7" fillId="0" borderId="25" xfId="2" applyFont="1" applyFill="1" applyBorder="1" applyAlignment="1">
      <alignment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distributed" vertical="center" wrapText="1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wrapText="1" justifyLastLine="1"/>
    </xf>
    <xf numFmtId="0" fontId="5" fillId="0" borderId="30" xfId="0" applyFont="1" applyFill="1" applyBorder="1" applyAlignment="1">
      <alignment horizontal="distributed" vertical="center" wrapText="1" justifyLastLine="1"/>
    </xf>
    <xf numFmtId="0" fontId="5" fillId="0" borderId="16" xfId="0" applyFont="1" applyFill="1" applyBorder="1" applyAlignment="1">
      <alignment horizontal="distributed" vertical="center" wrapText="1" justifyLastLine="1"/>
    </xf>
    <xf numFmtId="0" fontId="5" fillId="0" borderId="15" xfId="0" applyFont="1" applyFill="1" applyBorder="1" applyAlignment="1">
      <alignment horizontal="distributed" vertical="center" wrapText="1" justifyLastLine="1"/>
    </xf>
    <xf numFmtId="38" fontId="7" fillId="0" borderId="26" xfId="2" applyFont="1" applyFill="1" applyBorder="1" applyAlignment="1">
      <alignment horizontal="right" vertical="center" wrapText="1"/>
    </xf>
    <xf numFmtId="38" fontId="7" fillId="0" borderId="24" xfId="2" applyFont="1" applyFill="1" applyBorder="1" applyAlignment="1">
      <alignment horizontal="right" vertical="center" wrapText="1"/>
    </xf>
    <xf numFmtId="38" fontId="7" fillId="0" borderId="25" xfId="2" applyFont="1" applyFill="1" applyBorder="1" applyAlignment="1">
      <alignment horizontal="right" vertical="center" wrapText="1"/>
    </xf>
    <xf numFmtId="38" fontId="7" fillId="0" borderId="26" xfId="2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horizontal="right" vertical="center"/>
    </xf>
    <xf numFmtId="38" fontId="7" fillId="0" borderId="24" xfId="2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 justifyLastLine="1"/>
    </xf>
    <xf numFmtId="0" fontId="5" fillId="0" borderId="21" xfId="0" applyFont="1" applyFill="1" applyBorder="1" applyAlignment="1">
      <alignment horizontal="distributed" vertical="center" wrapText="1" justifyLastLine="1"/>
    </xf>
    <xf numFmtId="38" fontId="7" fillId="0" borderId="24" xfId="2" applyFont="1" applyFill="1" applyBorder="1" applyAlignment="1">
      <alignment vertical="center"/>
    </xf>
    <xf numFmtId="38" fontId="17" fillId="0" borderId="26" xfId="2" applyFont="1" applyFill="1" applyBorder="1" applyAlignment="1">
      <alignment horizontal="right" vertical="center"/>
    </xf>
    <xf numFmtId="38" fontId="17" fillId="0" borderId="25" xfId="2" applyFont="1" applyFill="1" applyBorder="1" applyAlignment="1">
      <alignment horizontal="right" vertical="center"/>
    </xf>
    <xf numFmtId="38" fontId="17" fillId="0" borderId="24" xfId="2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distributed" vertical="center" wrapText="1" justifyLastLine="1"/>
    </xf>
    <xf numFmtId="0" fontId="18" fillId="0" borderId="14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 vertical="center" wrapText="1"/>
    </xf>
    <xf numFmtId="176" fontId="18" fillId="0" borderId="0" xfId="0" applyNumberFormat="1" applyFont="1"/>
    <xf numFmtId="38" fontId="18" fillId="0" borderId="0" xfId="0" applyNumberFormat="1" applyFont="1"/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195580</xdr:colOff>
      <xdr:row>41</xdr:row>
      <xdr:rowOff>14604</xdr:rowOff>
    </xdr:from>
    <xdr:to>
      <xdr:col>7</xdr:col>
      <xdr:colOff>459988</xdr:colOff>
      <xdr:row>42</xdr:row>
      <xdr:rowOff>9524</xdr:rowOff>
    </xdr:to>
    <xdr:sp macro="" textlink="">
      <xdr:nvSpPr>
        <xdr:cNvPr id="2" name="左中かっこ 1"/>
        <xdr:cNvSpPr/>
      </xdr:nvSpPr>
      <xdr:spPr>
        <a:xfrm rot="16200000">
          <a:off x="3350446" y="6282519"/>
          <a:ext cx="120371" cy="780152"/>
        </a:xfrm>
        <a:prstGeom prst="leftBrace">
          <a:avLst>
            <a:gd name="adj1" fmla="val 11559"/>
            <a:gd name="adj2" fmla="val 8958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193040</xdr:colOff>
      <xdr:row>45</xdr:row>
      <xdr:rowOff>23495</xdr:rowOff>
    </xdr:from>
    <xdr:to>
      <xdr:col>7</xdr:col>
      <xdr:colOff>436245</xdr:colOff>
      <xdr:row>46</xdr:row>
      <xdr:rowOff>18415</xdr:rowOff>
    </xdr:to>
    <xdr:sp macro="" textlink="">
      <xdr:nvSpPr>
        <xdr:cNvPr id="6" name="左中かっこ 5"/>
        <xdr:cNvSpPr/>
      </xdr:nvSpPr>
      <xdr:spPr>
        <a:xfrm rot="16200000">
          <a:off x="3334876" y="6982489"/>
          <a:ext cx="120477" cy="758421"/>
        </a:xfrm>
        <a:prstGeom prst="leftBrace">
          <a:avLst>
            <a:gd name="adj1" fmla="val 11559"/>
            <a:gd name="adj2" fmla="val 932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365125</xdr:colOff>
      <xdr:row>48</xdr:row>
      <xdr:rowOff>13335</xdr:rowOff>
    </xdr:from>
    <xdr:to>
      <xdr:col>5</xdr:col>
      <xdr:colOff>6350</xdr:colOff>
      <xdr:row>49</xdr:row>
      <xdr:rowOff>8255</xdr:rowOff>
    </xdr:to>
    <xdr:sp macro="" textlink="">
      <xdr:nvSpPr>
        <xdr:cNvPr id="7" name="左中かっこ 6"/>
        <xdr:cNvSpPr/>
      </xdr:nvSpPr>
      <xdr:spPr>
        <a:xfrm rot="16200000">
          <a:off x="1833082" y="7359487"/>
          <a:ext cx="120372" cy="844628"/>
        </a:xfrm>
        <a:prstGeom prst="leftBrace">
          <a:avLst>
            <a:gd name="adj1" fmla="val 11559"/>
            <a:gd name="adj2" fmla="val 88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208915</xdr:colOff>
      <xdr:row>48</xdr:row>
      <xdr:rowOff>13335</xdr:rowOff>
    </xdr:from>
    <xdr:to>
      <xdr:col>12</xdr:col>
      <xdr:colOff>2540</xdr:colOff>
      <xdr:row>49</xdr:row>
      <xdr:rowOff>7620</xdr:rowOff>
    </xdr:to>
    <xdr:sp macro="" textlink="">
      <xdr:nvSpPr>
        <xdr:cNvPr id="8" name="左中かっこ 7"/>
        <xdr:cNvSpPr/>
      </xdr:nvSpPr>
      <xdr:spPr>
        <a:xfrm rot="16200000">
          <a:off x="5540000" y="7411113"/>
          <a:ext cx="119842" cy="824057"/>
        </a:xfrm>
        <a:prstGeom prst="leftBrace">
          <a:avLst>
            <a:gd name="adj1" fmla="val 11559"/>
            <a:gd name="adj2" fmla="val 889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</xdr:colOff>
      <xdr:row>8</xdr:row>
      <xdr:rowOff>247650</xdr:rowOff>
    </xdr:from>
    <xdr:to>
      <xdr:col>4</xdr:col>
      <xdr:colOff>499745</xdr:colOff>
      <xdr:row>9</xdr:row>
      <xdr:rowOff>95250</xdr:rowOff>
    </xdr:to>
    <xdr:sp macro="" textlink="">
      <xdr:nvSpPr>
        <xdr:cNvPr id="2" name="左中かっこ 1"/>
        <xdr:cNvSpPr/>
      </xdr:nvSpPr>
      <xdr:spPr>
        <a:xfrm rot="16200000">
          <a:off x="814705" y="1695450"/>
          <a:ext cx="102362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8</xdr:row>
      <xdr:rowOff>238760</xdr:rowOff>
    </xdr:from>
    <xdr:to>
      <xdr:col>6</xdr:col>
      <xdr:colOff>346075</xdr:colOff>
      <xdr:row>9</xdr:row>
      <xdr:rowOff>104140</xdr:rowOff>
    </xdr:to>
    <xdr:sp macro="" textlink="">
      <xdr:nvSpPr>
        <xdr:cNvPr id="3" name="左中かっこ 2"/>
        <xdr:cNvSpPr/>
      </xdr:nvSpPr>
      <xdr:spPr>
        <a:xfrm rot="16200000">
          <a:off x="2068830" y="1686560"/>
          <a:ext cx="752475" cy="16065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11</xdr:row>
      <xdr:rowOff>0</xdr:rowOff>
    </xdr:from>
    <xdr:to>
      <xdr:col>4</xdr:col>
      <xdr:colOff>499745</xdr:colOff>
      <xdr:row>11</xdr:row>
      <xdr:rowOff>95250</xdr:rowOff>
    </xdr:to>
    <xdr:sp macro="" textlink="">
      <xdr:nvSpPr>
        <xdr:cNvPr id="4" name="左中かっこ 3"/>
        <xdr:cNvSpPr/>
      </xdr:nvSpPr>
      <xdr:spPr>
        <a:xfrm rot="16200000">
          <a:off x="836930" y="2333625"/>
          <a:ext cx="1001395" cy="952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14</xdr:row>
      <xdr:rowOff>238760</xdr:rowOff>
    </xdr:from>
    <xdr:to>
      <xdr:col>4</xdr:col>
      <xdr:colOff>499745</xdr:colOff>
      <xdr:row>15</xdr:row>
      <xdr:rowOff>85725</xdr:rowOff>
    </xdr:to>
    <xdr:sp macro="" textlink="">
      <xdr:nvSpPr>
        <xdr:cNvPr id="5" name="左中かっこ 4"/>
        <xdr:cNvSpPr/>
      </xdr:nvSpPr>
      <xdr:spPr>
        <a:xfrm rot="16200000">
          <a:off x="836930" y="3458210"/>
          <a:ext cx="100139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252095</xdr:colOff>
      <xdr:row>19</xdr:row>
      <xdr:rowOff>161925</xdr:rowOff>
    </xdr:from>
    <xdr:to>
      <xdr:col>17</xdr:col>
      <xdr:colOff>543560</xdr:colOff>
      <xdr:row>20</xdr:row>
      <xdr:rowOff>9525</xdr:rowOff>
    </xdr:to>
    <xdr:sp macro="" textlink="">
      <xdr:nvSpPr>
        <xdr:cNvPr id="6" name="左中かっこ 5"/>
        <xdr:cNvSpPr/>
      </xdr:nvSpPr>
      <xdr:spPr>
        <a:xfrm rot="16200000">
          <a:off x="8280400" y="4857750"/>
          <a:ext cx="977265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22</xdr:row>
      <xdr:rowOff>10160</xdr:rowOff>
    </xdr:from>
    <xdr:to>
      <xdr:col>5</xdr:col>
      <xdr:colOff>3175</xdr:colOff>
      <xdr:row>22</xdr:row>
      <xdr:rowOff>104775</xdr:rowOff>
    </xdr:to>
    <xdr:sp macro="" textlink="">
      <xdr:nvSpPr>
        <xdr:cNvPr id="7" name="左中かっこ 6"/>
        <xdr:cNvSpPr/>
      </xdr:nvSpPr>
      <xdr:spPr>
        <a:xfrm rot="16200000">
          <a:off x="884555" y="5601335"/>
          <a:ext cx="1025525" cy="9461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10</xdr:row>
      <xdr:rowOff>247650</xdr:rowOff>
    </xdr:from>
    <xdr:to>
      <xdr:col>6</xdr:col>
      <xdr:colOff>336550</xdr:colOff>
      <xdr:row>11</xdr:row>
      <xdr:rowOff>104140</xdr:rowOff>
    </xdr:to>
    <xdr:sp macro="" textlink="">
      <xdr:nvSpPr>
        <xdr:cNvPr id="8" name="左中かっこ 7"/>
        <xdr:cNvSpPr/>
      </xdr:nvSpPr>
      <xdr:spPr>
        <a:xfrm rot="16200000">
          <a:off x="2059305" y="2286000"/>
          <a:ext cx="752475" cy="15176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44450</xdr:colOff>
      <xdr:row>8</xdr:row>
      <xdr:rowOff>247650</xdr:rowOff>
    </xdr:from>
    <xdr:to>
      <xdr:col>4</xdr:col>
      <xdr:colOff>499745</xdr:colOff>
      <xdr:row>9</xdr:row>
      <xdr:rowOff>95250</xdr:rowOff>
    </xdr:to>
    <xdr:sp macro="" textlink="">
      <xdr:nvSpPr>
        <xdr:cNvPr id="9" name="左中かっこ 8"/>
        <xdr:cNvSpPr/>
      </xdr:nvSpPr>
      <xdr:spPr>
        <a:xfrm rot="16200000">
          <a:off x="814705" y="1695450"/>
          <a:ext cx="102362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8</xdr:row>
      <xdr:rowOff>238760</xdr:rowOff>
    </xdr:from>
    <xdr:to>
      <xdr:col>6</xdr:col>
      <xdr:colOff>346075</xdr:colOff>
      <xdr:row>9</xdr:row>
      <xdr:rowOff>104140</xdr:rowOff>
    </xdr:to>
    <xdr:sp macro="" textlink="">
      <xdr:nvSpPr>
        <xdr:cNvPr id="10" name="左中かっこ 9"/>
        <xdr:cNvSpPr/>
      </xdr:nvSpPr>
      <xdr:spPr>
        <a:xfrm rot="16200000">
          <a:off x="2068830" y="1686560"/>
          <a:ext cx="752475" cy="16065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11</xdr:row>
      <xdr:rowOff>0</xdr:rowOff>
    </xdr:from>
    <xdr:to>
      <xdr:col>4</xdr:col>
      <xdr:colOff>499745</xdr:colOff>
      <xdr:row>11</xdr:row>
      <xdr:rowOff>95250</xdr:rowOff>
    </xdr:to>
    <xdr:sp macro="" textlink="">
      <xdr:nvSpPr>
        <xdr:cNvPr id="11" name="左中かっこ 10"/>
        <xdr:cNvSpPr/>
      </xdr:nvSpPr>
      <xdr:spPr>
        <a:xfrm rot="16200000">
          <a:off x="836930" y="2333625"/>
          <a:ext cx="1001395" cy="952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14</xdr:row>
      <xdr:rowOff>238760</xdr:rowOff>
    </xdr:from>
    <xdr:to>
      <xdr:col>4</xdr:col>
      <xdr:colOff>499745</xdr:colOff>
      <xdr:row>15</xdr:row>
      <xdr:rowOff>85725</xdr:rowOff>
    </xdr:to>
    <xdr:sp macro="" textlink="">
      <xdr:nvSpPr>
        <xdr:cNvPr id="12" name="左中かっこ 11"/>
        <xdr:cNvSpPr/>
      </xdr:nvSpPr>
      <xdr:spPr>
        <a:xfrm rot="16200000">
          <a:off x="836930" y="3458210"/>
          <a:ext cx="100139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8255</xdr:colOff>
      <xdr:row>17</xdr:row>
      <xdr:rowOff>10160</xdr:rowOff>
    </xdr:from>
    <xdr:to>
      <xdr:col>16</xdr:col>
      <xdr:colOff>300355</xdr:colOff>
      <xdr:row>17</xdr:row>
      <xdr:rowOff>153035</xdr:rowOff>
    </xdr:to>
    <xdr:sp macro="" textlink="">
      <xdr:nvSpPr>
        <xdr:cNvPr id="13" name="左中かっこ 12"/>
        <xdr:cNvSpPr/>
      </xdr:nvSpPr>
      <xdr:spPr>
        <a:xfrm rot="16200000">
          <a:off x="7350760" y="4115435"/>
          <a:ext cx="97790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10</xdr:row>
      <xdr:rowOff>247650</xdr:rowOff>
    </xdr:from>
    <xdr:to>
      <xdr:col>6</xdr:col>
      <xdr:colOff>336550</xdr:colOff>
      <xdr:row>11</xdr:row>
      <xdr:rowOff>104140</xdr:rowOff>
    </xdr:to>
    <xdr:sp macro="" textlink="">
      <xdr:nvSpPr>
        <xdr:cNvPr id="14" name="左中かっこ 13"/>
        <xdr:cNvSpPr/>
      </xdr:nvSpPr>
      <xdr:spPr>
        <a:xfrm rot="16200000">
          <a:off x="2059305" y="2286000"/>
          <a:ext cx="752475" cy="15176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35</xdr:row>
      <xdr:rowOff>104775</xdr:rowOff>
    </xdr:from>
    <xdr:to>
      <xdr:col>12</xdr:col>
      <xdr:colOff>304800</xdr:colOff>
      <xdr:row>50</xdr:row>
      <xdr:rowOff>57785</xdr:rowOff>
    </xdr:to>
    <xdr:sp macro="" textlink="">
      <xdr:nvSpPr>
        <xdr:cNvPr id="2" name="正方形/長方形 1"/>
        <xdr:cNvSpPr/>
      </xdr:nvSpPr>
      <xdr:spPr>
        <a:xfrm>
          <a:off x="2323465" y="5953125"/>
          <a:ext cx="3166110" cy="28105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近年のデータが無いため掲載有無の要検討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="115" zoomScaleSheetLayoutView="115" workbookViewId="0">
      <selection activeCell="E34" sqref="E34"/>
    </sheetView>
  </sheetViews>
  <sheetFormatPr defaultRowHeight="13.5" x14ac:dyDescent="0.15"/>
  <cols>
    <col min="1" max="1" width="2.875" customWidth="1"/>
    <col min="2" max="2" width="4.875" customWidth="1"/>
    <col min="3" max="3" width="6.75" customWidth="1"/>
    <col min="5" max="9" width="6.75" customWidth="1"/>
    <col min="10" max="10" width="8" customWidth="1"/>
    <col min="11" max="13" width="6.75" customWidth="1"/>
  </cols>
  <sheetData>
    <row r="1" spans="1:13" ht="14.25" x14ac:dyDescent="0.15">
      <c r="K1" s="35"/>
      <c r="L1" s="35"/>
      <c r="M1" s="37" t="s">
        <v>244</v>
      </c>
    </row>
    <row r="2" spans="1:13" x14ac:dyDescent="0.15">
      <c r="K2" s="10"/>
      <c r="L2" s="10"/>
      <c r="M2" s="10"/>
    </row>
    <row r="3" spans="1:13" ht="14.25" x14ac:dyDescent="0.15">
      <c r="A3" s="1" t="s">
        <v>267</v>
      </c>
      <c r="B3" s="1"/>
      <c r="C3" s="1"/>
      <c r="K3" s="10"/>
      <c r="L3" s="10"/>
      <c r="M3" s="10"/>
    </row>
    <row r="4" spans="1:13" ht="9" customHeight="1" x14ac:dyDescent="0.15">
      <c r="K4" s="10"/>
      <c r="L4" s="10"/>
      <c r="M4" s="10"/>
    </row>
    <row r="5" spans="1:13" ht="14.25" x14ac:dyDescent="0.15">
      <c r="A5" s="2" t="s">
        <v>6</v>
      </c>
      <c r="K5" s="36"/>
      <c r="L5" s="36"/>
      <c r="M5" s="38" t="s">
        <v>69</v>
      </c>
    </row>
    <row r="6" spans="1:13" ht="6" customHeight="1" x14ac:dyDescent="0.15">
      <c r="A6" s="3"/>
    </row>
    <row r="7" spans="1:13" x14ac:dyDescent="0.15">
      <c r="A7" s="160" t="s">
        <v>9</v>
      </c>
      <c r="B7" s="160"/>
      <c r="C7" s="161" t="s">
        <v>13</v>
      </c>
      <c r="D7" s="160"/>
      <c r="E7" s="160"/>
      <c r="F7" s="160"/>
      <c r="G7" s="162" t="s">
        <v>1</v>
      </c>
      <c r="H7" s="163"/>
      <c r="I7" s="163"/>
      <c r="J7" s="162" t="s">
        <v>14</v>
      </c>
      <c r="K7" s="163"/>
      <c r="L7" s="163"/>
      <c r="M7" s="163"/>
    </row>
    <row r="8" spans="1:13" x14ac:dyDescent="0.15">
      <c r="A8" s="164" t="s">
        <v>19</v>
      </c>
      <c r="B8" s="164"/>
      <c r="C8" s="157" t="s">
        <v>15</v>
      </c>
      <c r="D8" s="157" t="s">
        <v>0</v>
      </c>
      <c r="E8" s="157" t="s">
        <v>21</v>
      </c>
      <c r="F8" s="165"/>
      <c r="G8" s="157" t="s">
        <v>15</v>
      </c>
      <c r="H8" s="157" t="s">
        <v>24</v>
      </c>
      <c r="I8" s="157" t="s">
        <v>26</v>
      </c>
      <c r="J8" s="157" t="s">
        <v>15</v>
      </c>
      <c r="K8" s="157" t="s">
        <v>32</v>
      </c>
      <c r="L8" s="157" t="s">
        <v>35</v>
      </c>
      <c r="M8" s="165" t="s">
        <v>37</v>
      </c>
    </row>
    <row r="9" spans="1:13" x14ac:dyDescent="0.15">
      <c r="A9" s="166" t="s">
        <v>42</v>
      </c>
      <c r="B9" s="166"/>
      <c r="C9" s="157"/>
      <c r="D9" s="157"/>
      <c r="E9" s="13" t="s">
        <v>46</v>
      </c>
      <c r="F9" s="29" t="s">
        <v>50</v>
      </c>
      <c r="G9" s="157"/>
      <c r="H9" s="157"/>
      <c r="I9" s="157"/>
      <c r="J9" s="157"/>
      <c r="K9" s="157"/>
      <c r="L9" s="157"/>
      <c r="M9" s="165"/>
    </row>
    <row r="10" spans="1:13" ht="6.75" customHeight="1" x14ac:dyDescent="0.15">
      <c r="A10" s="6"/>
      <c r="B10" s="6"/>
      <c r="C10" s="14"/>
      <c r="D10" s="21"/>
      <c r="E10" s="21"/>
      <c r="F10" s="21"/>
      <c r="G10" s="6"/>
      <c r="H10" s="6"/>
      <c r="I10" s="6"/>
      <c r="J10" s="6"/>
      <c r="K10" s="6"/>
      <c r="L10" s="6"/>
      <c r="M10" s="6"/>
    </row>
    <row r="11" spans="1:13" ht="13.5" customHeight="1" x14ac:dyDescent="0.15">
      <c r="A11" s="6"/>
      <c r="B11" s="153" t="s">
        <v>306</v>
      </c>
      <c r="C11" s="15">
        <f>SUM(D11:F11)</f>
        <v>2932</v>
      </c>
      <c r="D11" s="22">
        <v>119</v>
      </c>
      <c r="E11" s="22">
        <v>371</v>
      </c>
      <c r="F11" s="22">
        <v>2442</v>
      </c>
      <c r="G11" s="30">
        <f>H11+I11</f>
        <v>15555</v>
      </c>
      <c r="H11" s="30">
        <v>7566</v>
      </c>
      <c r="I11" s="30">
        <v>7989</v>
      </c>
      <c r="J11" s="30">
        <f>SUM(K11:M11)</f>
        <v>161210</v>
      </c>
      <c r="K11" s="30">
        <v>74395</v>
      </c>
      <c r="L11" s="30">
        <v>71178</v>
      </c>
      <c r="M11" s="30">
        <v>15637</v>
      </c>
    </row>
    <row r="12" spans="1:13" ht="13.5" customHeight="1" x14ac:dyDescent="0.15">
      <c r="A12" s="6"/>
      <c r="B12" s="153">
        <v>55</v>
      </c>
      <c r="C12" s="15">
        <f>SUM(D12:F12)</f>
        <v>2806</v>
      </c>
      <c r="D12" s="22">
        <v>171</v>
      </c>
      <c r="E12" s="22">
        <v>326</v>
      </c>
      <c r="F12" s="22">
        <v>2309</v>
      </c>
      <c r="G12" s="30">
        <f>H12+I12</f>
        <v>14165</v>
      </c>
      <c r="H12" s="30">
        <v>6896</v>
      </c>
      <c r="I12" s="30">
        <v>7269</v>
      </c>
      <c r="J12" s="30">
        <f>SUM(K12:M12)</f>
        <v>155545</v>
      </c>
      <c r="K12" s="30">
        <v>73467</v>
      </c>
      <c r="L12" s="30">
        <v>67772</v>
      </c>
      <c r="M12" s="30">
        <v>14306</v>
      </c>
    </row>
    <row r="13" spans="1:13" ht="13.5" customHeight="1" x14ac:dyDescent="0.15">
      <c r="A13" s="6"/>
      <c r="B13" s="153">
        <v>60</v>
      </c>
      <c r="C13" s="15">
        <f>SUM(D13:F13)</f>
        <v>2729</v>
      </c>
      <c r="D13" s="22">
        <v>214</v>
      </c>
      <c r="E13" s="22">
        <v>244</v>
      </c>
      <c r="F13" s="22">
        <v>2271</v>
      </c>
      <c r="G13" s="30">
        <f>H13+I13</f>
        <v>13225</v>
      </c>
      <c r="H13" s="30">
        <v>6418</v>
      </c>
      <c r="I13" s="30">
        <v>6807</v>
      </c>
      <c r="J13" s="30">
        <f>SUM(K13:M13)</f>
        <v>141272</v>
      </c>
      <c r="K13" s="30">
        <v>70438</v>
      </c>
      <c r="L13" s="30">
        <v>58183</v>
      </c>
      <c r="M13" s="30">
        <v>12651</v>
      </c>
    </row>
    <row r="14" spans="1:13" ht="13.5" customHeight="1" x14ac:dyDescent="0.15">
      <c r="A14" s="6"/>
      <c r="B14" s="153" t="s">
        <v>299</v>
      </c>
      <c r="C14" s="15">
        <f>SUM(D14:F14)</f>
        <v>2509</v>
      </c>
      <c r="D14" s="22">
        <v>217</v>
      </c>
      <c r="E14" s="22">
        <v>124</v>
      </c>
      <c r="F14" s="22">
        <v>2168</v>
      </c>
      <c r="G14" s="30">
        <f>H14+I14</f>
        <v>11570</v>
      </c>
      <c r="H14" s="30">
        <v>5603</v>
      </c>
      <c r="I14" s="30">
        <v>5967</v>
      </c>
      <c r="J14" s="30">
        <f>SUM(K14:M14)</f>
        <v>124930</v>
      </c>
      <c r="K14" s="30">
        <v>66496</v>
      </c>
      <c r="L14" s="30">
        <v>46932</v>
      </c>
      <c r="M14" s="30">
        <v>11502</v>
      </c>
    </row>
    <row r="15" spans="1:13" ht="13.5" customHeight="1" x14ac:dyDescent="0.15">
      <c r="A15" s="6"/>
      <c r="B15" s="153">
        <v>7</v>
      </c>
      <c r="C15" s="15">
        <f>SUM(D15:F15)</f>
        <v>2246</v>
      </c>
      <c r="D15" s="23">
        <v>218</v>
      </c>
      <c r="E15" s="23">
        <v>154</v>
      </c>
      <c r="F15" s="23">
        <v>1874</v>
      </c>
      <c r="G15" s="30">
        <f>H15+I15</f>
        <v>9997</v>
      </c>
      <c r="H15" s="30">
        <v>4844</v>
      </c>
      <c r="I15" s="30">
        <v>5153</v>
      </c>
      <c r="J15" s="30">
        <f>SUM(K15:M15)</f>
        <v>110615</v>
      </c>
      <c r="K15" s="30">
        <v>61351</v>
      </c>
      <c r="L15" s="30">
        <v>38408</v>
      </c>
      <c r="M15" s="30">
        <v>10856</v>
      </c>
    </row>
    <row r="16" spans="1:13" ht="13.5" customHeight="1" x14ac:dyDescent="0.15">
      <c r="A16" s="6"/>
      <c r="B16" s="153">
        <v>12</v>
      </c>
      <c r="C16" s="15">
        <v>2025</v>
      </c>
      <c r="D16" s="23" t="s">
        <v>292</v>
      </c>
      <c r="E16" s="23" t="s">
        <v>12</v>
      </c>
      <c r="F16" s="23" t="s">
        <v>12</v>
      </c>
      <c r="G16" s="30">
        <f>H16+I16</f>
        <v>8903</v>
      </c>
      <c r="H16" s="30">
        <v>4343</v>
      </c>
      <c r="I16" s="30">
        <v>4560</v>
      </c>
      <c r="J16" s="30">
        <f>SUM(K16:M16)</f>
        <v>95155</v>
      </c>
      <c r="K16" s="30">
        <v>53519</v>
      </c>
      <c r="L16" s="30">
        <v>31886</v>
      </c>
      <c r="M16" s="30">
        <v>9750</v>
      </c>
    </row>
    <row r="17" spans="1:13" ht="13.5" customHeight="1" x14ac:dyDescent="0.15">
      <c r="A17" s="6"/>
      <c r="B17" s="153">
        <v>17</v>
      </c>
      <c r="C17" s="15">
        <v>934</v>
      </c>
      <c r="D17" s="23">
        <v>139</v>
      </c>
      <c r="E17" s="23">
        <v>48</v>
      </c>
      <c r="F17" s="23">
        <v>747</v>
      </c>
      <c r="G17" s="30">
        <v>4046</v>
      </c>
      <c r="H17" s="30">
        <v>1991</v>
      </c>
      <c r="I17" s="30">
        <v>2055</v>
      </c>
      <c r="J17" s="30">
        <v>63815</v>
      </c>
      <c r="K17" s="30">
        <v>37701</v>
      </c>
      <c r="L17" s="30">
        <v>18310</v>
      </c>
      <c r="M17" s="30">
        <v>7804</v>
      </c>
    </row>
    <row r="18" spans="1:13" ht="13.5" customHeight="1" x14ac:dyDescent="0.15">
      <c r="A18" s="6"/>
      <c r="B18" s="153">
        <v>22</v>
      </c>
      <c r="C18" s="15">
        <f>SUM(D18:F18)</f>
        <v>776</v>
      </c>
      <c r="D18" s="23">
        <v>171</v>
      </c>
      <c r="E18" s="23">
        <v>55</v>
      </c>
      <c r="F18" s="23">
        <v>550</v>
      </c>
      <c r="G18" s="30">
        <f>SUM(H18:I18)</f>
        <v>3062</v>
      </c>
      <c r="H18" s="30">
        <v>1497</v>
      </c>
      <c r="I18" s="30">
        <v>1565</v>
      </c>
      <c r="J18" s="30">
        <f>SUM(K18:M18)</f>
        <v>59500</v>
      </c>
      <c r="K18" s="30">
        <v>37400</v>
      </c>
      <c r="L18" s="30">
        <v>15400</v>
      </c>
      <c r="M18" s="30">
        <v>6700</v>
      </c>
    </row>
    <row r="19" spans="1:13" ht="13.5" customHeight="1" x14ac:dyDescent="0.15">
      <c r="A19" s="6"/>
      <c r="B19" s="153">
        <v>27</v>
      </c>
      <c r="C19" s="15">
        <v>428</v>
      </c>
      <c r="D19" s="23">
        <v>106</v>
      </c>
      <c r="E19" s="23">
        <v>30</v>
      </c>
      <c r="F19" s="23">
        <v>292</v>
      </c>
      <c r="G19" s="22">
        <v>1517</v>
      </c>
      <c r="H19" s="22">
        <v>759</v>
      </c>
      <c r="I19" s="22">
        <v>758</v>
      </c>
      <c r="J19" s="22">
        <v>37700</v>
      </c>
      <c r="K19" s="22">
        <v>23300</v>
      </c>
      <c r="L19" s="22">
        <v>8900</v>
      </c>
      <c r="M19" s="22">
        <v>5500</v>
      </c>
    </row>
    <row r="20" spans="1:13" ht="13.5" customHeight="1" x14ac:dyDescent="0.15">
      <c r="A20" s="6"/>
      <c r="B20" s="325" t="s">
        <v>307</v>
      </c>
      <c r="C20" s="327">
        <f>SUM(D20:F20)</f>
        <v>301</v>
      </c>
      <c r="D20" s="327">
        <f>SUM(D22:D29)</f>
        <v>29</v>
      </c>
      <c r="E20" s="327">
        <f t="shared" ref="E20:F20" si="0">SUM(E22:E29)</f>
        <v>45</v>
      </c>
      <c r="F20" s="327">
        <f t="shared" si="0"/>
        <v>227</v>
      </c>
      <c r="G20" s="328">
        <f>SUM(H20:I20)</f>
        <v>922</v>
      </c>
      <c r="H20" s="327">
        <f>SUM(H22:H29)</f>
        <v>468</v>
      </c>
      <c r="I20" s="327">
        <f>SUM(I22:I29)</f>
        <v>454</v>
      </c>
      <c r="J20" s="22">
        <f>SUM(K20:M20)</f>
        <v>23800</v>
      </c>
      <c r="K20" s="22">
        <f>SUM(K22:K29)</f>
        <v>18800</v>
      </c>
      <c r="L20" s="22">
        <v>4500</v>
      </c>
      <c r="M20" s="22">
        <f t="shared" ref="L20:M20" si="1">SUM(M22:M29)</f>
        <v>500</v>
      </c>
    </row>
    <row r="21" spans="1:13" ht="9" customHeight="1" x14ac:dyDescent="0.15">
      <c r="A21" s="6"/>
      <c r="B21" s="6"/>
      <c r="C21" s="15"/>
      <c r="D21" s="22"/>
      <c r="E21" s="22"/>
      <c r="F21" s="22"/>
      <c r="G21" s="30"/>
      <c r="H21" s="30"/>
      <c r="I21" s="30"/>
      <c r="J21" s="30"/>
      <c r="K21" s="30"/>
      <c r="L21" s="30"/>
      <c r="M21" s="30"/>
    </row>
    <row r="22" spans="1:13" ht="15" customHeight="1" x14ac:dyDescent="0.15">
      <c r="A22" s="6"/>
      <c r="B22" s="12" t="s">
        <v>284</v>
      </c>
      <c r="C22" s="15">
        <f t="shared" ref="C22:C29" si="2">SUM(D22:F22)</f>
        <v>27</v>
      </c>
      <c r="D22" s="326">
        <v>2</v>
      </c>
      <c r="E22" s="326">
        <v>8</v>
      </c>
      <c r="F22" s="326">
        <v>17</v>
      </c>
      <c r="G22" s="30">
        <f t="shared" ref="G22:G29" si="3">H22+I22</f>
        <v>85</v>
      </c>
      <c r="H22" s="326">
        <v>44</v>
      </c>
      <c r="I22" s="326">
        <v>41</v>
      </c>
      <c r="J22" s="30">
        <f t="shared" ref="J22:J29" si="4">SUM(K22:M22)</f>
        <v>300</v>
      </c>
      <c r="K22" s="326">
        <v>300</v>
      </c>
      <c r="L22" s="326">
        <v>0</v>
      </c>
      <c r="M22" s="326" t="s">
        <v>112</v>
      </c>
    </row>
    <row r="23" spans="1:13" ht="15" customHeight="1" x14ac:dyDescent="0.15">
      <c r="A23" s="6"/>
      <c r="B23" s="12" t="s">
        <v>285</v>
      </c>
      <c r="C23" s="15">
        <f t="shared" si="2"/>
        <v>16</v>
      </c>
      <c r="D23" s="326">
        <v>1</v>
      </c>
      <c r="E23" s="326">
        <v>1</v>
      </c>
      <c r="F23" s="326">
        <v>14</v>
      </c>
      <c r="G23" s="30">
        <f t="shared" si="3"/>
        <v>41</v>
      </c>
      <c r="H23" s="326">
        <v>22</v>
      </c>
      <c r="I23" s="326">
        <v>19</v>
      </c>
      <c r="J23" s="30">
        <f t="shared" si="4"/>
        <v>500</v>
      </c>
      <c r="K23" s="326">
        <v>500</v>
      </c>
      <c r="L23" s="326">
        <v>0</v>
      </c>
      <c r="M23" s="326" t="s">
        <v>112</v>
      </c>
    </row>
    <row r="24" spans="1:13" ht="15" customHeight="1" x14ac:dyDescent="0.15">
      <c r="A24" s="6"/>
      <c r="B24" s="12" t="s">
        <v>66</v>
      </c>
      <c r="C24" s="15">
        <f t="shared" si="2"/>
        <v>4</v>
      </c>
      <c r="D24" s="326" t="s">
        <v>112</v>
      </c>
      <c r="E24" s="326">
        <v>1</v>
      </c>
      <c r="F24" s="326">
        <v>3</v>
      </c>
      <c r="G24" s="30">
        <f t="shared" si="3"/>
        <v>15</v>
      </c>
      <c r="H24" s="326">
        <v>8</v>
      </c>
      <c r="I24" s="326">
        <v>7</v>
      </c>
      <c r="J24" s="30">
        <f t="shared" si="4"/>
        <v>2600</v>
      </c>
      <c r="K24" s="326">
        <v>2600</v>
      </c>
      <c r="L24" s="326">
        <v>0</v>
      </c>
      <c r="M24" s="326" t="s">
        <v>112</v>
      </c>
    </row>
    <row r="25" spans="1:13" ht="15" customHeight="1" x14ac:dyDescent="0.15">
      <c r="A25" s="6"/>
      <c r="B25" s="12" t="s">
        <v>156</v>
      </c>
      <c r="C25" s="15">
        <f t="shared" si="2"/>
        <v>6</v>
      </c>
      <c r="D25" s="326">
        <v>2</v>
      </c>
      <c r="E25" s="326">
        <v>1</v>
      </c>
      <c r="F25" s="326">
        <v>3</v>
      </c>
      <c r="G25" s="30">
        <f t="shared" si="3"/>
        <v>17</v>
      </c>
      <c r="H25" s="326">
        <v>8</v>
      </c>
      <c r="I25" s="326">
        <v>9</v>
      </c>
      <c r="J25" s="30">
        <f t="shared" si="4"/>
        <v>11600</v>
      </c>
      <c r="K25" s="326">
        <v>8600</v>
      </c>
      <c r="L25" s="326">
        <v>3000</v>
      </c>
      <c r="M25" s="326" t="s">
        <v>112</v>
      </c>
    </row>
    <row r="26" spans="1:13" ht="15" customHeight="1" x14ac:dyDescent="0.15">
      <c r="A26" s="6"/>
      <c r="B26" s="12" t="s">
        <v>79</v>
      </c>
      <c r="C26" s="15">
        <f t="shared" si="2"/>
        <v>93</v>
      </c>
      <c r="D26" s="326">
        <v>11</v>
      </c>
      <c r="E26" s="326">
        <v>11</v>
      </c>
      <c r="F26" s="326">
        <v>71</v>
      </c>
      <c r="G26" s="30">
        <f t="shared" si="3"/>
        <v>287</v>
      </c>
      <c r="H26" s="326">
        <v>142</v>
      </c>
      <c r="I26" s="326">
        <v>145</v>
      </c>
      <c r="J26" s="30">
        <f t="shared" si="4"/>
        <v>4300</v>
      </c>
      <c r="K26" s="326">
        <v>3000</v>
      </c>
      <c r="L26" s="326">
        <v>900</v>
      </c>
      <c r="M26" s="326">
        <v>400</v>
      </c>
    </row>
    <row r="27" spans="1:13" ht="15" customHeight="1" x14ac:dyDescent="0.15">
      <c r="A27" s="6"/>
      <c r="B27" s="12" t="s">
        <v>286</v>
      </c>
      <c r="C27" s="15">
        <f t="shared" si="2"/>
        <v>55</v>
      </c>
      <c r="D27" s="326">
        <v>4</v>
      </c>
      <c r="E27" s="326">
        <v>5</v>
      </c>
      <c r="F27" s="326">
        <v>46</v>
      </c>
      <c r="G27" s="30">
        <f t="shared" si="3"/>
        <v>173</v>
      </c>
      <c r="H27" s="326">
        <v>86</v>
      </c>
      <c r="I27" s="326">
        <v>87</v>
      </c>
      <c r="J27" s="30">
        <f t="shared" si="4"/>
        <v>1400</v>
      </c>
      <c r="K27" s="326">
        <v>1100</v>
      </c>
      <c r="L27" s="326">
        <v>200</v>
      </c>
      <c r="M27" s="326">
        <v>100</v>
      </c>
    </row>
    <row r="28" spans="1:13" ht="15" customHeight="1" x14ac:dyDescent="0.15">
      <c r="A28" s="6"/>
      <c r="B28" s="12" t="s">
        <v>287</v>
      </c>
      <c r="C28" s="15">
        <f t="shared" si="2"/>
        <v>24</v>
      </c>
      <c r="D28" s="326">
        <v>3</v>
      </c>
      <c r="E28" s="326">
        <v>5</v>
      </c>
      <c r="F28" s="326">
        <v>16</v>
      </c>
      <c r="G28" s="30">
        <f t="shared" si="3"/>
        <v>78</v>
      </c>
      <c r="H28" s="326">
        <v>42</v>
      </c>
      <c r="I28" s="326">
        <v>36</v>
      </c>
      <c r="J28" s="30">
        <f t="shared" si="4"/>
        <v>600</v>
      </c>
      <c r="K28" s="326">
        <v>400</v>
      </c>
      <c r="L28" s="326">
        <v>200</v>
      </c>
      <c r="M28" s="326" t="s">
        <v>112</v>
      </c>
    </row>
    <row r="29" spans="1:13" ht="15" customHeight="1" x14ac:dyDescent="0.15">
      <c r="A29" s="6"/>
      <c r="B29" s="12" t="s">
        <v>288</v>
      </c>
      <c r="C29" s="15">
        <f t="shared" si="2"/>
        <v>76</v>
      </c>
      <c r="D29" s="326">
        <v>6</v>
      </c>
      <c r="E29" s="326">
        <v>13</v>
      </c>
      <c r="F29" s="326">
        <v>57</v>
      </c>
      <c r="G29" s="30">
        <f t="shared" si="3"/>
        <v>226</v>
      </c>
      <c r="H29" s="326">
        <v>116</v>
      </c>
      <c r="I29" s="326">
        <v>110</v>
      </c>
      <c r="J29" s="30">
        <f t="shared" si="4"/>
        <v>2300</v>
      </c>
      <c r="K29" s="326">
        <v>2300</v>
      </c>
      <c r="L29" s="326">
        <v>0</v>
      </c>
      <c r="M29" s="326" t="s">
        <v>112</v>
      </c>
    </row>
    <row r="30" spans="1:13" ht="6.75" customHeight="1" thickBot="1" x14ac:dyDescent="0.2">
      <c r="A30" s="5"/>
      <c r="B30" s="5"/>
      <c r="C30" s="16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7.5" customHeight="1" thickTop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15">
      <c r="A32" s="6" t="s">
        <v>62</v>
      </c>
      <c r="B32" s="6"/>
      <c r="C32" s="6"/>
      <c r="D32" s="6"/>
      <c r="E32" s="6" t="s">
        <v>222</v>
      </c>
      <c r="F32" s="6"/>
      <c r="G32" s="6"/>
      <c r="H32" s="6"/>
      <c r="I32" s="6"/>
      <c r="J32" s="6"/>
      <c r="K32" s="6"/>
      <c r="L32" s="6"/>
      <c r="M32" s="6"/>
    </row>
    <row r="33" spans="1:13" x14ac:dyDescent="0.15">
      <c r="A33" s="6"/>
      <c r="B33" s="6"/>
      <c r="C33" s="6"/>
      <c r="D33" s="6"/>
      <c r="E33" s="6" t="s">
        <v>269</v>
      </c>
      <c r="F33" s="6"/>
      <c r="G33" s="6"/>
      <c r="H33" s="6"/>
      <c r="I33" s="6"/>
      <c r="J33" s="6"/>
      <c r="K33" s="6"/>
      <c r="L33" s="6"/>
      <c r="M33" s="6"/>
    </row>
    <row r="34" spans="1:13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4.25" x14ac:dyDescent="0.15">
      <c r="A36" s="1" t="s">
        <v>63</v>
      </c>
      <c r="B36" s="10"/>
      <c r="C36" s="17"/>
      <c r="D36" s="10"/>
      <c r="E36" s="10"/>
      <c r="F36" s="10"/>
      <c r="G36" s="10"/>
      <c r="H36" s="10"/>
      <c r="I36" s="10"/>
      <c r="J36" s="10"/>
      <c r="K36" s="36"/>
      <c r="L36" s="36"/>
      <c r="M36" s="38" t="s">
        <v>69</v>
      </c>
    </row>
    <row r="37" spans="1:13" ht="6.75" customHeight="1" x14ac:dyDescent="0.15">
      <c r="A37" s="8"/>
      <c r="B37" s="10"/>
      <c r="C37" s="9"/>
      <c r="D37" s="10"/>
      <c r="E37" s="10"/>
      <c r="F37" s="10"/>
      <c r="G37" s="9"/>
      <c r="H37" s="9"/>
      <c r="I37" s="9"/>
      <c r="J37" s="10"/>
      <c r="K37" s="17"/>
      <c r="L37" s="10"/>
      <c r="M37" s="10"/>
    </row>
    <row r="38" spans="1:13" x14ac:dyDescent="0.15">
      <c r="A38" s="155" t="s">
        <v>9</v>
      </c>
      <c r="B38" s="155"/>
      <c r="C38" s="158" t="s">
        <v>15</v>
      </c>
      <c r="D38" s="24" t="s">
        <v>65</v>
      </c>
      <c r="E38" s="28" t="s">
        <v>48</v>
      </c>
      <c r="F38" s="28" t="s">
        <v>67</v>
      </c>
      <c r="G38" s="31" t="s">
        <v>17</v>
      </c>
      <c r="H38" s="31" t="s">
        <v>44</v>
      </c>
      <c r="I38" s="31" t="s">
        <v>11</v>
      </c>
      <c r="J38" s="31" t="s">
        <v>23</v>
      </c>
      <c r="K38" s="31" t="s">
        <v>68</v>
      </c>
      <c r="L38" s="31" t="s">
        <v>70</v>
      </c>
      <c r="M38" s="40" t="s">
        <v>73</v>
      </c>
    </row>
    <row r="39" spans="1:13" x14ac:dyDescent="0.15">
      <c r="A39" s="156" t="s">
        <v>42</v>
      </c>
      <c r="B39" s="156"/>
      <c r="C39" s="159"/>
      <c r="D39" s="25" t="s">
        <v>74</v>
      </c>
      <c r="E39" s="25" t="s">
        <v>75</v>
      </c>
      <c r="F39" s="25" t="s">
        <v>27</v>
      </c>
      <c r="G39" s="32" t="s">
        <v>83</v>
      </c>
      <c r="H39" s="32" t="s">
        <v>84</v>
      </c>
      <c r="I39" s="32" t="s">
        <v>60</v>
      </c>
      <c r="J39" s="32" t="s">
        <v>4</v>
      </c>
      <c r="K39" s="32" t="s">
        <v>86</v>
      </c>
      <c r="L39" s="32" t="s">
        <v>87</v>
      </c>
      <c r="M39" s="41" t="s">
        <v>39</v>
      </c>
    </row>
    <row r="40" spans="1:13" ht="6.75" customHeight="1" x14ac:dyDescent="0.15">
      <c r="A40" s="10"/>
      <c r="B40" s="10"/>
      <c r="C40" s="18"/>
      <c r="D40" s="17"/>
      <c r="E40" s="17"/>
      <c r="F40" s="17"/>
      <c r="G40" s="10"/>
      <c r="H40" s="10"/>
      <c r="I40" s="10"/>
      <c r="J40" s="10"/>
      <c r="K40" s="10"/>
      <c r="L40" s="10"/>
      <c r="M40" s="10"/>
    </row>
    <row r="41" spans="1:13" ht="13.5" customHeight="1" x14ac:dyDescent="0.15">
      <c r="A41" s="10"/>
      <c r="B41" s="115" t="s">
        <v>300</v>
      </c>
      <c r="C41" s="19">
        <f>SUM(D41:M41)</f>
        <v>2932</v>
      </c>
      <c r="D41" s="26">
        <v>7</v>
      </c>
      <c r="E41" s="26">
        <v>885</v>
      </c>
      <c r="F41" s="26">
        <v>701</v>
      </c>
      <c r="G41" s="27">
        <v>507</v>
      </c>
      <c r="H41" s="27">
        <v>439</v>
      </c>
      <c r="I41" s="27">
        <v>315</v>
      </c>
      <c r="J41" s="27">
        <v>67</v>
      </c>
      <c r="K41" s="27">
        <v>6</v>
      </c>
      <c r="L41" s="27">
        <v>3</v>
      </c>
      <c r="M41" s="27">
        <v>2</v>
      </c>
    </row>
    <row r="42" spans="1:13" ht="9.75" customHeight="1" x14ac:dyDescent="0.15">
      <c r="A42" s="10"/>
      <c r="B42" s="115"/>
      <c r="C42" s="19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ht="13.5" customHeight="1" x14ac:dyDescent="0.15">
      <c r="A43" s="10"/>
      <c r="B43" s="115">
        <v>55</v>
      </c>
      <c r="C43" s="19">
        <f>SUM(D43:M43)</f>
        <v>2806</v>
      </c>
      <c r="D43" s="26">
        <v>3</v>
      </c>
      <c r="E43" s="26">
        <v>861</v>
      </c>
      <c r="F43" s="26">
        <v>683</v>
      </c>
      <c r="G43" s="27"/>
      <c r="H43" s="27">
        <v>901</v>
      </c>
      <c r="I43" s="27">
        <v>276</v>
      </c>
      <c r="J43" s="27">
        <v>66</v>
      </c>
      <c r="K43" s="27">
        <v>8</v>
      </c>
      <c r="L43" s="27">
        <v>1</v>
      </c>
      <c r="M43" s="27">
        <v>7</v>
      </c>
    </row>
    <row r="44" spans="1:13" ht="13.5" customHeight="1" x14ac:dyDescent="0.15">
      <c r="A44" s="10"/>
      <c r="B44" s="115">
        <v>60</v>
      </c>
      <c r="C44" s="19">
        <f>SUM(D44:M44)</f>
        <v>2729</v>
      </c>
      <c r="D44" s="26">
        <v>10</v>
      </c>
      <c r="E44" s="26">
        <v>925</v>
      </c>
      <c r="F44" s="26">
        <v>640</v>
      </c>
      <c r="G44" s="27">
        <v>477</v>
      </c>
      <c r="H44" s="33">
        <v>399</v>
      </c>
      <c r="I44" s="27">
        <v>212</v>
      </c>
      <c r="J44" s="27">
        <v>49</v>
      </c>
      <c r="K44" s="27">
        <v>7</v>
      </c>
      <c r="L44" s="27">
        <v>3</v>
      </c>
      <c r="M44" s="27">
        <v>7</v>
      </c>
    </row>
    <row r="45" spans="1:13" ht="13.5" customHeight="1" x14ac:dyDescent="0.15">
      <c r="A45" s="10"/>
      <c r="B45" s="115" t="s">
        <v>299</v>
      </c>
      <c r="C45" s="19">
        <f>SUM(D45:M45)</f>
        <v>2509</v>
      </c>
      <c r="D45" s="26">
        <v>3</v>
      </c>
      <c r="E45" s="26">
        <v>956</v>
      </c>
      <c r="F45" s="26">
        <v>639</v>
      </c>
      <c r="G45" s="27">
        <v>364</v>
      </c>
      <c r="H45" s="27">
        <v>304</v>
      </c>
      <c r="I45" s="27">
        <v>181</v>
      </c>
      <c r="J45" s="27">
        <v>40</v>
      </c>
      <c r="K45" s="27">
        <v>8</v>
      </c>
      <c r="L45" s="27">
        <v>5</v>
      </c>
      <c r="M45" s="27">
        <v>9</v>
      </c>
    </row>
    <row r="46" spans="1:13" ht="9.75" customHeight="1" x14ac:dyDescent="0.15">
      <c r="A46" s="10"/>
      <c r="B46" s="115"/>
      <c r="C46" s="19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ht="13.5" customHeight="1" x14ac:dyDescent="0.15">
      <c r="A47" s="10"/>
      <c r="B47" s="115">
        <v>7</v>
      </c>
      <c r="C47" s="19">
        <f>SUM(D47:M47)</f>
        <v>2246</v>
      </c>
      <c r="D47" s="26">
        <v>6</v>
      </c>
      <c r="E47" s="26">
        <v>877</v>
      </c>
      <c r="F47" s="26">
        <v>576</v>
      </c>
      <c r="G47" s="27"/>
      <c r="H47" s="33">
        <v>577</v>
      </c>
      <c r="I47" s="27">
        <v>145</v>
      </c>
      <c r="J47" s="27">
        <v>44</v>
      </c>
      <c r="K47" s="27">
        <v>6</v>
      </c>
      <c r="L47" s="27">
        <v>7</v>
      </c>
      <c r="M47" s="27">
        <v>8</v>
      </c>
    </row>
    <row r="48" spans="1:13" ht="13.5" customHeight="1" x14ac:dyDescent="0.15">
      <c r="A48" s="10"/>
      <c r="B48" s="115">
        <v>12</v>
      </c>
      <c r="C48" s="19">
        <f>SUM(D48:M48)</f>
        <v>2025</v>
      </c>
      <c r="D48" s="26">
        <v>5</v>
      </c>
      <c r="E48" s="26">
        <v>888</v>
      </c>
      <c r="F48" s="26">
        <v>466</v>
      </c>
      <c r="G48" s="27"/>
      <c r="H48" s="33">
        <v>487</v>
      </c>
      <c r="I48" s="27">
        <v>117</v>
      </c>
      <c r="J48" s="27">
        <v>40</v>
      </c>
      <c r="K48" s="27">
        <v>9</v>
      </c>
      <c r="L48" s="27">
        <v>3</v>
      </c>
      <c r="M48" s="27">
        <v>10</v>
      </c>
    </row>
    <row r="49" spans="1:13" ht="9.75" customHeight="1" x14ac:dyDescent="0.15">
      <c r="A49" s="10"/>
      <c r="B49" s="115"/>
      <c r="C49" s="19"/>
      <c r="D49" s="27"/>
      <c r="E49" s="27"/>
      <c r="F49" s="27"/>
      <c r="G49" s="27"/>
      <c r="H49" s="33"/>
      <c r="I49" s="27"/>
      <c r="J49" s="27"/>
      <c r="K49" s="27"/>
      <c r="L49" s="27"/>
      <c r="M49" s="27"/>
    </row>
    <row r="50" spans="1:13" ht="13.5" customHeight="1" x14ac:dyDescent="0.15">
      <c r="A50" s="10"/>
      <c r="B50" s="115">
        <v>17</v>
      </c>
      <c r="C50" s="19">
        <v>957</v>
      </c>
      <c r="D50" s="26"/>
      <c r="E50" s="34">
        <v>22</v>
      </c>
      <c r="F50" s="26">
        <v>403</v>
      </c>
      <c r="G50" s="27"/>
      <c r="H50" s="33">
        <v>384</v>
      </c>
      <c r="I50" s="27">
        <v>97</v>
      </c>
      <c r="J50" s="27">
        <v>30</v>
      </c>
      <c r="K50" s="27"/>
      <c r="L50" s="33">
        <v>7</v>
      </c>
      <c r="M50" s="27">
        <v>14</v>
      </c>
    </row>
    <row r="51" spans="1:13" ht="13.5" customHeight="1" x14ac:dyDescent="0.15">
      <c r="A51" s="10"/>
      <c r="B51" s="115">
        <v>22</v>
      </c>
      <c r="C51" s="19">
        <f>SUM(D51:M51)</f>
        <v>799</v>
      </c>
      <c r="D51" s="26"/>
      <c r="E51" s="34">
        <v>19</v>
      </c>
      <c r="F51" s="26">
        <v>323</v>
      </c>
      <c r="G51" s="27"/>
      <c r="H51" s="33">
        <v>315</v>
      </c>
      <c r="I51" s="27">
        <v>90</v>
      </c>
      <c r="J51" s="27">
        <v>24</v>
      </c>
      <c r="K51" s="27"/>
      <c r="L51" s="33">
        <v>9</v>
      </c>
      <c r="M51" s="27">
        <v>19</v>
      </c>
    </row>
    <row r="52" spans="1:13" ht="13.5" customHeight="1" x14ac:dyDescent="0.15">
      <c r="A52" s="10"/>
      <c r="B52" s="115">
        <v>27</v>
      </c>
      <c r="C52" s="19">
        <f>SUM(D52:M52)</f>
        <v>457</v>
      </c>
      <c r="D52" s="26"/>
      <c r="E52" s="34">
        <v>19</v>
      </c>
      <c r="F52" s="26">
        <v>172</v>
      </c>
      <c r="G52" s="27"/>
      <c r="H52" s="33">
        <v>166</v>
      </c>
      <c r="I52" s="27">
        <v>47</v>
      </c>
      <c r="J52" s="27">
        <v>22</v>
      </c>
      <c r="K52" s="27"/>
      <c r="L52" s="33">
        <v>10</v>
      </c>
      <c r="M52" s="27">
        <v>21</v>
      </c>
    </row>
    <row r="53" spans="1:13" ht="13.5" customHeight="1" x14ac:dyDescent="0.15">
      <c r="A53" s="10"/>
      <c r="B53" s="115" t="s">
        <v>301</v>
      </c>
      <c r="C53" s="19">
        <f>SUM(D53:M53)</f>
        <v>313</v>
      </c>
      <c r="D53" s="26"/>
      <c r="E53" s="34">
        <f>SUM(E55:E62)</f>
        <v>30</v>
      </c>
      <c r="F53" s="26">
        <f>SUM(F55:F62)</f>
        <v>100</v>
      </c>
      <c r="G53" s="26"/>
      <c r="H53" s="34">
        <f>SUM(H55:H62)</f>
        <v>115</v>
      </c>
      <c r="I53" s="26">
        <f>SUM(I55:I62)</f>
        <v>30</v>
      </c>
      <c r="J53" s="26">
        <f>SUM(J55:J62)</f>
        <v>11</v>
      </c>
      <c r="K53" s="26"/>
      <c r="L53" s="34">
        <f>SUM(L55:L62)</f>
        <v>5</v>
      </c>
      <c r="M53" s="26">
        <f>SUM(M55:M62)</f>
        <v>22</v>
      </c>
    </row>
    <row r="54" spans="1:13" ht="6.75" customHeight="1" x14ac:dyDescent="0.15">
      <c r="A54" s="10"/>
      <c r="B54" s="10"/>
      <c r="C54" s="19"/>
      <c r="D54" s="26"/>
      <c r="E54" s="34"/>
      <c r="F54" s="26"/>
      <c r="G54" s="27"/>
      <c r="H54" s="33"/>
      <c r="I54" s="27"/>
      <c r="J54" s="27"/>
      <c r="K54" s="27"/>
      <c r="L54" s="33"/>
      <c r="M54" s="27"/>
    </row>
    <row r="55" spans="1:13" ht="13.5" customHeight="1" x14ac:dyDescent="0.15">
      <c r="A55" s="10"/>
      <c r="B55" s="10" t="s">
        <v>49</v>
      </c>
      <c r="C55" s="19">
        <f t="shared" ref="C55:C62" si="5">SUM(D55:M55)</f>
        <v>28</v>
      </c>
      <c r="D55" s="26"/>
      <c r="E55" s="34">
        <v>2</v>
      </c>
      <c r="F55" s="26">
        <v>4</v>
      </c>
      <c r="G55" s="27"/>
      <c r="H55" s="33">
        <v>15</v>
      </c>
      <c r="I55" s="27">
        <v>6</v>
      </c>
      <c r="J55" s="33" t="s">
        <v>112</v>
      </c>
      <c r="K55" s="27"/>
      <c r="L55" s="34" t="s">
        <v>112</v>
      </c>
      <c r="M55" s="27">
        <v>1</v>
      </c>
    </row>
    <row r="56" spans="1:13" ht="13.5" customHeight="1" x14ac:dyDescent="0.15">
      <c r="A56" s="10"/>
      <c r="B56" s="10" t="s">
        <v>54</v>
      </c>
      <c r="C56" s="19">
        <f t="shared" si="5"/>
        <v>16</v>
      </c>
      <c r="D56" s="26"/>
      <c r="E56" s="34">
        <v>1</v>
      </c>
      <c r="F56" s="26">
        <v>2</v>
      </c>
      <c r="G56" s="27"/>
      <c r="H56" s="33">
        <v>7</v>
      </c>
      <c r="I56" s="33">
        <v>3</v>
      </c>
      <c r="J56" s="27">
        <v>1</v>
      </c>
      <c r="K56" s="27"/>
      <c r="L56" s="33" t="s">
        <v>112</v>
      </c>
      <c r="M56" s="27">
        <v>2</v>
      </c>
    </row>
    <row r="57" spans="1:13" ht="13.5" customHeight="1" x14ac:dyDescent="0.15">
      <c r="A57" s="10"/>
      <c r="B57" s="10" t="s">
        <v>30</v>
      </c>
      <c r="C57" s="19">
        <f t="shared" si="5"/>
        <v>5</v>
      </c>
      <c r="D57" s="26"/>
      <c r="E57" s="34" t="s">
        <v>112</v>
      </c>
      <c r="F57" s="26">
        <v>2</v>
      </c>
      <c r="G57" s="27"/>
      <c r="H57" s="33">
        <v>2</v>
      </c>
      <c r="I57" s="33" t="s">
        <v>112</v>
      </c>
      <c r="J57" s="34" t="s">
        <v>112</v>
      </c>
      <c r="K57" s="27"/>
      <c r="L57" s="34" t="s">
        <v>112</v>
      </c>
      <c r="M57" s="34">
        <v>1</v>
      </c>
    </row>
    <row r="58" spans="1:13" ht="13.5" customHeight="1" x14ac:dyDescent="0.15">
      <c r="A58" s="10"/>
      <c r="B58" s="10" t="s">
        <v>55</v>
      </c>
      <c r="C58" s="19">
        <f t="shared" si="5"/>
        <v>8</v>
      </c>
      <c r="D58" s="26"/>
      <c r="E58" s="34" t="s">
        <v>112</v>
      </c>
      <c r="F58" s="26">
        <v>3</v>
      </c>
      <c r="G58" s="27"/>
      <c r="H58" s="33" t="s">
        <v>112</v>
      </c>
      <c r="I58" s="27">
        <v>1</v>
      </c>
      <c r="J58" s="33" t="s">
        <v>112</v>
      </c>
      <c r="K58" s="27"/>
      <c r="L58" s="33" t="s">
        <v>112</v>
      </c>
      <c r="M58" s="27">
        <v>4</v>
      </c>
    </row>
    <row r="59" spans="1:13" ht="13.5" customHeight="1" x14ac:dyDescent="0.15">
      <c r="A59" s="10"/>
      <c r="B59" s="10" t="s">
        <v>47</v>
      </c>
      <c r="C59" s="19">
        <f t="shared" si="5"/>
        <v>96</v>
      </c>
      <c r="D59" s="26"/>
      <c r="E59" s="34">
        <v>22</v>
      </c>
      <c r="F59" s="26">
        <v>20</v>
      </c>
      <c r="G59" s="27"/>
      <c r="H59" s="33">
        <v>35</v>
      </c>
      <c r="I59" s="27">
        <v>7</v>
      </c>
      <c r="J59" s="27">
        <v>3</v>
      </c>
      <c r="K59" s="27"/>
      <c r="L59" s="33">
        <v>3</v>
      </c>
      <c r="M59" s="27">
        <v>6</v>
      </c>
    </row>
    <row r="60" spans="1:13" ht="13.5" customHeight="1" x14ac:dyDescent="0.15">
      <c r="A60" s="10"/>
      <c r="B60" s="10" t="s">
        <v>20</v>
      </c>
      <c r="C60" s="19">
        <f t="shared" si="5"/>
        <v>56</v>
      </c>
      <c r="D60" s="26"/>
      <c r="E60" s="34">
        <v>2</v>
      </c>
      <c r="F60" s="26">
        <v>22</v>
      </c>
      <c r="G60" s="27"/>
      <c r="H60" s="33">
        <v>16</v>
      </c>
      <c r="I60" s="27">
        <v>8</v>
      </c>
      <c r="J60" s="27">
        <v>4</v>
      </c>
      <c r="K60" s="27"/>
      <c r="L60" s="34">
        <v>2</v>
      </c>
      <c r="M60" s="27">
        <v>2</v>
      </c>
    </row>
    <row r="61" spans="1:13" ht="13.5" customHeight="1" x14ac:dyDescent="0.15">
      <c r="A61" s="10"/>
      <c r="B61" s="10" t="s">
        <v>57</v>
      </c>
      <c r="C61" s="19">
        <f t="shared" si="5"/>
        <v>27</v>
      </c>
      <c r="D61" s="26"/>
      <c r="E61" s="34">
        <v>2</v>
      </c>
      <c r="F61" s="26">
        <v>15</v>
      </c>
      <c r="G61" s="27"/>
      <c r="H61" s="33">
        <v>6</v>
      </c>
      <c r="I61" s="27">
        <v>2</v>
      </c>
      <c r="J61" s="27">
        <v>1</v>
      </c>
      <c r="K61" s="27"/>
      <c r="L61" s="34" t="s">
        <v>112</v>
      </c>
      <c r="M61" s="27">
        <v>1</v>
      </c>
    </row>
    <row r="62" spans="1:13" ht="13.5" customHeight="1" x14ac:dyDescent="0.15">
      <c r="A62" s="10"/>
      <c r="B62" s="10" t="s">
        <v>28</v>
      </c>
      <c r="C62" s="19">
        <f t="shared" si="5"/>
        <v>77</v>
      </c>
      <c r="D62" s="26"/>
      <c r="E62" s="34">
        <v>1</v>
      </c>
      <c r="F62" s="26">
        <v>32</v>
      </c>
      <c r="G62" s="27"/>
      <c r="H62" s="33">
        <v>34</v>
      </c>
      <c r="I62" s="27">
        <v>3</v>
      </c>
      <c r="J62" s="27">
        <v>2</v>
      </c>
      <c r="K62" s="27"/>
      <c r="L62" s="33" t="s">
        <v>112</v>
      </c>
      <c r="M62" s="34">
        <v>5</v>
      </c>
    </row>
    <row r="63" spans="1:13" ht="7.5" customHeight="1" x14ac:dyDescent="0.15">
      <c r="A63" s="9"/>
      <c r="B63" s="9"/>
      <c r="C63" s="20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9" customHeight="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15">
      <c r="A65" s="10" t="s">
        <v>62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</sheetData>
  <mergeCells count="19">
    <mergeCell ref="A7:B7"/>
    <mergeCell ref="C7:F7"/>
    <mergeCell ref="G7:I7"/>
    <mergeCell ref="J7:M7"/>
    <mergeCell ref="A8:B8"/>
    <mergeCell ref="E8:F8"/>
    <mergeCell ref="G8:G9"/>
    <mergeCell ref="H8:H9"/>
    <mergeCell ref="I8:I9"/>
    <mergeCell ref="J8:J9"/>
    <mergeCell ref="K8:K9"/>
    <mergeCell ref="L8:L9"/>
    <mergeCell ref="M8:M9"/>
    <mergeCell ref="A9:B9"/>
    <mergeCell ref="A38:B38"/>
    <mergeCell ref="A39:B39"/>
    <mergeCell ref="C8:C9"/>
    <mergeCell ref="D8:D9"/>
    <mergeCell ref="C38:C39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topLeftCell="A34" zoomScaleSheetLayoutView="100" workbookViewId="0">
      <selection activeCell="B38" sqref="B38"/>
    </sheetView>
  </sheetViews>
  <sheetFormatPr defaultRowHeight="13.5" x14ac:dyDescent="0.15"/>
  <cols>
    <col min="1" max="1" width="2.5" customWidth="1"/>
    <col min="2" max="2" width="4.875" customWidth="1"/>
    <col min="3" max="16" width="6.375" customWidth="1"/>
    <col min="17" max="17" width="12.75" bestFit="1" customWidth="1"/>
  </cols>
  <sheetData>
    <row r="1" spans="1:16" ht="14.25" x14ac:dyDescent="0.15">
      <c r="A1" s="42" t="s">
        <v>2</v>
      </c>
      <c r="B1" s="35"/>
      <c r="C1" s="35"/>
      <c r="D1" s="35"/>
      <c r="E1" s="48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4.25" x14ac:dyDescent="0.15">
      <c r="A3" s="2" t="s">
        <v>81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36"/>
      <c r="M3" s="36"/>
      <c r="N3" s="36"/>
      <c r="O3" s="36"/>
      <c r="P3" s="38" t="s">
        <v>245</v>
      </c>
    </row>
    <row r="4" spans="1:16" ht="6" customHeight="1" x14ac:dyDescent="0.15">
      <c r="A4" s="43"/>
      <c r="B4" s="9"/>
      <c r="C4" s="9"/>
      <c r="D4" s="9"/>
      <c r="E4" s="9"/>
      <c r="F4" s="9"/>
      <c r="G4" s="9"/>
      <c r="H4" s="9"/>
      <c r="I4" s="9"/>
      <c r="J4" s="9"/>
      <c r="K4" s="9"/>
      <c r="L4" s="57"/>
      <c r="M4" s="57"/>
      <c r="N4" s="57"/>
      <c r="O4" s="57"/>
      <c r="P4" s="57"/>
    </row>
    <row r="5" spans="1:16" x14ac:dyDescent="0.15">
      <c r="A5" s="164" t="s">
        <v>9</v>
      </c>
      <c r="B5" s="164"/>
      <c r="C5" s="169" t="s">
        <v>15</v>
      </c>
      <c r="D5" s="170"/>
      <c r="E5" s="49" t="s">
        <v>88</v>
      </c>
      <c r="F5" s="49" t="s">
        <v>78</v>
      </c>
      <c r="G5" s="49" t="s">
        <v>76</v>
      </c>
      <c r="H5" s="49" t="s">
        <v>43</v>
      </c>
      <c r="I5" s="49" t="s">
        <v>33</v>
      </c>
      <c r="J5" s="49" t="s">
        <v>56</v>
      </c>
      <c r="K5" s="49" t="s">
        <v>36</v>
      </c>
      <c r="L5" s="49" t="s">
        <v>64</v>
      </c>
      <c r="M5" s="49" t="s">
        <v>90</v>
      </c>
      <c r="N5" s="49" t="s">
        <v>93</v>
      </c>
      <c r="O5" s="49" t="s">
        <v>95</v>
      </c>
      <c r="P5" s="58" t="s">
        <v>97</v>
      </c>
    </row>
    <row r="6" spans="1:16" x14ac:dyDescent="0.15">
      <c r="A6" s="166" t="s">
        <v>42</v>
      </c>
      <c r="B6" s="166"/>
      <c r="C6" s="171"/>
      <c r="D6" s="172"/>
      <c r="E6" s="50" t="s">
        <v>16</v>
      </c>
      <c r="F6" s="52" t="s">
        <v>99</v>
      </c>
      <c r="G6" s="52">
        <v>24</v>
      </c>
      <c r="H6" s="52">
        <v>29</v>
      </c>
      <c r="I6" s="52">
        <v>34</v>
      </c>
      <c r="J6" s="52">
        <v>39</v>
      </c>
      <c r="K6" s="52">
        <v>44</v>
      </c>
      <c r="L6" s="52">
        <v>49</v>
      </c>
      <c r="M6" s="52">
        <v>54</v>
      </c>
      <c r="N6" s="52">
        <v>59</v>
      </c>
      <c r="O6" s="52">
        <v>64</v>
      </c>
      <c r="P6" s="59" t="s">
        <v>39</v>
      </c>
    </row>
    <row r="7" spans="1:16" ht="6.75" customHeight="1" x14ac:dyDescent="0.15">
      <c r="A7" s="6"/>
      <c r="B7" s="6"/>
      <c r="C7" s="184"/>
      <c r="D7" s="185"/>
      <c r="E7" s="21"/>
      <c r="F7" s="21"/>
      <c r="G7" s="21"/>
      <c r="H7" s="6"/>
      <c r="I7" s="6"/>
      <c r="J7" s="6"/>
      <c r="K7" s="6"/>
      <c r="L7" s="6"/>
      <c r="M7" s="6"/>
      <c r="N7" s="6"/>
      <c r="O7" s="6"/>
      <c r="P7" s="6"/>
    </row>
    <row r="8" spans="1:16" ht="21" customHeight="1" x14ac:dyDescent="0.15">
      <c r="A8" s="6"/>
      <c r="B8" s="62" t="s">
        <v>302</v>
      </c>
      <c r="C8" s="182">
        <v>13225</v>
      </c>
      <c r="D8" s="183"/>
      <c r="E8" s="22">
        <v>2566</v>
      </c>
      <c r="F8" s="22">
        <v>651</v>
      </c>
      <c r="G8" s="22">
        <v>609</v>
      </c>
      <c r="H8" s="30">
        <v>779</v>
      </c>
      <c r="I8" s="30">
        <v>879</v>
      </c>
      <c r="J8" s="30">
        <v>759</v>
      </c>
      <c r="K8" s="30">
        <v>782</v>
      </c>
      <c r="L8" s="30">
        <v>844</v>
      </c>
      <c r="M8" s="30">
        <v>957</v>
      </c>
      <c r="N8" s="30">
        <v>1016</v>
      </c>
      <c r="O8" s="30">
        <v>877</v>
      </c>
      <c r="P8" s="30">
        <v>2506</v>
      </c>
    </row>
    <row r="9" spans="1:16" ht="21" customHeight="1" x14ac:dyDescent="0.15">
      <c r="A9" s="6"/>
      <c r="B9" s="62" t="s">
        <v>303</v>
      </c>
      <c r="C9" s="182">
        <v>11570</v>
      </c>
      <c r="D9" s="183"/>
      <c r="E9" s="22">
        <v>2075</v>
      </c>
      <c r="F9" s="22">
        <v>500</v>
      </c>
      <c r="G9" s="22">
        <v>452</v>
      </c>
      <c r="H9" s="30">
        <v>542</v>
      </c>
      <c r="I9" s="30">
        <v>641</v>
      </c>
      <c r="J9" s="30">
        <v>797</v>
      </c>
      <c r="K9" s="30">
        <v>709</v>
      </c>
      <c r="L9" s="30">
        <v>692</v>
      </c>
      <c r="M9" s="30">
        <v>781</v>
      </c>
      <c r="N9" s="30">
        <v>871</v>
      </c>
      <c r="O9" s="30">
        <v>910</v>
      </c>
      <c r="P9" s="30">
        <v>2600</v>
      </c>
    </row>
    <row r="10" spans="1:16" ht="21" customHeight="1" x14ac:dyDescent="0.15">
      <c r="A10" s="6"/>
      <c r="B10" s="62">
        <v>7</v>
      </c>
      <c r="C10" s="182">
        <v>9997</v>
      </c>
      <c r="D10" s="183"/>
      <c r="E10" s="22">
        <v>1636</v>
      </c>
      <c r="F10" s="22">
        <v>436</v>
      </c>
      <c r="G10" s="22">
        <v>351</v>
      </c>
      <c r="H10" s="30">
        <v>398</v>
      </c>
      <c r="I10" s="30">
        <v>483</v>
      </c>
      <c r="J10" s="30">
        <v>591</v>
      </c>
      <c r="K10" s="30">
        <v>712</v>
      </c>
      <c r="L10" s="30">
        <v>615</v>
      </c>
      <c r="M10" s="30">
        <v>634</v>
      </c>
      <c r="N10" s="30">
        <v>706</v>
      </c>
      <c r="O10" s="30">
        <v>794</v>
      </c>
      <c r="P10" s="30">
        <v>2641</v>
      </c>
    </row>
    <row r="11" spans="1:16" ht="21" customHeight="1" x14ac:dyDescent="0.15">
      <c r="A11" s="6"/>
      <c r="B11" s="62">
        <v>12</v>
      </c>
      <c r="C11" s="182">
        <v>8903</v>
      </c>
      <c r="D11" s="183"/>
      <c r="E11" s="22">
        <v>1159</v>
      </c>
      <c r="F11" s="22">
        <v>537</v>
      </c>
      <c r="G11" s="22">
        <v>379</v>
      </c>
      <c r="H11" s="30">
        <v>336</v>
      </c>
      <c r="I11" s="30">
        <v>410</v>
      </c>
      <c r="J11" s="30">
        <v>420</v>
      </c>
      <c r="K11" s="30">
        <v>571</v>
      </c>
      <c r="L11" s="30">
        <v>661</v>
      </c>
      <c r="M11" s="30">
        <v>560</v>
      </c>
      <c r="N11" s="30">
        <v>575</v>
      </c>
      <c r="O11" s="30">
        <v>663</v>
      </c>
      <c r="P11" s="30">
        <v>2632</v>
      </c>
    </row>
    <row r="12" spans="1:16" ht="21" customHeight="1" x14ac:dyDescent="0.15">
      <c r="A12" s="6"/>
      <c r="B12" s="62">
        <v>17</v>
      </c>
      <c r="C12" s="182">
        <v>4046</v>
      </c>
      <c r="D12" s="183"/>
      <c r="E12" s="22">
        <v>490</v>
      </c>
      <c r="F12" s="22">
        <v>208</v>
      </c>
      <c r="G12" s="22">
        <v>161</v>
      </c>
      <c r="H12" s="30">
        <v>147</v>
      </c>
      <c r="I12" s="30">
        <v>146</v>
      </c>
      <c r="J12" s="30">
        <v>203</v>
      </c>
      <c r="K12" s="30">
        <v>211</v>
      </c>
      <c r="L12" s="30">
        <v>269</v>
      </c>
      <c r="M12" s="30">
        <v>322</v>
      </c>
      <c r="N12" s="30">
        <v>263</v>
      </c>
      <c r="O12" s="30">
        <v>272</v>
      </c>
      <c r="P12" s="30">
        <v>1354</v>
      </c>
    </row>
    <row r="13" spans="1:16" ht="21" customHeight="1" x14ac:dyDescent="0.15">
      <c r="A13" s="6"/>
      <c r="B13" s="62">
        <v>22</v>
      </c>
      <c r="C13" s="182">
        <f>SUM(E13:P13)</f>
        <v>3062</v>
      </c>
      <c r="D13" s="183"/>
      <c r="E13" s="22">
        <v>291</v>
      </c>
      <c r="F13" s="22">
        <v>148</v>
      </c>
      <c r="G13" s="22">
        <v>93</v>
      </c>
      <c r="H13" s="30">
        <v>97</v>
      </c>
      <c r="I13" s="30">
        <v>93</v>
      </c>
      <c r="J13" s="30">
        <v>110</v>
      </c>
      <c r="K13" s="30">
        <v>170</v>
      </c>
      <c r="L13" s="30">
        <v>174</v>
      </c>
      <c r="M13" s="30">
        <v>203</v>
      </c>
      <c r="N13" s="30">
        <v>250</v>
      </c>
      <c r="O13" s="30">
        <v>242</v>
      </c>
      <c r="P13" s="30">
        <v>1191</v>
      </c>
    </row>
    <row r="14" spans="1:16" ht="21" customHeight="1" x14ac:dyDescent="0.15">
      <c r="A14" s="6"/>
      <c r="B14" s="62">
        <v>27</v>
      </c>
      <c r="C14" s="182">
        <f>SUM(E14:P14)</f>
        <v>1517</v>
      </c>
      <c r="D14" s="183"/>
      <c r="E14" s="22">
        <v>101</v>
      </c>
      <c r="F14" s="22">
        <v>54</v>
      </c>
      <c r="G14" s="22">
        <v>45</v>
      </c>
      <c r="H14" s="30">
        <v>37</v>
      </c>
      <c r="I14" s="30">
        <v>51</v>
      </c>
      <c r="J14" s="30">
        <v>56</v>
      </c>
      <c r="K14" s="30">
        <v>61</v>
      </c>
      <c r="L14" s="30">
        <v>90</v>
      </c>
      <c r="M14" s="30">
        <v>97</v>
      </c>
      <c r="N14" s="30">
        <v>107</v>
      </c>
      <c r="O14" s="30">
        <v>143</v>
      </c>
      <c r="P14" s="30">
        <v>675</v>
      </c>
    </row>
    <row r="15" spans="1:16" ht="21" customHeight="1" x14ac:dyDescent="0.15">
      <c r="A15" s="6"/>
      <c r="B15" s="62" t="s">
        <v>304</v>
      </c>
      <c r="C15" s="182">
        <f>SUM(E15:P15)</f>
        <v>922</v>
      </c>
      <c r="D15" s="183"/>
      <c r="E15" s="22">
        <f t="shared" ref="E15:P15" si="0">SUM(E17:E24)</f>
        <v>43</v>
      </c>
      <c r="F15" s="22">
        <f t="shared" si="0"/>
        <v>20</v>
      </c>
      <c r="G15" s="22">
        <f t="shared" si="0"/>
        <v>12</v>
      </c>
      <c r="H15" s="22">
        <f t="shared" si="0"/>
        <v>21</v>
      </c>
      <c r="I15" s="22">
        <f t="shared" si="0"/>
        <v>23</v>
      </c>
      <c r="J15" s="22">
        <f t="shared" si="0"/>
        <v>42</v>
      </c>
      <c r="K15" s="22">
        <f t="shared" si="0"/>
        <v>35</v>
      </c>
      <c r="L15" s="22">
        <f t="shared" si="0"/>
        <v>36</v>
      </c>
      <c r="M15" s="22">
        <f t="shared" si="0"/>
        <v>50</v>
      </c>
      <c r="N15" s="22">
        <f t="shared" si="0"/>
        <v>61</v>
      </c>
      <c r="O15" s="22">
        <f t="shared" si="0"/>
        <v>77</v>
      </c>
      <c r="P15" s="22">
        <f t="shared" si="0"/>
        <v>502</v>
      </c>
    </row>
    <row r="16" spans="1:16" ht="21" customHeight="1" x14ac:dyDescent="0.15">
      <c r="A16" s="6"/>
      <c r="B16" s="6"/>
      <c r="C16" s="182"/>
      <c r="D16" s="183"/>
      <c r="E16" s="22"/>
      <c r="F16" s="22"/>
      <c r="G16" s="22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21" customHeight="1" x14ac:dyDescent="0.15">
      <c r="A17" s="6"/>
      <c r="B17" s="12" t="s">
        <v>49</v>
      </c>
      <c r="C17" s="182">
        <f t="shared" ref="C17:C24" si="1">SUM(E17:P17)</f>
        <v>85</v>
      </c>
      <c r="D17" s="183"/>
      <c r="E17" s="22">
        <v>5</v>
      </c>
      <c r="F17" s="22">
        <v>2</v>
      </c>
      <c r="G17" s="22">
        <v>1</v>
      </c>
      <c r="H17" s="39" t="s">
        <v>112</v>
      </c>
      <c r="I17" s="30">
        <v>1</v>
      </c>
      <c r="J17" s="39">
        <v>4</v>
      </c>
      <c r="K17" s="30">
        <v>2</v>
      </c>
      <c r="L17" s="30">
        <v>3</v>
      </c>
      <c r="M17" s="30">
        <v>8</v>
      </c>
      <c r="N17" s="30">
        <v>8</v>
      </c>
      <c r="O17" s="30">
        <v>5</v>
      </c>
      <c r="P17" s="30">
        <v>46</v>
      </c>
    </row>
    <row r="18" spans="1:16" ht="21" customHeight="1" x14ac:dyDescent="0.15">
      <c r="A18" s="6"/>
      <c r="B18" s="12" t="s">
        <v>54</v>
      </c>
      <c r="C18" s="182">
        <f t="shared" si="1"/>
        <v>41</v>
      </c>
      <c r="D18" s="183"/>
      <c r="E18" s="22">
        <v>2</v>
      </c>
      <c r="F18" s="23">
        <v>1</v>
      </c>
      <c r="G18" s="23" t="s">
        <v>112</v>
      </c>
      <c r="H18" s="30">
        <v>1</v>
      </c>
      <c r="I18" s="39" t="s">
        <v>112</v>
      </c>
      <c r="J18" s="30">
        <v>1</v>
      </c>
      <c r="K18" s="39" t="s">
        <v>112</v>
      </c>
      <c r="L18" s="39">
        <v>5</v>
      </c>
      <c r="M18" s="39" t="s">
        <v>112</v>
      </c>
      <c r="N18" s="30">
        <v>2</v>
      </c>
      <c r="O18" s="30">
        <v>4</v>
      </c>
      <c r="P18" s="30">
        <v>25</v>
      </c>
    </row>
    <row r="19" spans="1:16" ht="21" customHeight="1" x14ac:dyDescent="0.15">
      <c r="A19" s="6"/>
      <c r="B19" s="12" t="s">
        <v>30</v>
      </c>
      <c r="C19" s="182">
        <f t="shared" si="1"/>
        <v>15</v>
      </c>
      <c r="D19" s="183"/>
      <c r="E19" s="23" t="s">
        <v>112</v>
      </c>
      <c r="F19" s="23" t="s">
        <v>112</v>
      </c>
      <c r="G19" s="23" t="s">
        <v>112</v>
      </c>
      <c r="H19" s="39" t="s">
        <v>112</v>
      </c>
      <c r="I19" s="30">
        <v>2</v>
      </c>
      <c r="J19" s="23">
        <v>3</v>
      </c>
      <c r="K19" s="23" t="s">
        <v>112</v>
      </c>
      <c r="L19" s="39" t="s">
        <v>112</v>
      </c>
      <c r="M19" s="39" t="s">
        <v>112</v>
      </c>
      <c r="N19" s="30">
        <v>2</v>
      </c>
      <c r="O19" s="30">
        <v>2</v>
      </c>
      <c r="P19" s="30">
        <v>6</v>
      </c>
    </row>
    <row r="20" spans="1:16" ht="21" customHeight="1" x14ac:dyDescent="0.15">
      <c r="A20" s="6"/>
      <c r="B20" s="12" t="s">
        <v>55</v>
      </c>
      <c r="C20" s="182">
        <f t="shared" si="1"/>
        <v>17</v>
      </c>
      <c r="D20" s="183"/>
      <c r="E20" s="22">
        <v>1</v>
      </c>
      <c r="F20" s="23" t="s">
        <v>112</v>
      </c>
      <c r="G20" s="23" t="s">
        <v>112</v>
      </c>
      <c r="H20" s="39" t="s">
        <v>112</v>
      </c>
      <c r="I20" s="30">
        <v>1</v>
      </c>
      <c r="J20" s="39" t="s">
        <v>112</v>
      </c>
      <c r="K20" s="39" t="s">
        <v>112</v>
      </c>
      <c r="L20" s="39" t="s">
        <v>112</v>
      </c>
      <c r="M20" s="30">
        <v>1</v>
      </c>
      <c r="N20" s="39">
        <v>1</v>
      </c>
      <c r="O20" s="30">
        <v>2</v>
      </c>
      <c r="P20" s="30">
        <v>11</v>
      </c>
    </row>
    <row r="21" spans="1:16" ht="21" customHeight="1" x14ac:dyDescent="0.15">
      <c r="A21" s="6"/>
      <c r="B21" s="12" t="s">
        <v>47</v>
      </c>
      <c r="C21" s="182">
        <f t="shared" si="1"/>
        <v>287</v>
      </c>
      <c r="D21" s="183"/>
      <c r="E21" s="22">
        <v>13</v>
      </c>
      <c r="F21" s="22">
        <v>6</v>
      </c>
      <c r="G21" s="22">
        <v>7</v>
      </c>
      <c r="H21" s="30">
        <v>6</v>
      </c>
      <c r="I21" s="30">
        <v>7</v>
      </c>
      <c r="J21" s="30">
        <v>19</v>
      </c>
      <c r="K21" s="30">
        <v>14</v>
      </c>
      <c r="L21" s="30">
        <v>6</v>
      </c>
      <c r="M21" s="30">
        <v>17</v>
      </c>
      <c r="N21" s="30">
        <v>19</v>
      </c>
      <c r="O21" s="30">
        <v>19</v>
      </c>
      <c r="P21" s="30">
        <v>154</v>
      </c>
    </row>
    <row r="22" spans="1:16" ht="21" customHeight="1" x14ac:dyDescent="0.15">
      <c r="A22" s="6"/>
      <c r="B22" s="12" t="s">
        <v>20</v>
      </c>
      <c r="C22" s="182">
        <f t="shared" si="1"/>
        <v>173</v>
      </c>
      <c r="D22" s="183"/>
      <c r="E22" s="22">
        <v>2</v>
      </c>
      <c r="F22" s="22">
        <v>6</v>
      </c>
      <c r="G22" s="22">
        <v>2</v>
      </c>
      <c r="H22" s="30">
        <v>7</v>
      </c>
      <c r="I22" s="30">
        <v>2</v>
      </c>
      <c r="J22" s="30">
        <v>3</v>
      </c>
      <c r="K22" s="30">
        <v>10</v>
      </c>
      <c r="L22" s="30">
        <v>9</v>
      </c>
      <c r="M22" s="30">
        <v>13</v>
      </c>
      <c r="N22" s="30">
        <v>10</v>
      </c>
      <c r="O22" s="30">
        <v>5</v>
      </c>
      <c r="P22" s="30">
        <v>104</v>
      </c>
    </row>
    <row r="23" spans="1:16" ht="21" customHeight="1" x14ac:dyDescent="0.15">
      <c r="A23" s="6"/>
      <c r="B23" s="12" t="s">
        <v>57</v>
      </c>
      <c r="C23" s="182">
        <f t="shared" si="1"/>
        <v>78</v>
      </c>
      <c r="D23" s="183"/>
      <c r="E23" s="22">
        <v>8</v>
      </c>
      <c r="F23" s="23" t="s">
        <v>112</v>
      </c>
      <c r="G23" s="22">
        <v>1</v>
      </c>
      <c r="H23" s="30">
        <v>2</v>
      </c>
      <c r="I23" s="30">
        <v>3</v>
      </c>
      <c r="J23" s="30">
        <v>6</v>
      </c>
      <c r="K23" s="30">
        <v>2</v>
      </c>
      <c r="L23" s="30">
        <v>3</v>
      </c>
      <c r="M23" s="30">
        <v>2</v>
      </c>
      <c r="N23" s="30">
        <v>3</v>
      </c>
      <c r="O23" s="30">
        <v>8</v>
      </c>
      <c r="P23" s="30">
        <v>40</v>
      </c>
    </row>
    <row r="24" spans="1:16" ht="21" customHeight="1" x14ac:dyDescent="0.15">
      <c r="A24" s="6"/>
      <c r="B24" s="12" t="s">
        <v>28</v>
      </c>
      <c r="C24" s="182">
        <f t="shared" si="1"/>
        <v>226</v>
      </c>
      <c r="D24" s="183"/>
      <c r="E24" s="22">
        <v>12</v>
      </c>
      <c r="F24" s="22">
        <v>5</v>
      </c>
      <c r="G24" s="22">
        <v>1</v>
      </c>
      <c r="H24" s="30">
        <v>5</v>
      </c>
      <c r="I24" s="30">
        <v>7</v>
      </c>
      <c r="J24" s="30">
        <v>6</v>
      </c>
      <c r="K24" s="30">
        <v>7</v>
      </c>
      <c r="L24" s="30">
        <v>10</v>
      </c>
      <c r="M24" s="30">
        <v>9</v>
      </c>
      <c r="N24" s="30">
        <v>16</v>
      </c>
      <c r="O24" s="30">
        <v>32</v>
      </c>
      <c r="P24" s="30">
        <v>116</v>
      </c>
    </row>
    <row r="25" spans="1:16" ht="6.75" customHeight="1" x14ac:dyDescent="0.15">
      <c r="A25" s="5"/>
      <c r="B25" s="5"/>
      <c r="C25" s="1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8.2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15">
      <c r="A27" s="6" t="s">
        <v>62</v>
      </c>
      <c r="B27" s="6"/>
      <c r="C27" s="6"/>
      <c r="D27" s="6"/>
      <c r="E27" s="6"/>
      <c r="F27" s="6" t="s">
        <v>278</v>
      </c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15">
      <c r="A28" s="6"/>
      <c r="B28" s="6"/>
      <c r="C28" s="6"/>
      <c r="D28" s="6"/>
      <c r="E28" s="6"/>
      <c r="F28" s="6" t="s">
        <v>71</v>
      </c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15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6"/>
      <c r="P29" s="6"/>
    </row>
    <row r="30" spans="1:16" ht="14.25" x14ac:dyDescent="0.15">
      <c r="A30" s="1" t="s">
        <v>257</v>
      </c>
      <c r="B30" s="21"/>
      <c r="C30" s="21"/>
      <c r="D30" s="21"/>
      <c r="E30" s="21"/>
      <c r="F30" s="21"/>
      <c r="G30" s="21"/>
      <c r="H30" s="21"/>
      <c r="I30" s="21"/>
      <c r="J30" s="21"/>
      <c r="K30" s="6"/>
      <c r="L30" s="58"/>
      <c r="M30" s="58"/>
      <c r="N30" s="58"/>
      <c r="O30" s="58"/>
      <c r="P30" s="60" t="s">
        <v>256</v>
      </c>
    </row>
    <row r="31" spans="1:16" ht="9" customHeight="1" x14ac:dyDescent="0.15">
      <c r="A31" s="44"/>
      <c r="B31" s="6"/>
      <c r="C31" s="5"/>
      <c r="D31" s="5"/>
      <c r="E31" s="5"/>
      <c r="F31" s="5"/>
      <c r="G31" s="5"/>
      <c r="H31" s="5"/>
      <c r="I31" s="5"/>
      <c r="J31" s="5"/>
      <c r="K31" s="56"/>
      <c r="L31" s="56"/>
      <c r="M31" s="56"/>
      <c r="N31" s="56"/>
      <c r="O31" s="5"/>
      <c r="P31" s="5"/>
    </row>
    <row r="32" spans="1:16" ht="14.25" customHeight="1" x14ac:dyDescent="0.15">
      <c r="A32" s="173" t="s">
        <v>250</v>
      </c>
      <c r="B32" s="170"/>
      <c r="C32" s="167" t="s">
        <v>32</v>
      </c>
      <c r="D32" s="167"/>
      <c r="E32" s="167"/>
      <c r="F32" s="167"/>
      <c r="G32" s="167"/>
      <c r="H32" s="167"/>
      <c r="I32" s="168" t="s">
        <v>35</v>
      </c>
      <c r="J32" s="168"/>
      <c r="K32" s="168"/>
      <c r="L32" s="168"/>
      <c r="M32" s="168"/>
      <c r="N32" s="168"/>
      <c r="O32" s="177" t="s">
        <v>262</v>
      </c>
      <c r="P32" s="178"/>
    </row>
    <row r="33" spans="1:16" ht="13.5" customHeight="1" x14ac:dyDescent="0.15">
      <c r="A33" s="174"/>
      <c r="B33" s="175"/>
      <c r="C33" s="179" t="s">
        <v>258</v>
      </c>
      <c r="D33" s="179"/>
      <c r="E33" s="181" t="s">
        <v>259</v>
      </c>
      <c r="F33" s="181"/>
      <c r="G33" s="179" t="s">
        <v>210</v>
      </c>
      <c r="H33" s="179"/>
      <c r="I33" s="181" t="s">
        <v>58</v>
      </c>
      <c r="J33" s="181"/>
      <c r="K33" s="181" t="s">
        <v>260</v>
      </c>
      <c r="L33" s="181"/>
      <c r="M33" s="179" t="s">
        <v>261</v>
      </c>
      <c r="N33" s="179"/>
      <c r="O33" s="179"/>
      <c r="P33" s="180"/>
    </row>
    <row r="34" spans="1:16" ht="13.5" customHeight="1" x14ac:dyDescent="0.15">
      <c r="A34" s="174"/>
      <c r="B34" s="175"/>
      <c r="C34" s="179"/>
      <c r="D34" s="179"/>
      <c r="E34" s="181"/>
      <c r="F34" s="181"/>
      <c r="G34" s="179"/>
      <c r="H34" s="179"/>
      <c r="I34" s="181"/>
      <c r="J34" s="181"/>
      <c r="K34" s="181"/>
      <c r="L34" s="181"/>
      <c r="M34" s="179"/>
      <c r="N34" s="179"/>
      <c r="O34" s="179"/>
      <c r="P34" s="180"/>
    </row>
    <row r="35" spans="1:16" ht="22.5" customHeight="1" x14ac:dyDescent="0.15">
      <c r="A35" s="176"/>
      <c r="B35" s="172"/>
      <c r="C35" s="47" t="s">
        <v>10</v>
      </c>
      <c r="D35" s="47" t="s">
        <v>126</v>
      </c>
      <c r="E35" s="51" t="s">
        <v>10</v>
      </c>
      <c r="F35" s="51" t="s">
        <v>126</v>
      </c>
      <c r="G35" s="51" t="s">
        <v>10</v>
      </c>
      <c r="H35" s="51" t="s">
        <v>126</v>
      </c>
      <c r="I35" s="51" t="s">
        <v>10</v>
      </c>
      <c r="J35" s="51" t="s">
        <v>126</v>
      </c>
      <c r="K35" s="51" t="s">
        <v>10</v>
      </c>
      <c r="L35" s="51" t="s">
        <v>126</v>
      </c>
      <c r="M35" s="51" t="s">
        <v>10</v>
      </c>
      <c r="N35" s="51" t="s">
        <v>126</v>
      </c>
      <c r="O35" s="51" t="s">
        <v>10</v>
      </c>
      <c r="P35" s="61" t="s">
        <v>126</v>
      </c>
    </row>
    <row r="36" spans="1:16" ht="9" customHeight="1" x14ac:dyDescent="0.15">
      <c r="A36" s="6"/>
      <c r="B36" s="6"/>
      <c r="C36" s="14"/>
      <c r="D36" s="21"/>
      <c r="E36" s="21"/>
      <c r="F36" s="21"/>
      <c r="G36" s="21"/>
      <c r="H36" s="21"/>
      <c r="I36" s="6"/>
      <c r="J36" s="6"/>
      <c r="K36" s="6"/>
      <c r="L36" s="6"/>
      <c r="M36" s="6"/>
      <c r="N36" s="6"/>
      <c r="O36" s="6"/>
      <c r="P36" s="6"/>
    </row>
    <row r="37" spans="1:16" ht="21" customHeight="1" x14ac:dyDescent="0.15">
      <c r="A37" s="6"/>
      <c r="B37" s="62" t="s">
        <v>305</v>
      </c>
      <c r="C37" s="15">
        <v>729</v>
      </c>
      <c r="D37" s="22">
        <v>374</v>
      </c>
      <c r="E37" s="22">
        <v>704</v>
      </c>
      <c r="F37" s="23">
        <v>312</v>
      </c>
      <c r="G37" s="23">
        <v>203</v>
      </c>
      <c r="H37" s="22">
        <v>32</v>
      </c>
      <c r="I37" s="23">
        <v>681</v>
      </c>
      <c r="J37" s="23">
        <v>154</v>
      </c>
      <c r="K37" s="23">
        <v>659</v>
      </c>
      <c r="L37" s="23">
        <v>97</v>
      </c>
      <c r="M37" s="23">
        <v>175</v>
      </c>
      <c r="N37" s="23">
        <v>29</v>
      </c>
      <c r="O37" s="22">
        <v>152</v>
      </c>
      <c r="P37" s="22">
        <v>67</v>
      </c>
    </row>
    <row r="38" spans="1:16" ht="21" customHeight="1" x14ac:dyDescent="0.15">
      <c r="A38" s="6"/>
      <c r="B38" s="62">
        <v>27</v>
      </c>
      <c r="C38" s="45">
        <f t="shared" ref="C38:P38" si="2">SUM(C40:C47)</f>
        <v>376</v>
      </c>
      <c r="D38" s="23">
        <f t="shared" si="2"/>
        <v>233</v>
      </c>
      <c r="E38" s="23">
        <f t="shared" si="2"/>
        <v>349</v>
      </c>
      <c r="F38" s="23">
        <f t="shared" si="2"/>
        <v>205</v>
      </c>
      <c r="G38" s="23">
        <f t="shared" si="2"/>
        <v>63</v>
      </c>
      <c r="H38" s="23">
        <f t="shared" si="2"/>
        <v>17</v>
      </c>
      <c r="I38" s="23">
        <f t="shared" si="2"/>
        <v>343</v>
      </c>
      <c r="J38" s="23">
        <f t="shared" si="2"/>
        <v>89</v>
      </c>
      <c r="K38" s="23">
        <f t="shared" si="2"/>
        <v>322</v>
      </c>
      <c r="L38" s="23">
        <f t="shared" si="2"/>
        <v>60</v>
      </c>
      <c r="M38" s="23">
        <f t="shared" si="2"/>
        <v>71</v>
      </c>
      <c r="N38" s="23">
        <f t="shared" si="2"/>
        <v>19</v>
      </c>
      <c r="O38" s="23">
        <f t="shared" si="2"/>
        <v>116</v>
      </c>
      <c r="P38" s="23">
        <f t="shared" si="2"/>
        <v>55</v>
      </c>
    </row>
    <row r="39" spans="1:16" ht="6.75" customHeight="1" x14ac:dyDescent="0.15">
      <c r="A39" s="6"/>
      <c r="B39" s="6"/>
      <c r="C39" s="45"/>
      <c r="D39" s="23"/>
      <c r="E39" s="23"/>
      <c r="F39" s="22"/>
      <c r="G39" s="53"/>
      <c r="H39" s="22"/>
      <c r="I39" s="30"/>
      <c r="J39" s="55"/>
      <c r="K39" s="30"/>
      <c r="L39" s="30"/>
      <c r="M39" s="30"/>
      <c r="N39" s="55"/>
      <c r="O39" s="39"/>
      <c r="P39" s="62"/>
    </row>
    <row r="40" spans="1:16" ht="21" customHeight="1" x14ac:dyDescent="0.15">
      <c r="A40" s="6"/>
      <c r="B40" s="12" t="s">
        <v>284</v>
      </c>
      <c r="C40" s="45">
        <v>30</v>
      </c>
      <c r="D40" s="23">
        <v>23</v>
      </c>
      <c r="E40" s="23">
        <v>27</v>
      </c>
      <c r="F40" s="23">
        <v>20</v>
      </c>
      <c r="G40" s="23">
        <v>11</v>
      </c>
      <c r="H40" s="23">
        <v>3</v>
      </c>
      <c r="I40" s="23">
        <v>31</v>
      </c>
      <c r="J40" s="23">
        <v>8</v>
      </c>
      <c r="K40" s="23">
        <v>29</v>
      </c>
      <c r="L40" s="23">
        <v>6</v>
      </c>
      <c r="M40" s="23">
        <v>11</v>
      </c>
      <c r="N40" s="23">
        <v>2</v>
      </c>
      <c r="O40" s="23">
        <v>21</v>
      </c>
      <c r="P40" s="23">
        <v>10</v>
      </c>
    </row>
    <row r="41" spans="1:16" ht="21" customHeight="1" x14ac:dyDescent="0.15">
      <c r="A41" s="6"/>
      <c r="B41" s="12" t="s">
        <v>285</v>
      </c>
      <c r="C41" s="45">
        <v>16</v>
      </c>
      <c r="D41" s="23">
        <v>9</v>
      </c>
      <c r="E41" s="23">
        <v>11</v>
      </c>
      <c r="F41" s="23">
        <v>6</v>
      </c>
      <c r="G41" s="23">
        <v>5</v>
      </c>
      <c r="H41" s="23">
        <v>2</v>
      </c>
      <c r="I41" s="23">
        <v>17</v>
      </c>
      <c r="J41" s="23">
        <v>6</v>
      </c>
      <c r="K41" s="23">
        <v>15</v>
      </c>
      <c r="L41" s="23">
        <v>2</v>
      </c>
      <c r="M41" s="23">
        <v>7</v>
      </c>
      <c r="N41" s="23">
        <v>2</v>
      </c>
      <c r="O41" s="23" t="s">
        <v>112</v>
      </c>
      <c r="P41" s="23" t="s">
        <v>112</v>
      </c>
    </row>
    <row r="42" spans="1:16" ht="21" customHeight="1" x14ac:dyDescent="0.15">
      <c r="A42" s="6"/>
      <c r="B42" s="12" t="s">
        <v>66</v>
      </c>
      <c r="C42" s="45">
        <v>9</v>
      </c>
      <c r="D42" s="23">
        <v>3</v>
      </c>
      <c r="E42" s="23">
        <v>7</v>
      </c>
      <c r="F42" s="23">
        <v>2</v>
      </c>
      <c r="G42" s="23">
        <v>3</v>
      </c>
      <c r="H42" s="23">
        <v>1</v>
      </c>
      <c r="I42" s="23">
        <v>11</v>
      </c>
      <c r="J42" s="23">
        <v>3</v>
      </c>
      <c r="K42" s="23">
        <v>11</v>
      </c>
      <c r="L42" s="23">
        <v>2</v>
      </c>
      <c r="M42" s="23">
        <v>3</v>
      </c>
      <c r="N42" s="23">
        <v>1</v>
      </c>
      <c r="O42" s="23">
        <v>1</v>
      </c>
      <c r="P42" s="23">
        <v>0</v>
      </c>
    </row>
    <row r="43" spans="1:16" ht="21" customHeight="1" x14ac:dyDescent="0.15">
      <c r="A43" s="6"/>
      <c r="B43" s="12" t="s">
        <v>156</v>
      </c>
      <c r="C43" s="45">
        <v>10</v>
      </c>
      <c r="D43" s="23">
        <v>9</v>
      </c>
      <c r="E43" s="23">
        <v>8</v>
      </c>
      <c r="F43" s="23">
        <v>8</v>
      </c>
      <c r="G43" s="23">
        <v>1</v>
      </c>
      <c r="H43" s="23">
        <v>0</v>
      </c>
      <c r="I43" s="23">
        <v>9</v>
      </c>
      <c r="J43" s="23">
        <v>2</v>
      </c>
      <c r="K43" s="23">
        <v>8</v>
      </c>
      <c r="L43" s="23">
        <v>2</v>
      </c>
      <c r="M43" s="23">
        <v>3</v>
      </c>
      <c r="N43" s="23">
        <v>0</v>
      </c>
      <c r="O43" s="23">
        <v>2</v>
      </c>
      <c r="P43" s="23">
        <v>0</v>
      </c>
    </row>
    <row r="44" spans="1:16" ht="21" customHeight="1" x14ac:dyDescent="0.15">
      <c r="A44" s="6"/>
      <c r="B44" s="12" t="s">
        <v>79</v>
      </c>
      <c r="C44" s="45">
        <v>75</v>
      </c>
      <c r="D44" s="23">
        <v>50</v>
      </c>
      <c r="E44" s="23">
        <v>71</v>
      </c>
      <c r="F44" s="23">
        <v>46</v>
      </c>
      <c r="G44" s="23">
        <v>11</v>
      </c>
      <c r="H44" s="23">
        <v>2</v>
      </c>
      <c r="I44" s="23">
        <v>57</v>
      </c>
      <c r="J44" s="23">
        <v>18</v>
      </c>
      <c r="K44" s="23">
        <v>56</v>
      </c>
      <c r="L44" s="23">
        <v>16</v>
      </c>
      <c r="M44" s="23">
        <v>7</v>
      </c>
      <c r="N44" s="23">
        <v>2</v>
      </c>
      <c r="O44" s="23">
        <v>85</v>
      </c>
      <c r="P44" s="23">
        <v>43</v>
      </c>
    </row>
    <row r="45" spans="1:16" ht="21" customHeight="1" x14ac:dyDescent="0.15">
      <c r="A45" s="6"/>
      <c r="B45" s="12" t="s">
        <v>286</v>
      </c>
      <c r="C45" s="45">
        <v>90</v>
      </c>
      <c r="D45" s="23">
        <v>54</v>
      </c>
      <c r="E45" s="23">
        <v>83</v>
      </c>
      <c r="F45" s="23">
        <v>47</v>
      </c>
      <c r="G45" s="23">
        <v>17</v>
      </c>
      <c r="H45" s="23">
        <v>5</v>
      </c>
      <c r="I45" s="23">
        <v>89</v>
      </c>
      <c r="J45" s="23">
        <v>26</v>
      </c>
      <c r="K45" s="23">
        <v>78</v>
      </c>
      <c r="L45" s="23">
        <v>12</v>
      </c>
      <c r="M45" s="23">
        <v>24</v>
      </c>
      <c r="N45" s="23">
        <v>9</v>
      </c>
      <c r="O45" s="23">
        <v>1</v>
      </c>
      <c r="P45" s="23">
        <v>1</v>
      </c>
    </row>
    <row r="46" spans="1:16" ht="21" customHeight="1" x14ac:dyDescent="0.15">
      <c r="A46" s="6"/>
      <c r="B46" s="12" t="s">
        <v>287</v>
      </c>
      <c r="C46" s="45">
        <v>39</v>
      </c>
      <c r="D46" s="23">
        <v>25</v>
      </c>
      <c r="E46" s="23">
        <v>36</v>
      </c>
      <c r="F46" s="23">
        <v>22</v>
      </c>
      <c r="G46" s="23">
        <v>7</v>
      </c>
      <c r="H46" s="23">
        <v>3</v>
      </c>
      <c r="I46" s="23">
        <v>36</v>
      </c>
      <c r="J46" s="23">
        <v>7</v>
      </c>
      <c r="K46" s="23">
        <v>35</v>
      </c>
      <c r="L46" s="23">
        <v>6</v>
      </c>
      <c r="M46" s="23">
        <v>5</v>
      </c>
      <c r="N46" s="23">
        <v>1</v>
      </c>
      <c r="O46" s="23">
        <v>1</v>
      </c>
      <c r="P46" s="23">
        <v>0</v>
      </c>
    </row>
    <row r="47" spans="1:16" ht="21" customHeight="1" x14ac:dyDescent="0.15">
      <c r="A47" s="6"/>
      <c r="B47" s="12" t="s">
        <v>288</v>
      </c>
      <c r="C47" s="45">
        <v>107</v>
      </c>
      <c r="D47" s="23">
        <v>60</v>
      </c>
      <c r="E47" s="23">
        <v>106</v>
      </c>
      <c r="F47" s="23">
        <v>54</v>
      </c>
      <c r="G47" s="23">
        <v>8</v>
      </c>
      <c r="H47" s="23">
        <v>1</v>
      </c>
      <c r="I47" s="23">
        <v>93</v>
      </c>
      <c r="J47" s="23">
        <v>19</v>
      </c>
      <c r="K47" s="23">
        <v>90</v>
      </c>
      <c r="L47" s="23">
        <v>14</v>
      </c>
      <c r="M47" s="23">
        <v>11</v>
      </c>
      <c r="N47" s="23">
        <v>2</v>
      </c>
      <c r="O47" s="23">
        <v>5</v>
      </c>
      <c r="P47" s="23">
        <v>1</v>
      </c>
    </row>
    <row r="48" spans="1:16" ht="6" customHeight="1" x14ac:dyDescent="0.15">
      <c r="A48" s="5"/>
      <c r="B48" s="5"/>
      <c r="C48" s="1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9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15">
      <c r="A50" s="6" t="s">
        <v>62</v>
      </c>
      <c r="B50" s="6"/>
      <c r="C50" s="6"/>
      <c r="D50" s="6"/>
      <c r="E50" s="6"/>
      <c r="F50" s="6" t="s">
        <v>201</v>
      </c>
      <c r="G50" s="6"/>
      <c r="H50" s="6"/>
      <c r="I50" s="6"/>
      <c r="J50" s="6"/>
      <c r="K50" s="6"/>
      <c r="L50" s="6"/>
      <c r="M50" s="6"/>
      <c r="N50" s="6"/>
      <c r="O50" s="6"/>
      <c r="P50" s="6"/>
    </row>
  </sheetData>
  <mergeCells count="31">
    <mergeCell ref="A5:B5"/>
    <mergeCell ref="A6:B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32:H32"/>
    <mergeCell ref="I32:N32"/>
    <mergeCell ref="C5:D6"/>
    <mergeCell ref="A32:B35"/>
    <mergeCell ref="O32:P34"/>
    <mergeCell ref="C33:D34"/>
    <mergeCell ref="E33:F34"/>
    <mergeCell ref="G33:H34"/>
    <mergeCell ref="I33:J34"/>
    <mergeCell ref="K33:L34"/>
    <mergeCell ref="M33:N34"/>
    <mergeCell ref="C20:D20"/>
    <mergeCell ref="C21:D21"/>
    <mergeCell ref="C22:D22"/>
    <mergeCell ref="C23:D23"/>
    <mergeCell ref="C24:D24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SheetLayoutView="100" workbookViewId="0">
      <selection activeCell="A41" sqref="A41"/>
    </sheetView>
  </sheetViews>
  <sheetFormatPr defaultRowHeight="13.5" x14ac:dyDescent="0.15"/>
  <cols>
    <col min="1" max="1" width="2.625" customWidth="1"/>
    <col min="2" max="2" width="3.125" customWidth="1"/>
    <col min="3" max="3" width="4.375" customWidth="1"/>
    <col min="4" max="7" width="7.5" customWidth="1"/>
    <col min="8" max="9" width="6.625" customWidth="1"/>
    <col min="10" max="10" width="7.5" customWidth="1"/>
    <col min="11" max="11" width="6.625" customWidth="1"/>
    <col min="12" max="12" width="7" customWidth="1"/>
    <col min="13" max="14" width="6.625" customWidth="1"/>
  </cols>
  <sheetData>
    <row r="1" spans="1:15" ht="14.25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35"/>
      <c r="M1" s="35"/>
      <c r="N1" s="37" t="s">
        <v>59</v>
      </c>
    </row>
    <row r="2" spans="1:15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4.25" x14ac:dyDescent="0.15">
      <c r="A3" s="63" t="s">
        <v>102</v>
      </c>
      <c r="B3" s="17"/>
      <c r="C3" s="17"/>
      <c r="D3" s="17"/>
      <c r="E3" s="17"/>
      <c r="F3" s="17"/>
      <c r="G3" s="17"/>
      <c r="H3" s="17"/>
      <c r="I3" s="17"/>
      <c r="J3" s="17"/>
      <c r="K3" s="36"/>
      <c r="L3" s="36"/>
      <c r="M3" s="36"/>
      <c r="N3" s="38" t="s">
        <v>246</v>
      </c>
    </row>
    <row r="4" spans="1:15" ht="6.75" customHeight="1" x14ac:dyDescent="0.15">
      <c r="A4" s="64"/>
      <c r="B4" s="17"/>
      <c r="C4" s="17"/>
      <c r="D4" s="9"/>
      <c r="E4" s="9"/>
      <c r="F4" s="9"/>
      <c r="G4" s="9"/>
      <c r="H4" s="9"/>
      <c r="I4" s="9"/>
      <c r="J4" s="9"/>
      <c r="K4" s="57"/>
      <c r="L4" s="57"/>
      <c r="M4" s="57"/>
      <c r="N4" s="57"/>
    </row>
    <row r="5" spans="1:15" ht="18" customHeight="1" x14ac:dyDescent="0.15">
      <c r="A5" s="205" t="s">
        <v>9</v>
      </c>
      <c r="B5" s="205"/>
      <c r="C5" s="206"/>
      <c r="D5" s="194" t="s">
        <v>255</v>
      </c>
      <c r="E5" s="200" t="s">
        <v>243</v>
      </c>
      <c r="F5" s="194" t="s">
        <v>254</v>
      </c>
      <c r="G5" s="201" t="s">
        <v>184</v>
      </c>
      <c r="H5" s="203" t="s">
        <v>104</v>
      </c>
      <c r="I5" s="192" t="s">
        <v>105</v>
      </c>
      <c r="J5" s="194" t="s">
        <v>29</v>
      </c>
      <c r="K5" s="196" t="s">
        <v>106</v>
      </c>
      <c r="L5" s="198" t="s">
        <v>179</v>
      </c>
      <c r="M5" s="196" t="s">
        <v>130</v>
      </c>
      <c r="N5" s="186" t="s">
        <v>253</v>
      </c>
    </row>
    <row r="6" spans="1:15" ht="18" customHeight="1" x14ac:dyDescent="0.15">
      <c r="A6" s="209" t="s">
        <v>108</v>
      </c>
      <c r="B6" s="209"/>
      <c r="C6" s="210"/>
      <c r="D6" s="195"/>
      <c r="E6" s="199"/>
      <c r="F6" s="195"/>
      <c r="G6" s="202"/>
      <c r="H6" s="204"/>
      <c r="I6" s="193"/>
      <c r="J6" s="195"/>
      <c r="K6" s="197"/>
      <c r="L6" s="199"/>
      <c r="M6" s="197"/>
      <c r="N6" s="187"/>
    </row>
    <row r="7" spans="1:15" ht="6.75" customHeight="1" x14ac:dyDescent="0.15">
      <c r="A7" s="10"/>
      <c r="B7" s="10"/>
      <c r="C7" s="67"/>
      <c r="D7" s="18"/>
      <c r="E7" s="17"/>
      <c r="F7" s="17"/>
      <c r="G7" s="17"/>
      <c r="H7" s="10"/>
      <c r="I7" s="10"/>
      <c r="J7" s="10"/>
      <c r="K7" s="10"/>
      <c r="L7" s="10"/>
      <c r="M7" s="10"/>
      <c r="N7" s="10"/>
    </row>
    <row r="8" spans="1:15" ht="23.25" customHeight="1" x14ac:dyDescent="0.15">
      <c r="A8" s="188" t="s">
        <v>51</v>
      </c>
      <c r="B8" s="189">
        <v>54</v>
      </c>
      <c r="C8" s="68" t="s">
        <v>109</v>
      </c>
      <c r="D8" s="19">
        <v>1502</v>
      </c>
      <c r="E8" s="26">
        <v>132</v>
      </c>
      <c r="F8" s="26">
        <v>431</v>
      </c>
      <c r="G8" s="26">
        <v>190</v>
      </c>
      <c r="H8" s="27">
        <v>2</v>
      </c>
      <c r="I8" s="27">
        <v>330</v>
      </c>
      <c r="J8" s="27">
        <v>475</v>
      </c>
      <c r="K8" s="27">
        <v>68</v>
      </c>
      <c r="L8" s="27">
        <v>20</v>
      </c>
      <c r="M8" s="27">
        <v>6</v>
      </c>
      <c r="N8" s="27">
        <v>218</v>
      </c>
    </row>
    <row r="9" spans="1:15" ht="23.25" customHeight="1" x14ac:dyDescent="0.15">
      <c r="A9" s="188"/>
      <c r="B9" s="190"/>
      <c r="C9" s="66" t="s">
        <v>111</v>
      </c>
      <c r="D9" s="19">
        <v>8</v>
      </c>
      <c r="E9" s="26">
        <v>7</v>
      </c>
      <c r="F9" s="26">
        <v>17</v>
      </c>
      <c r="G9" s="26">
        <v>12</v>
      </c>
      <c r="H9" s="27">
        <v>2</v>
      </c>
      <c r="I9" s="27">
        <v>71</v>
      </c>
      <c r="J9" s="27">
        <v>49</v>
      </c>
      <c r="K9" s="27">
        <v>3</v>
      </c>
      <c r="L9" s="33" t="s">
        <v>112</v>
      </c>
      <c r="M9" s="33" t="s">
        <v>112</v>
      </c>
      <c r="N9" s="27">
        <v>3</v>
      </c>
    </row>
    <row r="10" spans="1:15" ht="23.25" customHeight="1" x14ac:dyDescent="0.15">
      <c r="A10" s="10"/>
      <c r="B10" s="191">
        <v>55</v>
      </c>
      <c r="C10" s="68" t="s">
        <v>109</v>
      </c>
      <c r="D10" s="19">
        <v>1585</v>
      </c>
      <c r="E10" s="26"/>
      <c r="F10" s="34" t="s">
        <v>31</v>
      </c>
      <c r="G10" s="26"/>
      <c r="H10" s="27">
        <v>17</v>
      </c>
      <c r="I10" s="27">
        <v>371</v>
      </c>
      <c r="J10" s="27">
        <v>569</v>
      </c>
      <c r="K10" s="33" t="s">
        <v>112</v>
      </c>
      <c r="L10" s="27">
        <v>37</v>
      </c>
      <c r="M10" s="27">
        <v>7</v>
      </c>
      <c r="N10" s="33" t="s">
        <v>112</v>
      </c>
    </row>
    <row r="11" spans="1:15" ht="23.25" customHeight="1" x14ac:dyDescent="0.15">
      <c r="A11" s="10"/>
      <c r="B11" s="191"/>
      <c r="C11" s="66" t="s">
        <v>111</v>
      </c>
      <c r="D11" s="19">
        <v>14</v>
      </c>
      <c r="E11" s="26"/>
      <c r="F11" s="26">
        <v>4</v>
      </c>
      <c r="G11" s="26"/>
      <c r="H11" s="27">
        <v>1</v>
      </c>
      <c r="I11" s="27">
        <v>66</v>
      </c>
      <c r="J11" s="27">
        <v>45</v>
      </c>
      <c r="K11" s="33" t="s">
        <v>112</v>
      </c>
      <c r="L11" s="27">
        <v>1</v>
      </c>
      <c r="M11" s="33" t="s">
        <v>112</v>
      </c>
      <c r="N11" s="33" t="s">
        <v>112</v>
      </c>
    </row>
    <row r="12" spans="1:15" ht="23.25" customHeight="1" x14ac:dyDescent="0.15">
      <c r="A12" s="10"/>
      <c r="B12" s="189">
        <v>56</v>
      </c>
      <c r="C12" s="68" t="s">
        <v>109</v>
      </c>
      <c r="D12" s="19">
        <v>1509</v>
      </c>
      <c r="E12" s="26">
        <v>190</v>
      </c>
      <c r="F12" s="34" t="s">
        <v>114</v>
      </c>
      <c r="G12" s="26"/>
      <c r="H12" s="27">
        <v>17</v>
      </c>
      <c r="I12" s="72">
        <v>421</v>
      </c>
      <c r="J12" s="27">
        <v>596</v>
      </c>
      <c r="K12" s="27">
        <v>131</v>
      </c>
      <c r="L12" s="27">
        <v>30</v>
      </c>
      <c r="M12" s="27">
        <v>9</v>
      </c>
      <c r="N12" s="27">
        <v>269</v>
      </c>
    </row>
    <row r="13" spans="1:15" ht="23.25" customHeight="1" x14ac:dyDescent="0.15">
      <c r="A13" s="10"/>
      <c r="B13" s="190"/>
      <c r="C13" s="66" t="s">
        <v>111</v>
      </c>
      <c r="D13" s="19">
        <v>205</v>
      </c>
      <c r="E13" s="26">
        <v>5</v>
      </c>
      <c r="F13" s="26">
        <v>70</v>
      </c>
      <c r="G13" s="26"/>
      <c r="H13" s="26">
        <v>1</v>
      </c>
      <c r="I13" s="27">
        <v>64</v>
      </c>
      <c r="J13" s="27">
        <v>49</v>
      </c>
      <c r="K13" s="27">
        <v>8</v>
      </c>
      <c r="L13" s="27">
        <v>2</v>
      </c>
      <c r="M13" s="33" t="s">
        <v>112</v>
      </c>
      <c r="N13" s="27">
        <v>1</v>
      </c>
      <c r="O13" s="73"/>
    </row>
    <row r="14" spans="1:15" ht="23.25" customHeight="1" x14ac:dyDescent="0.15">
      <c r="A14" s="10"/>
      <c r="B14" s="191">
        <v>57</v>
      </c>
      <c r="C14" s="68" t="s">
        <v>109</v>
      </c>
      <c r="D14" s="19">
        <v>1515</v>
      </c>
      <c r="E14" s="26">
        <v>213</v>
      </c>
      <c r="F14" s="26">
        <v>424</v>
      </c>
      <c r="G14" s="26"/>
      <c r="H14" s="27">
        <v>14</v>
      </c>
      <c r="I14" s="27">
        <v>470</v>
      </c>
      <c r="J14" s="27">
        <v>569</v>
      </c>
      <c r="K14" s="27">
        <v>117</v>
      </c>
      <c r="L14" s="27">
        <v>32</v>
      </c>
      <c r="M14" s="27">
        <v>9</v>
      </c>
      <c r="N14" s="27">
        <v>296</v>
      </c>
    </row>
    <row r="15" spans="1:15" ht="23.25" customHeight="1" x14ac:dyDescent="0.15">
      <c r="A15" s="10"/>
      <c r="B15" s="191"/>
      <c r="C15" s="66" t="s">
        <v>111</v>
      </c>
      <c r="D15" s="19">
        <v>3</v>
      </c>
      <c r="E15" s="26">
        <v>9</v>
      </c>
      <c r="F15" s="26">
        <v>8</v>
      </c>
      <c r="G15" s="26"/>
      <c r="H15" s="33" t="s">
        <v>112</v>
      </c>
      <c r="I15" s="27">
        <v>57</v>
      </c>
      <c r="J15" s="27">
        <v>49</v>
      </c>
      <c r="K15" s="27">
        <v>8</v>
      </c>
      <c r="L15" s="33" t="s">
        <v>112</v>
      </c>
      <c r="M15" s="33" t="s">
        <v>112</v>
      </c>
      <c r="N15" s="33" t="s">
        <v>112</v>
      </c>
    </row>
    <row r="16" spans="1:15" ht="23.25" customHeight="1" x14ac:dyDescent="0.15">
      <c r="A16" s="10"/>
      <c r="B16" s="189">
        <v>60</v>
      </c>
      <c r="C16" s="68" t="s">
        <v>109</v>
      </c>
      <c r="D16" s="19">
        <v>1966</v>
      </c>
      <c r="E16" s="26"/>
      <c r="F16" s="26">
        <v>410</v>
      </c>
      <c r="G16" s="26"/>
      <c r="H16" s="33">
        <v>9</v>
      </c>
      <c r="I16" s="27">
        <v>554</v>
      </c>
      <c r="J16" s="27">
        <v>829</v>
      </c>
      <c r="K16" s="33" t="s">
        <v>112</v>
      </c>
      <c r="L16" s="27">
        <v>60</v>
      </c>
      <c r="M16" s="27">
        <v>17</v>
      </c>
      <c r="N16" s="33" t="s">
        <v>112</v>
      </c>
    </row>
    <row r="17" spans="1:14" ht="23.25" customHeight="1" x14ac:dyDescent="0.15">
      <c r="A17" s="10"/>
      <c r="B17" s="190"/>
      <c r="C17" s="66" t="s">
        <v>111</v>
      </c>
      <c r="D17" s="19">
        <v>11</v>
      </c>
      <c r="E17" s="26"/>
      <c r="F17" s="26">
        <v>9</v>
      </c>
      <c r="G17" s="26"/>
      <c r="H17" s="33" t="s">
        <v>112</v>
      </c>
      <c r="I17" s="27">
        <v>59</v>
      </c>
      <c r="J17" s="27">
        <v>45</v>
      </c>
      <c r="K17" s="33" t="s">
        <v>112</v>
      </c>
      <c r="L17" s="27">
        <v>1</v>
      </c>
      <c r="M17" s="27"/>
      <c r="N17" s="33" t="s">
        <v>112</v>
      </c>
    </row>
    <row r="18" spans="1:14" ht="23.25" customHeight="1" x14ac:dyDescent="0.15">
      <c r="A18" s="188" t="s">
        <v>53</v>
      </c>
      <c r="B18" s="189">
        <v>2</v>
      </c>
      <c r="C18" s="68" t="s">
        <v>109</v>
      </c>
      <c r="D18" s="19">
        <v>1999</v>
      </c>
      <c r="E18" s="26"/>
      <c r="F18" s="26">
        <v>370</v>
      </c>
      <c r="G18" s="26"/>
      <c r="H18" s="27">
        <v>12</v>
      </c>
      <c r="I18" s="27">
        <v>683</v>
      </c>
      <c r="J18" s="27">
        <v>943</v>
      </c>
      <c r="K18" s="33" t="s">
        <v>112</v>
      </c>
      <c r="L18" s="27">
        <v>66</v>
      </c>
      <c r="M18" s="27">
        <v>21</v>
      </c>
      <c r="N18" s="33" t="s">
        <v>112</v>
      </c>
    </row>
    <row r="19" spans="1:14" ht="23.25" customHeight="1" x14ac:dyDescent="0.15">
      <c r="A19" s="188"/>
      <c r="B19" s="190"/>
      <c r="C19" s="66" t="s">
        <v>111</v>
      </c>
      <c r="D19" s="19">
        <v>17</v>
      </c>
      <c r="E19" s="26"/>
      <c r="F19" s="26">
        <v>2</v>
      </c>
      <c r="G19" s="26"/>
      <c r="H19" s="27">
        <v>1</v>
      </c>
      <c r="I19" s="27">
        <v>36</v>
      </c>
      <c r="J19" s="27">
        <v>33</v>
      </c>
      <c r="K19" s="33" t="s">
        <v>112</v>
      </c>
      <c r="L19" s="27">
        <v>6</v>
      </c>
      <c r="M19" s="27">
        <v>2</v>
      </c>
      <c r="N19" s="33" t="s">
        <v>112</v>
      </c>
    </row>
    <row r="20" spans="1:14" ht="23.25" customHeight="1" x14ac:dyDescent="0.15">
      <c r="A20" s="10"/>
      <c r="B20" s="189">
        <v>7</v>
      </c>
      <c r="C20" s="68" t="s">
        <v>109</v>
      </c>
      <c r="D20" s="19">
        <v>1979</v>
      </c>
      <c r="E20" s="26"/>
      <c r="F20" s="26">
        <v>438</v>
      </c>
      <c r="G20" s="26"/>
      <c r="H20" s="27">
        <v>20</v>
      </c>
      <c r="I20" s="27">
        <v>738</v>
      </c>
      <c r="J20" s="27">
        <v>991</v>
      </c>
      <c r="K20" s="33" t="s">
        <v>112</v>
      </c>
      <c r="L20" s="27">
        <v>100</v>
      </c>
      <c r="M20" s="27">
        <v>52</v>
      </c>
      <c r="N20" s="33" t="s">
        <v>112</v>
      </c>
    </row>
    <row r="21" spans="1:14" ht="23.25" customHeight="1" x14ac:dyDescent="0.15">
      <c r="A21" s="10"/>
      <c r="B21" s="190"/>
      <c r="C21" s="66" t="s">
        <v>111</v>
      </c>
      <c r="D21" s="19">
        <v>18</v>
      </c>
      <c r="E21" s="26"/>
      <c r="F21" s="26">
        <v>5</v>
      </c>
      <c r="G21" s="26"/>
      <c r="H21" s="27">
        <v>2</v>
      </c>
      <c r="I21" s="27">
        <v>30</v>
      </c>
      <c r="J21" s="27">
        <v>12</v>
      </c>
      <c r="K21" s="33" t="s">
        <v>112</v>
      </c>
      <c r="L21" s="27">
        <v>6</v>
      </c>
      <c r="M21" s="27">
        <v>1</v>
      </c>
      <c r="N21" s="33" t="s">
        <v>112</v>
      </c>
    </row>
    <row r="22" spans="1:14" ht="24" customHeight="1" x14ac:dyDescent="0.15">
      <c r="A22" s="10"/>
      <c r="B22" s="66">
        <v>12</v>
      </c>
      <c r="C22" s="68" t="s">
        <v>109</v>
      </c>
      <c r="D22" s="19">
        <v>1221</v>
      </c>
      <c r="E22" s="26"/>
      <c r="F22" s="26">
        <v>327</v>
      </c>
      <c r="G22" s="26"/>
      <c r="H22" s="27">
        <v>24</v>
      </c>
      <c r="I22" s="27">
        <v>600</v>
      </c>
      <c r="J22" s="33" t="s">
        <v>112</v>
      </c>
      <c r="K22" s="33">
        <v>653</v>
      </c>
      <c r="L22" s="27">
        <v>120</v>
      </c>
      <c r="M22" s="27">
        <v>86</v>
      </c>
      <c r="N22" s="33" t="s">
        <v>112</v>
      </c>
    </row>
    <row r="23" spans="1:14" ht="28.5" customHeight="1" x14ac:dyDescent="0.15">
      <c r="A23" s="10"/>
      <c r="B23" s="65">
        <v>17</v>
      </c>
      <c r="C23" s="68" t="s">
        <v>109</v>
      </c>
      <c r="D23" s="69" t="s">
        <v>115</v>
      </c>
      <c r="E23" s="26">
        <v>572</v>
      </c>
      <c r="F23" s="26">
        <v>298</v>
      </c>
      <c r="G23" s="26"/>
      <c r="H23" s="27">
        <v>48</v>
      </c>
      <c r="I23" s="27">
        <v>534</v>
      </c>
      <c r="J23" s="33" t="s">
        <v>112</v>
      </c>
      <c r="K23" s="33" t="s">
        <v>112</v>
      </c>
      <c r="L23" s="27">
        <v>149</v>
      </c>
      <c r="M23" s="33" t="s">
        <v>112</v>
      </c>
      <c r="N23" s="33" t="s">
        <v>112</v>
      </c>
    </row>
    <row r="24" spans="1:14" ht="28.5" customHeight="1" x14ac:dyDescent="0.15">
      <c r="A24" s="10"/>
      <c r="B24" s="65">
        <v>22</v>
      </c>
      <c r="C24" s="68" t="s">
        <v>109</v>
      </c>
      <c r="D24" s="69" t="s">
        <v>115</v>
      </c>
      <c r="E24" s="26">
        <v>503</v>
      </c>
      <c r="F24" s="34" t="s">
        <v>112</v>
      </c>
      <c r="G24" s="26"/>
      <c r="H24" s="33" t="s">
        <v>112</v>
      </c>
      <c r="I24" s="27">
        <v>445</v>
      </c>
      <c r="J24" s="33" t="s">
        <v>112</v>
      </c>
      <c r="K24" s="33" t="s">
        <v>112</v>
      </c>
      <c r="L24" s="27">
        <v>126</v>
      </c>
      <c r="M24" s="33" t="s">
        <v>112</v>
      </c>
      <c r="N24" s="33" t="s">
        <v>112</v>
      </c>
    </row>
    <row r="25" spans="1:14" ht="27" customHeight="1" x14ac:dyDescent="0.15">
      <c r="A25" s="10"/>
      <c r="B25" s="65">
        <v>27</v>
      </c>
      <c r="C25" s="68" t="s">
        <v>109</v>
      </c>
      <c r="D25" s="69" t="s">
        <v>115</v>
      </c>
      <c r="E25" s="26">
        <f>SUM(E27:E34)</f>
        <v>329</v>
      </c>
      <c r="F25" s="34" t="s">
        <v>112</v>
      </c>
      <c r="G25" s="26"/>
      <c r="H25" s="34" t="s">
        <v>112</v>
      </c>
      <c r="I25" s="26">
        <f>SUM(I27:I34)</f>
        <v>239</v>
      </c>
      <c r="J25" s="34" t="s">
        <v>112</v>
      </c>
      <c r="K25" s="34" t="s">
        <v>112</v>
      </c>
      <c r="L25" s="26">
        <f>SUM(L27:L34)</f>
        <v>87</v>
      </c>
      <c r="M25" s="34" t="s">
        <v>112</v>
      </c>
      <c r="N25" s="34" t="s">
        <v>112</v>
      </c>
    </row>
    <row r="26" spans="1:14" ht="18" customHeight="1" x14ac:dyDescent="0.15">
      <c r="A26" s="10"/>
      <c r="B26" s="10"/>
      <c r="C26" s="10"/>
      <c r="D26" s="19"/>
      <c r="E26" s="26"/>
      <c r="F26" s="26"/>
      <c r="G26" s="26"/>
      <c r="H26" s="27"/>
      <c r="I26" s="27"/>
      <c r="J26" s="27"/>
      <c r="K26" s="27"/>
      <c r="L26" s="27"/>
      <c r="M26" s="27"/>
      <c r="N26" s="27"/>
    </row>
    <row r="27" spans="1:14" ht="23.25" customHeight="1" x14ac:dyDescent="0.15">
      <c r="A27" s="10"/>
      <c r="B27" s="207" t="s">
        <v>49</v>
      </c>
      <c r="C27" s="208"/>
      <c r="D27" s="69" t="s">
        <v>115</v>
      </c>
      <c r="E27" s="26">
        <v>29</v>
      </c>
      <c r="F27" s="34" t="s">
        <v>112</v>
      </c>
      <c r="G27" s="26"/>
      <c r="H27" s="34" t="s">
        <v>112</v>
      </c>
      <c r="I27" s="27">
        <v>18</v>
      </c>
      <c r="J27" s="34" t="s">
        <v>112</v>
      </c>
      <c r="K27" s="34" t="s">
        <v>112</v>
      </c>
      <c r="L27" s="27">
        <v>7</v>
      </c>
      <c r="M27" s="34" t="s">
        <v>112</v>
      </c>
      <c r="N27" s="34" t="s">
        <v>112</v>
      </c>
    </row>
    <row r="28" spans="1:14" ht="23.25" customHeight="1" x14ac:dyDescent="0.15">
      <c r="A28" s="10"/>
      <c r="B28" s="207" t="s">
        <v>54</v>
      </c>
      <c r="C28" s="208"/>
      <c r="D28" s="69" t="s">
        <v>115</v>
      </c>
      <c r="E28" s="26">
        <v>18</v>
      </c>
      <c r="F28" s="34" t="s">
        <v>112</v>
      </c>
      <c r="G28" s="26"/>
      <c r="H28" s="34" t="s">
        <v>112</v>
      </c>
      <c r="I28" s="27">
        <v>9</v>
      </c>
      <c r="J28" s="34" t="s">
        <v>112</v>
      </c>
      <c r="K28" s="34" t="s">
        <v>112</v>
      </c>
      <c r="L28" s="27">
        <v>3</v>
      </c>
      <c r="M28" s="34" t="s">
        <v>112</v>
      </c>
      <c r="N28" s="34" t="s">
        <v>112</v>
      </c>
    </row>
    <row r="29" spans="1:14" ht="23.25" customHeight="1" x14ac:dyDescent="0.15">
      <c r="A29" s="10"/>
      <c r="B29" s="207" t="s">
        <v>30</v>
      </c>
      <c r="C29" s="208"/>
      <c r="D29" s="69" t="s">
        <v>115</v>
      </c>
      <c r="E29" s="26">
        <v>8</v>
      </c>
      <c r="F29" s="34" t="s">
        <v>112</v>
      </c>
      <c r="G29" s="26"/>
      <c r="H29" s="34" t="s">
        <v>112</v>
      </c>
      <c r="I29" s="27">
        <v>8</v>
      </c>
      <c r="J29" s="34" t="s">
        <v>112</v>
      </c>
      <c r="K29" s="34" t="s">
        <v>112</v>
      </c>
      <c r="L29" s="27">
        <v>3</v>
      </c>
      <c r="M29" s="34" t="s">
        <v>112</v>
      </c>
      <c r="N29" s="34" t="s">
        <v>112</v>
      </c>
    </row>
    <row r="30" spans="1:14" ht="23.25" customHeight="1" x14ac:dyDescent="0.15">
      <c r="A30" s="10"/>
      <c r="B30" s="207" t="s">
        <v>55</v>
      </c>
      <c r="C30" s="208"/>
      <c r="D30" s="69" t="s">
        <v>115</v>
      </c>
      <c r="E30" s="26">
        <v>7</v>
      </c>
      <c r="F30" s="34" t="s">
        <v>112</v>
      </c>
      <c r="G30" s="26"/>
      <c r="H30" s="34" t="s">
        <v>112</v>
      </c>
      <c r="I30" s="27">
        <v>3</v>
      </c>
      <c r="J30" s="34" t="s">
        <v>112</v>
      </c>
      <c r="K30" s="34" t="s">
        <v>112</v>
      </c>
      <c r="L30" s="27">
        <v>3</v>
      </c>
      <c r="M30" s="34" t="s">
        <v>112</v>
      </c>
      <c r="N30" s="34" t="s">
        <v>112</v>
      </c>
    </row>
    <row r="31" spans="1:14" ht="23.25" customHeight="1" x14ac:dyDescent="0.15">
      <c r="A31" s="10"/>
      <c r="B31" s="207" t="s">
        <v>47</v>
      </c>
      <c r="C31" s="208"/>
      <c r="D31" s="69" t="s">
        <v>115</v>
      </c>
      <c r="E31" s="26">
        <v>58</v>
      </c>
      <c r="F31" s="34" t="s">
        <v>112</v>
      </c>
      <c r="G31" s="26"/>
      <c r="H31" s="34" t="s">
        <v>112</v>
      </c>
      <c r="I31" s="27">
        <v>37</v>
      </c>
      <c r="J31" s="34" t="s">
        <v>112</v>
      </c>
      <c r="K31" s="34" t="s">
        <v>112</v>
      </c>
      <c r="L31" s="27">
        <v>17</v>
      </c>
      <c r="M31" s="34" t="s">
        <v>112</v>
      </c>
      <c r="N31" s="34" t="s">
        <v>112</v>
      </c>
    </row>
    <row r="32" spans="1:14" ht="23.25" customHeight="1" x14ac:dyDescent="0.15">
      <c r="A32" s="10"/>
      <c r="B32" s="207" t="s">
        <v>20</v>
      </c>
      <c r="C32" s="208"/>
      <c r="D32" s="69" t="s">
        <v>115</v>
      </c>
      <c r="E32" s="26">
        <v>75</v>
      </c>
      <c r="F32" s="34" t="s">
        <v>112</v>
      </c>
      <c r="G32" s="26"/>
      <c r="H32" s="34" t="s">
        <v>112</v>
      </c>
      <c r="I32" s="27">
        <v>61</v>
      </c>
      <c r="J32" s="34" t="s">
        <v>112</v>
      </c>
      <c r="K32" s="34" t="s">
        <v>112</v>
      </c>
      <c r="L32" s="27">
        <v>24</v>
      </c>
      <c r="M32" s="34" t="s">
        <v>112</v>
      </c>
      <c r="N32" s="34" t="s">
        <v>112</v>
      </c>
    </row>
    <row r="33" spans="1:14" ht="23.25" customHeight="1" x14ac:dyDescent="0.15">
      <c r="A33" s="10"/>
      <c r="B33" s="207" t="s">
        <v>57</v>
      </c>
      <c r="C33" s="208"/>
      <c r="D33" s="69" t="s">
        <v>115</v>
      </c>
      <c r="E33" s="26">
        <v>33</v>
      </c>
      <c r="F33" s="34" t="s">
        <v>112</v>
      </c>
      <c r="G33" s="26"/>
      <c r="H33" s="34" t="s">
        <v>112</v>
      </c>
      <c r="I33" s="27">
        <v>30</v>
      </c>
      <c r="J33" s="34" t="s">
        <v>112</v>
      </c>
      <c r="K33" s="34" t="s">
        <v>112</v>
      </c>
      <c r="L33" s="27">
        <v>10</v>
      </c>
      <c r="M33" s="34" t="s">
        <v>112</v>
      </c>
      <c r="N33" s="34" t="s">
        <v>112</v>
      </c>
    </row>
    <row r="34" spans="1:14" ht="23.25" customHeight="1" x14ac:dyDescent="0.15">
      <c r="A34" s="10"/>
      <c r="B34" s="207" t="s">
        <v>28</v>
      </c>
      <c r="C34" s="208"/>
      <c r="D34" s="69" t="s">
        <v>115</v>
      </c>
      <c r="E34" s="26">
        <v>101</v>
      </c>
      <c r="F34" s="34" t="s">
        <v>112</v>
      </c>
      <c r="G34" s="26"/>
      <c r="H34" s="34" t="s">
        <v>112</v>
      </c>
      <c r="I34" s="27">
        <v>73</v>
      </c>
      <c r="J34" s="34" t="s">
        <v>112</v>
      </c>
      <c r="K34" s="34" t="s">
        <v>112</v>
      </c>
      <c r="L34" s="27">
        <v>20</v>
      </c>
      <c r="M34" s="34" t="s">
        <v>112</v>
      </c>
      <c r="N34" s="34" t="s">
        <v>112</v>
      </c>
    </row>
    <row r="35" spans="1:14" ht="9" customHeight="1" x14ac:dyDescent="0.15">
      <c r="A35" s="9"/>
      <c r="B35" s="9"/>
      <c r="C35" s="9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1:14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15">
      <c r="A37" s="10" t="s">
        <v>96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15">
      <c r="A38" s="10" t="s">
        <v>289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15">
      <c r="A39" s="10" t="s">
        <v>271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15">
      <c r="A40" s="10" t="s">
        <v>82</v>
      </c>
      <c r="C40" s="10"/>
    </row>
  </sheetData>
  <mergeCells count="30">
    <mergeCell ref="A6:C6"/>
    <mergeCell ref="B27:C27"/>
    <mergeCell ref="B28:C28"/>
    <mergeCell ref="B29:C29"/>
    <mergeCell ref="B14:B15"/>
    <mergeCell ref="B16:B17"/>
    <mergeCell ref="A18:A19"/>
    <mergeCell ref="B18:B19"/>
    <mergeCell ref="B20:B21"/>
    <mergeCell ref="B30:C30"/>
    <mergeCell ref="B31:C31"/>
    <mergeCell ref="B32:C32"/>
    <mergeCell ref="B33:C33"/>
    <mergeCell ref="B34:C34"/>
    <mergeCell ref="N5:N6"/>
    <mergeCell ref="A8:A9"/>
    <mergeCell ref="B8:B9"/>
    <mergeCell ref="B10:B11"/>
    <mergeCell ref="B12:B13"/>
    <mergeCell ref="I5:I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A5:C5"/>
  </mergeCells>
  <phoneticPr fontId="2"/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view="pageBreakPreview" zoomScaleSheetLayoutView="100" workbookViewId="0">
      <selection activeCell="F2" sqref="F2"/>
    </sheetView>
  </sheetViews>
  <sheetFormatPr defaultRowHeight="13.5" x14ac:dyDescent="0.15"/>
  <cols>
    <col min="1" max="1" width="2.875" customWidth="1"/>
    <col min="2" max="2" width="4.375" customWidth="1"/>
    <col min="3" max="10" width="10" customWidth="1"/>
    <col min="11" max="11" width="2.875" customWidth="1"/>
    <col min="12" max="12" width="4.375" customWidth="1"/>
    <col min="13" max="20" width="10" customWidth="1"/>
  </cols>
  <sheetData>
    <row r="1" spans="1:20" ht="14.25" x14ac:dyDescent="0.15">
      <c r="A1" s="42" t="s">
        <v>98</v>
      </c>
      <c r="B1" s="35"/>
      <c r="C1" s="3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35"/>
      <c r="T1" s="37" t="s">
        <v>247</v>
      </c>
    </row>
    <row r="3" spans="1:20" ht="19.5" customHeight="1" x14ac:dyDescent="0.15">
      <c r="A3" s="74" t="s">
        <v>117</v>
      </c>
      <c r="B3" s="9"/>
      <c r="C3" s="9"/>
      <c r="D3" s="9"/>
      <c r="E3" s="9"/>
      <c r="F3" s="9"/>
      <c r="G3" s="84"/>
      <c r="H3" s="85"/>
      <c r="I3" s="85"/>
      <c r="J3" s="56" t="s">
        <v>248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3.5" customHeight="1" x14ac:dyDescent="0.15">
      <c r="A4" s="160" t="s">
        <v>9</v>
      </c>
      <c r="B4" s="213"/>
      <c r="C4" s="217" t="s">
        <v>41</v>
      </c>
      <c r="D4" s="218"/>
      <c r="E4" s="217" t="s">
        <v>118</v>
      </c>
      <c r="F4" s="218"/>
      <c r="G4" s="217" t="s">
        <v>119</v>
      </c>
      <c r="H4" s="218"/>
      <c r="I4" s="217" t="s">
        <v>22</v>
      </c>
      <c r="J4" s="218"/>
      <c r="K4" s="160" t="s">
        <v>9</v>
      </c>
      <c r="L4" s="213"/>
      <c r="M4" s="217" t="s">
        <v>120</v>
      </c>
      <c r="N4" s="218"/>
      <c r="O4" s="217" t="s">
        <v>121</v>
      </c>
      <c r="P4" s="218"/>
      <c r="Q4" s="217" t="s">
        <v>122</v>
      </c>
      <c r="R4" s="218"/>
      <c r="S4" s="217" t="s">
        <v>124</v>
      </c>
      <c r="T4" s="218"/>
    </row>
    <row r="5" spans="1:20" ht="12.75" customHeight="1" x14ac:dyDescent="0.15">
      <c r="A5" s="166"/>
      <c r="B5" s="214"/>
      <c r="C5" s="13" t="s">
        <v>10</v>
      </c>
      <c r="D5" s="80" t="s">
        <v>126</v>
      </c>
      <c r="E5" s="80" t="s">
        <v>10</v>
      </c>
      <c r="F5" s="80" t="s">
        <v>126</v>
      </c>
      <c r="G5" s="80" t="s">
        <v>10</v>
      </c>
      <c r="H5" s="80" t="s">
        <v>126</v>
      </c>
      <c r="I5" s="80" t="s">
        <v>10</v>
      </c>
      <c r="J5" s="80" t="s">
        <v>126</v>
      </c>
      <c r="K5" s="166"/>
      <c r="L5" s="214"/>
      <c r="M5" s="13" t="s">
        <v>10</v>
      </c>
      <c r="N5" s="80" t="s">
        <v>126</v>
      </c>
      <c r="O5" s="80" t="s">
        <v>10</v>
      </c>
      <c r="P5" s="80" t="s">
        <v>126</v>
      </c>
      <c r="Q5" s="80" t="s">
        <v>10</v>
      </c>
      <c r="R5" s="80" t="s">
        <v>126</v>
      </c>
      <c r="S5" s="80" t="s">
        <v>10</v>
      </c>
      <c r="T5" s="80" t="s">
        <v>126</v>
      </c>
    </row>
    <row r="6" spans="1:20" ht="6.75" customHeight="1" x14ac:dyDescent="0.15">
      <c r="A6" s="4"/>
      <c r="B6" s="4"/>
      <c r="C6" s="76"/>
      <c r="D6" s="4"/>
      <c r="E6" s="4"/>
      <c r="F6" s="4"/>
      <c r="G6" s="4"/>
      <c r="H6" s="4"/>
      <c r="I6" s="4"/>
      <c r="J6" s="4"/>
      <c r="K6" s="4"/>
      <c r="L6" s="4"/>
      <c r="M6" s="76"/>
      <c r="N6" s="4"/>
      <c r="O6" s="4"/>
      <c r="P6" s="4"/>
      <c r="Q6" s="4"/>
      <c r="R6" s="4"/>
      <c r="S6" s="4"/>
      <c r="T6" s="4"/>
    </row>
    <row r="7" spans="1:20" ht="12.75" customHeight="1" x14ac:dyDescent="0.15">
      <c r="A7" s="211" t="s">
        <v>293</v>
      </c>
      <c r="B7" s="212"/>
      <c r="C7" s="15">
        <v>2220</v>
      </c>
      <c r="D7" s="22">
        <v>59240</v>
      </c>
      <c r="E7" s="22">
        <v>1</v>
      </c>
      <c r="F7" s="22">
        <v>10</v>
      </c>
      <c r="G7" s="22">
        <v>232</v>
      </c>
      <c r="H7" s="22">
        <v>1270</v>
      </c>
      <c r="I7" s="22">
        <v>2345</v>
      </c>
      <c r="J7" s="22">
        <v>2975</v>
      </c>
      <c r="K7" s="211" t="s">
        <v>293</v>
      </c>
      <c r="L7" s="212"/>
      <c r="M7" s="15">
        <v>2617</v>
      </c>
      <c r="N7" s="22">
        <v>2651</v>
      </c>
      <c r="O7" s="22">
        <v>2067</v>
      </c>
      <c r="P7" s="22">
        <v>341</v>
      </c>
      <c r="Q7" s="22"/>
      <c r="R7" s="22"/>
      <c r="S7" s="22">
        <v>912</v>
      </c>
      <c r="T7" s="22">
        <v>67</v>
      </c>
    </row>
    <row r="8" spans="1:20" ht="12.75" customHeight="1" x14ac:dyDescent="0.15">
      <c r="A8" s="60"/>
      <c r="B8" s="60">
        <v>56</v>
      </c>
      <c r="C8" s="15">
        <v>2131</v>
      </c>
      <c r="D8" s="22">
        <v>56464</v>
      </c>
      <c r="E8" s="23" t="s">
        <v>112</v>
      </c>
      <c r="F8" s="23" t="s">
        <v>112</v>
      </c>
      <c r="G8" s="22">
        <v>206</v>
      </c>
      <c r="H8" s="22">
        <v>1102</v>
      </c>
      <c r="I8" s="22">
        <v>2383</v>
      </c>
      <c r="J8" s="22">
        <v>2943</v>
      </c>
      <c r="K8" s="60"/>
      <c r="L8" s="60">
        <v>56</v>
      </c>
      <c r="M8" s="15">
        <v>2594</v>
      </c>
      <c r="N8" s="22">
        <v>2830</v>
      </c>
      <c r="O8" s="22">
        <v>1919</v>
      </c>
      <c r="P8" s="22">
        <v>306</v>
      </c>
      <c r="Q8" s="22">
        <v>1262</v>
      </c>
      <c r="R8" s="22">
        <v>135</v>
      </c>
      <c r="S8" s="22">
        <v>957</v>
      </c>
      <c r="T8" s="22">
        <v>55</v>
      </c>
    </row>
    <row r="9" spans="1:20" ht="12.75" customHeight="1" x14ac:dyDescent="0.15">
      <c r="A9" s="60"/>
      <c r="B9" s="60">
        <v>57</v>
      </c>
      <c r="C9" s="15">
        <v>2149</v>
      </c>
      <c r="D9" s="22">
        <v>56032</v>
      </c>
      <c r="E9" s="23">
        <v>4</v>
      </c>
      <c r="F9" s="23">
        <v>13</v>
      </c>
      <c r="G9" s="22">
        <v>213</v>
      </c>
      <c r="H9" s="22">
        <v>1165</v>
      </c>
      <c r="I9" s="22">
        <v>2368</v>
      </c>
      <c r="J9" s="22">
        <v>2873</v>
      </c>
      <c r="K9" s="60"/>
      <c r="L9" s="60">
        <v>57</v>
      </c>
      <c r="M9" s="15">
        <v>2546</v>
      </c>
      <c r="N9" s="22">
        <v>2602</v>
      </c>
      <c r="O9" s="22">
        <v>1905</v>
      </c>
      <c r="P9" s="22">
        <v>278</v>
      </c>
      <c r="Q9" s="22">
        <v>1159</v>
      </c>
      <c r="R9" s="22">
        <v>137</v>
      </c>
      <c r="S9" s="22">
        <v>880</v>
      </c>
      <c r="T9" s="22">
        <v>49</v>
      </c>
    </row>
    <row r="10" spans="1:20" ht="12.75" customHeight="1" x14ac:dyDescent="0.15">
      <c r="A10" s="60"/>
      <c r="B10" s="60">
        <v>60</v>
      </c>
      <c r="C10" s="15">
        <v>2097</v>
      </c>
      <c r="D10" s="22">
        <v>57610</v>
      </c>
      <c r="E10" s="22">
        <v>1</v>
      </c>
      <c r="F10" s="22">
        <v>8</v>
      </c>
      <c r="G10" s="22">
        <v>8</v>
      </c>
      <c r="H10" s="22">
        <v>709</v>
      </c>
      <c r="I10" s="22">
        <v>2294</v>
      </c>
      <c r="J10" s="22">
        <v>2712</v>
      </c>
      <c r="K10" s="60"/>
      <c r="L10" s="60">
        <v>60</v>
      </c>
      <c r="M10" s="15">
        <v>2546</v>
      </c>
      <c r="N10" s="22">
        <v>2760</v>
      </c>
      <c r="O10" s="22">
        <v>2063</v>
      </c>
      <c r="P10" s="22">
        <v>341</v>
      </c>
      <c r="Q10" s="23" t="s">
        <v>12</v>
      </c>
      <c r="R10" s="23" t="s">
        <v>12</v>
      </c>
      <c r="S10" s="22">
        <v>892</v>
      </c>
      <c r="T10" s="22">
        <v>85</v>
      </c>
    </row>
    <row r="11" spans="1:20" ht="12.75" customHeight="1" x14ac:dyDescent="0.15">
      <c r="A11" s="211" t="s">
        <v>294</v>
      </c>
      <c r="B11" s="212"/>
      <c r="C11" s="15">
        <v>1422</v>
      </c>
      <c r="D11" s="22">
        <v>48657</v>
      </c>
      <c r="E11" s="23" t="s">
        <v>112</v>
      </c>
      <c r="F11" s="23" t="s">
        <v>112</v>
      </c>
      <c r="G11" s="22">
        <v>30</v>
      </c>
      <c r="H11" s="22">
        <v>145</v>
      </c>
      <c r="I11" s="22">
        <v>1017</v>
      </c>
      <c r="J11" s="22">
        <v>1187</v>
      </c>
      <c r="K11" s="211" t="s">
        <v>294</v>
      </c>
      <c r="L11" s="212"/>
      <c r="M11" s="15">
        <v>1406</v>
      </c>
      <c r="N11" s="22">
        <v>1175</v>
      </c>
      <c r="O11" s="22">
        <v>1096</v>
      </c>
      <c r="P11" s="22">
        <v>188</v>
      </c>
      <c r="Q11" s="23" t="s">
        <v>12</v>
      </c>
      <c r="R11" s="23" t="s">
        <v>12</v>
      </c>
      <c r="S11" s="22">
        <v>509</v>
      </c>
      <c r="T11" s="22">
        <v>40</v>
      </c>
    </row>
    <row r="12" spans="1:20" ht="12.75" customHeight="1" x14ac:dyDescent="0.15">
      <c r="A12" s="60"/>
      <c r="B12" s="60">
        <v>7</v>
      </c>
      <c r="C12" s="15">
        <v>1270</v>
      </c>
      <c r="D12" s="22">
        <v>46432</v>
      </c>
      <c r="E12" s="23">
        <v>2</v>
      </c>
      <c r="F12" s="23">
        <v>2</v>
      </c>
      <c r="G12" s="22">
        <v>19</v>
      </c>
      <c r="H12" s="22">
        <v>72</v>
      </c>
      <c r="I12" s="22">
        <v>1040</v>
      </c>
      <c r="J12" s="22">
        <v>1194</v>
      </c>
      <c r="K12" s="60"/>
      <c r="L12" s="60">
        <v>7</v>
      </c>
      <c r="M12" s="15">
        <v>1192</v>
      </c>
      <c r="N12" s="22">
        <v>906</v>
      </c>
      <c r="O12" s="22">
        <v>878</v>
      </c>
      <c r="P12" s="22">
        <v>140</v>
      </c>
      <c r="Q12" s="23" t="s">
        <v>12</v>
      </c>
      <c r="R12" s="23" t="s">
        <v>12</v>
      </c>
      <c r="S12" s="22">
        <v>425</v>
      </c>
      <c r="T12" s="22">
        <v>68</v>
      </c>
    </row>
    <row r="13" spans="1:20" ht="12.75" customHeight="1" x14ac:dyDescent="0.15">
      <c r="A13" s="60"/>
      <c r="B13" s="60">
        <v>12</v>
      </c>
      <c r="C13" s="15">
        <v>496</v>
      </c>
      <c r="D13" s="22">
        <v>16909</v>
      </c>
      <c r="E13" s="23" t="s">
        <v>112</v>
      </c>
      <c r="F13" s="23" t="s">
        <v>112</v>
      </c>
      <c r="G13" s="22">
        <v>1</v>
      </c>
      <c r="H13" s="22">
        <v>60</v>
      </c>
      <c r="I13" s="22">
        <v>93</v>
      </c>
      <c r="J13" s="22">
        <v>182</v>
      </c>
      <c r="K13" s="60"/>
      <c r="L13" s="60">
        <v>12</v>
      </c>
      <c r="M13" s="15">
        <v>74</v>
      </c>
      <c r="N13" s="22">
        <v>154</v>
      </c>
      <c r="O13" s="22">
        <v>31</v>
      </c>
      <c r="P13" s="22">
        <v>49</v>
      </c>
      <c r="Q13" s="23" t="s">
        <v>12</v>
      </c>
      <c r="R13" s="23" t="s">
        <v>12</v>
      </c>
      <c r="S13" s="23" t="s">
        <v>12</v>
      </c>
      <c r="T13" s="23" t="s">
        <v>12</v>
      </c>
    </row>
    <row r="14" spans="1:20" ht="12.75" customHeight="1" x14ac:dyDescent="0.15">
      <c r="A14" s="60"/>
      <c r="B14" s="60">
        <v>17</v>
      </c>
      <c r="C14" s="15">
        <v>360</v>
      </c>
      <c r="D14" s="22">
        <v>11955</v>
      </c>
      <c r="E14" s="23" t="s">
        <v>12</v>
      </c>
      <c r="F14" s="23" t="s">
        <v>12</v>
      </c>
      <c r="G14" s="23" t="s">
        <v>12</v>
      </c>
      <c r="H14" s="23" t="s">
        <v>12</v>
      </c>
      <c r="I14" s="22">
        <v>76</v>
      </c>
      <c r="J14" s="22">
        <v>155</v>
      </c>
      <c r="K14" s="60"/>
      <c r="L14" s="60">
        <v>17</v>
      </c>
      <c r="M14" s="15">
        <v>97</v>
      </c>
      <c r="N14" s="22">
        <v>216</v>
      </c>
      <c r="O14" s="22">
        <v>57</v>
      </c>
      <c r="P14" s="22">
        <v>86</v>
      </c>
      <c r="Q14" s="23" t="s">
        <v>12</v>
      </c>
      <c r="R14" s="23" t="s">
        <v>12</v>
      </c>
      <c r="S14" s="23">
        <v>38</v>
      </c>
      <c r="T14" s="23">
        <v>70</v>
      </c>
    </row>
    <row r="15" spans="1:20" ht="12.75" customHeight="1" x14ac:dyDescent="0.15">
      <c r="A15" s="60"/>
      <c r="B15" s="60">
        <v>22</v>
      </c>
      <c r="C15" s="15">
        <v>326</v>
      </c>
      <c r="D15" s="22">
        <v>18100</v>
      </c>
      <c r="E15" s="23" t="s">
        <v>112</v>
      </c>
      <c r="F15" s="23" t="s">
        <v>112</v>
      </c>
      <c r="G15" s="23">
        <v>1</v>
      </c>
      <c r="H15" s="23" t="s">
        <v>263</v>
      </c>
      <c r="I15" s="22">
        <v>67</v>
      </c>
      <c r="J15" s="22">
        <v>200</v>
      </c>
      <c r="K15" s="60"/>
      <c r="L15" s="60">
        <v>22</v>
      </c>
      <c r="M15" s="15">
        <v>81</v>
      </c>
      <c r="N15" s="23" t="s">
        <v>12</v>
      </c>
      <c r="O15" s="22">
        <v>56</v>
      </c>
      <c r="P15" s="23" t="s">
        <v>12</v>
      </c>
      <c r="Q15" s="23">
        <v>24</v>
      </c>
      <c r="R15" s="23" t="s">
        <v>12</v>
      </c>
      <c r="S15" s="22">
        <v>34</v>
      </c>
      <c r="T15" s="23" t="s">
        <v>12</v>
      </c>
    </row>
    <row r="16" spans="1:20" ht="12.75" customHeight="1" x14ac:dyDescent="0.15">
      <c r="A16" s="60"/>
      <c r="B16" s="60">
        <v>27</v>
      </c>
      <c r="C16" s="15">
        <v>174</v>
      </c>
      <c r="D16" s="22">
        <v>22100</v>
      </c>
      <c r="E16" s="23" t="s">
        <v>112</v>
      </c>
      <c r="F16" s="23" t="s">
        <v>112</v>
      </c>
      <c r="G16" s="22">
        <v>1</v>
      </c>
      <c r="H16" s="23" t="s">
        <v>263</v>
      </c>
      <c r="I16" s="22">
        <v>47</v>
      </c>
      <c r="J16" s="22">
        <v>100</v>
      </c>
      <c r="K16" s="60"/>
      <c r="L16" s="60">
        <v>27</v>
      </c>
      <c r="M16" s="15">
        <v>75</v>
      </c>
      <c r="N16" s="23">
        <v>200</v>
      </c>
      <c r="O16" s="22">
        <v>42</v>
      </c>
      <c r="P16" s="23" t="s">
        <v>263</v>
      </c>
      <c r="Q16" s="23" t="s">
        <v>12</v>
      </c>
      <c r="R16" s="23" t="s">
        <v>12</v>
      </c>
      <c r="S16" s="22">
        <v>21</v>
      </c>
      <c r="T16" s="23" t="s">
        <v>263</v>
      </c>
    </row>
    <row r="17" spans="1:20" ht="13.5" customHeight="1" x14ac:dyDescent="0.15">
      <c r="A17" s="211" t="s">
        <v>295</v>
      </c>
      <c r="B17" s="212"/>
      <c r="C17" s="15">
        <v>153</v>
      </c>
      <c r="D17" s="22">
        <v>22000</v>
      </c>
      <c r="E17" s="23" t="s">
        <v>112</v>
      </c>
      <c r="F17" s="23" t="s">
        <v>112</v>
      </c>
      <c r="G17" s="22">
        <v>1</v>
      </c>
      <c r="H17" s="23" t="s">
        <v>263</v>
      </c>
      <c r="I17" s="23">
        <v>14</v>
      </c>
      <c r="J17" s="23">
        <v>0</v>
      </c>
      <c r="K17" s="211" t="s">
        <v>295</v>
      </c>
      <c r="L17" s="212"/>
      <c r="M17" s="15">
        <v>28</v>
      </c>
      <c r="N17" s="23" t="s">
        <v>263</v>
      </c>
      <c r="O17" s="22">
        <v>9</v>
      </c>
      <c r="P17" s="23">
        <v>0</v>
      </c>
      <c r="Q17" s="23" t="s">
        <v>12</v>
      </c>
      <c r="R17" s="23" t="s">
        <v>12</v>
      </c>
      <c r="S17" s="22">
        <v>10</v>
      </c>
      <c r="T17" s="23">
        <v>0</v>
      </c>
    </row>
    <row r="18" spans="1:20" ht="5.25" customHeight="1" x14ac:dyDescent="0.15">
      <c r="A18" s="5"/>
      <c r="B18" s="5"/>
      <c r="C18" s="77"/>
      <c r="D18" s="81"/>
      <c r="E18" s="81"/>
      <c r="F18" s="81"/>
      <c r="G18" s="81"/>
      <c r="H18" s="81"/>
      <c r="I18" s="81"/>
      <c r="J18" s="81"/>
      <c r="K18" s="5"/>
      <c r="L18" s="5"/>
      <c r="M18" s="77"/>
      <c r="N18" s="81"/>
      <c r="O18" s="81"/>
      <c r="P18" s="81"/>
      <c r="Q18" s="81"/>
      <c r="R18" s="81"/>
      <c r="S18" s="81"/>
      <c r="T18" s="81"/>
    </row>
    <row r="19" spans="1:20" ht="6" customHeight="1" x14ac:dyDescent="0.15">
      <c r="A19" s="75"/>
      <c r="B19" s="75"/>
      <c r="C19" s="30"/>
      <c r="D19" s="30"/>
      <c r="E19" s="30"/>
      <c r="F19" s="30"/>
      <c r="G19" s="30"/>
      <c r="H19" s="30"/>
      <c r="I19" s="30"/>
      <c r="J19" s="30"/>
      <c r="K19" s="75"/>
      <c r="L19" s="75"/>
      <c r="M19" s="30"/>
      <c r="N19" s="30"/>
      <c r="O19" s="30"/>
      <c r="P19" s="30"/>
      <c r="Q19" s="30"/>
      <c r="R19" s="30"/>
      <c r="S19" s="30"/>
      <c r="T19" s="30"/>
    </row>
    <row r="20" spans="1:20" x14ac:dyDescent="0.15">
      <c r="A20" s="160" t="s">
        <v>9</v>
      </c>
      <c r="B20" s="213"/>
      <c r="C20" s="219" t="s">
        <v>128</v>
      </c>
      <c r="D20" s="220"/>
      <c r="E20" s="215" t="s">
        <v>129</v>
      </c>
      <c r="F20" s="216"/>
      <c r="G20" s="215" t="s">
        <v>131</v>
      </c>
      <c r="H20" s="216"/>
      <c r="I20" s="215" t="s">
        <v>264</v>
      </c>
      <c r="J20" s="216"/>
      <c r="K20" s="160" t="s">
        <v>9</v>
      </c>
      <c r="L20" s="213"/>
      <c r="M20" s="215" t="s">
        <v>134</v>
      </c>
      <c r="N20" s="216"/>
      <c r="O20" s="215" t="s">
        <v>135</v>
      </c>
      <c r="P20" s="216"/>
      <c r="Q20" s="215" t="s">
        <v>136</v>
      </c>
      <c r="R20" s="216"/>
      <c r="S20" s="215" t="s">
        <v>137</v>
      </c>
      <c r="T20" s="216"/>
    </row>
    <row r="21" spans="1:20" x14ac:dyDescent="0.15">
      <c r="A21" s="166"/>
      <c r="B21" s="214"/>
      <c r="C21" s="78" t="s">
        <v>10</v>
      </c>
      <c r="D21" s="82" t="s">
        <v>126</v>
      </c>
      <c r="E21" s="82" t="s">
        <v>10</v>
      </c>
      <c r="F21" s="82" t="s">
        <v>126</v>
      </c>
      <c r="G21" s="82" t="s">
        <v>10</v>
      </c>
      <c r="H21" s="82" t="s">
        <v>126</v>
      </c>
      <c r="I21" s="82" t="s">
        <v>10</v>
      </c>
      <c r="J21" s="82" t="s">
        <v>126</v>
      </c>
      <c r="K21" s="166"/>
      <c r="L21" s="214"/>
      <c r="M21" s="78" t="s">
        <v>10</v>
      </c>
      <c r="N21" s="82" t="s">
        <v>126</v>
      </c>
      <c r="O21" s="82" t="s">
        <v>10</v>
      </c>
      <c r="P21" s="82" t="s">
        <v>126</v>
      </c>
      <c r="Q21" s="82" t="s">
        <v>10</v>
      </c>
      <c r="R21" s="82" t="s">
        <v>126</v>
      </c>
      <c r="S21" s="82" t="s">
        <v>10</v>
      </c>
      <c r="T21" s="82" t="s">
        <v>126</v>
      </c>
    </row>
    <row r="22" spans="1:20" ht="6.75" customHeight="1" x14ac:dyDescent="0.15">
      <c r="A22" s="4"/>
      <c r="B22" s="4"/>
      <c r="C22" s="79"/>
      <c r="D22" s="83"/>
      <c r="E22" s="83"/>
      <c r="F22" s="83"/>
      <c r="G22" s="83"/>
      <c r="H22" s="83"/>
      <c r="I22" s="83"/>
      <c r="J22" s="83"/>
      <c r="K22" s="4"/>
      <c r="L22" s="4"/>
      <c r="M22" s="79"/>
      <c r="N22" s="83"/>
      <c r="O22" s="83"/>
      <c r="P22" s="83"/>
      <c r="Q22" s="83"/>
      <c r="R22" s="83"/>
      <c r="S22" s="83"/>
      <c r="T22" s="83"/>
    </row>
    <row r="23" spans="1:20" ht="12.75" customHeight="1" x14ac:dyDescent="0.15">
      <c r="A23" s="211" t="s">
        <v>293</v>
      </c>
      <c r="B23" s="212"/>
      <c r="C23" s="45" t="s">
        <v>12</v>
      </c>
      <c r="D23" s="23" t="s">
        <v>12</v>
      </c>
      <c r="E23" s="22">
        <v>2094</v>
      </c>
      <c r="F23" s="22">
        <v>13228</v>
      </c>
      <c r="G23" s="22">
        <v>1804</v>
      </c>
      <c r="H23" s="22">
        <v>6347</v>
      </c>
      <c r="I23" s="22">
        <v>1288</v>
      </c>
      <c r="J23" s="22">
        <v>85</v>
      </c>
      <c r="K23" s="211" t="s">
        <v>293</v>
      </c>
      <c r="L23" s="212"/>
      <c r="M23" s="45" t="s">
        <v>12</v>
      </c>
      <c r="N23" s="23" t="s">
        <v>12</v>
      </c>
      <c r="O23" s="22">
        <v>263</v>
      </c>
      <c r="P23" s="22">
        <v>15</v>
      </c>
      <c r="Q23" s="22">
        <v>691</v>
      </c>
      <c r="R23" s="22">
        <v>12</v>
      </c>
      <c r="S23" s="23" t="s">
        <v>12</v>
      </c>
      <c r="T23" s="23" t="s">
        <v>12</v>
      </c>
    </row>
    <row r="24" spans="1:20" ht="12.75" customHeight="1" x14ac:dyDescent="0.15">
      <c r="A24" s="60"/>
      <c r="B24" s="60">
        <v>56</v>
      </c>
      <c r="C24" s="45">
        <v>1150</v>
      </c>
      <c r="D24" s="23">
        <v>584</v>
      </c>
      <c r="E24" s="22">
        <v>2077</v>
      </c>
      <c r="F24" s="22">
        <v>12914</v>
      </c>
      <c r="G24" s="22">
        <v>1775</v>
      </c>
      <c r="H24" s="22">
        <v>5780</v>
      </c>
      <c r="I24" s="22">
        <v>1428</v>
      </c>
      <c r="J24" s="22">
        <v>100</v>
      </c>
      <c r="K24" s="60"/>
      <c r="L24" s="60">
        <v>56</v>
      </c>
      <c r="M24" s="45">
        <v>400</v>
      </c>
      <c r="N24" s="23">
        <v>42</v>
      </c>
      <c r="O24" s="22">
        <v>273</v>
      </c>
      <c r="P24" s="22">
        <v>7</v>
      </c>
      <c r="Q24" s="22">
        <v>628</v>
      </c>
      <c r="R24" s="22">
        <v>14</v>
      </c>
      <c r="S24" s="23">
        <v>118</v>
      </c>
      <c r="T24" s="23">
        <v>17</v>
      </c>
    </row>
    <row r="25" spans="1:20" ht="12.75" customHeight="1" x14ac:dyDescent="0.15">
      <c r="A25" s="60"/>
      <c r="B25" s="60">
        <v>57</v>
      </c>
      <c r="C25" s="15">
        <v>1166</v>
      </c>
      <c r="D25" s="22">
        <v>651</v>
      </c>
      <c r="E25" s="22">
        <v>1866</v>
      </c>
      <c r="F25" s="22">
        <v>11041</v>
      </c>
      <c r="G25" s="22">
        <v>1646</v>
      </c>
      <c r="H25" s="22">
        <v>4938</v>
      </c>
      <c r="I25" s="22">
        <v>1292</v>
      </c>
      <c r="J25" s="22">
        <v>69</v>
      </c>
      <c r="K25" s="60"/>
      <c r="L25" s="60">
        <v>57</v>
      </c>
      <c r="M25" s="15">
        <v>328</v>
      </c>
      <c r="N25" s="22">
        <v>43</v>
      </c>
      <c r="O25" s="22">
        <v>263</v>
      </c>
      <c r="P25" s="22">
        <v>7</v>
      </c>
      <c r="Q25" s="22">
        <v>615</v>
      </c>
      <c r="R25" s="22">
        <v>13</v>
      </c>
      <c r="S25" s="22">
        <v>118</v>
      </c>
      <c r="T25" s="22">
        <v>18</v>
      </c>
    </row>
    <row r="26" spans="1:20" ht="12.75" customHeight="1" x14ac:dyDescent="0.15">
      <c r="A26" s="60"/>
      <c r="B26" s="60">
        <v>60</v>
      </c>
      <c r="C26" s="45" t="s">
        <v>12</v>
      </c>
      <c r="D26" s="23" t="s">
        <v>12</v>
      </c>
      <c r="E26" s="22">
        <v>1909</v>
      </c>
      <c r="F26" s="22">
        <v>11622</v>
      </c>
      <c r="G26" s="22">
        <v>1713</v>
      </c>
      <c r="H26" s="22">
        <v>5504</v>
      </c>
      <c r="I26" s="22">
        <v>1397</v>
      </c>
      <c r="J26" s="22">
        <v>87</v>
      </c>
      <c r="K26" s="60"/>
      <c r="L26" s="60">
        <v>60</v>
      </c>
      <c r="M26" s="45" t="s">
        <v>12</v>
      </c>
      <c r="N26" s="23" t="s">
        <v>12</v>
      </c>
      <c r="O26" s="22">
        <v>342</v>
      </c>
      <c r="P26" s="22">
        <v>18</v>
      </c>
      <c r="Q26" s="22">
        <v>797</v>
      </c>
      <c r="R26" s="22">
        <v>28</v>
      </c>
      <c r="S26" s="23" t="s">
        <v>12</v>
      </c>
      <c r="T26" s="23" t="s">
        <v>12</v>
      </c>
    </row>
    <row r="27" spans="1:20" ht="12.75" customHeight="1" x14ac:dyDescent="0.15">
      <c r="A27" s="211" t="s">
        <v>294</v>
      </c>
      <c r="B27" s="212"/>
      <c r="C27" s="45" t="s">
        <v>12</v>
      </c>
      <c r="D27" s="23" t="s">
        <v>12</v>
      </c>
      <c r="E27" s="22">
        <v>1023</v>
      </c>
      <c r="F27" s="22">
        <v>6629</v>
      </c>
      <c r="G27" s="22">
        <v>793</v>
      </c>
      <c r="H27" s="22">
        <v>2224</v>
      </c>
      <c r="I27" s="22">
        <v>788</v>
      </c>
      <c r="J27" s="22">
        <v>77</v>
      </c>
      <c r="K27" s="211" t="s">
        <v>294</v>
      </c>
      <c r="L27" s="212"/>
      <c r="M27" s="45" t="s">
        <v>12</v>
      </c>
      <c r="N27" s="23" t="s">
        <v>12</v>
      </c>
      <c r="O27" s="22">
        <v>233</v>
      </c>
      <c r="P27" s="22">
        <v>33</v>
      </c>
      <c r="Q27" s="22">
        <v>472</v>
      </c>
      <c r="R27" s="22">
        <v>18</v>
      </c>
      <c r="S27" s="23" t="s">
        <v>12</v>
      </c>
      <c r="T27" s="23" t="s">
        <v>12</v>
      </c>
    </row>
    <row r="28" spans="1:20" ht="12.75" customHeight="1" x14ac:dyDescent="0.15">
      <c r="A28" s="60"/>
      <c r="B28" s="60">
        <v>7</v>
      </c>
      <c r="C28" s="45" t="s">
        <v>12</v>
      </c>
      <c r="D28" s="23" t="s">
        <v>12</v>
      </c>
      <c r="E28" s="22">
        <v>668</v>
      </c>
      <c r="F28" s="22">
        <v>3068</v>
      </c>
      <c r="G28" s="22">
        <v>641</v>
      </c>
      <c r="H28" s="22">
        <v>1424</v>
      </c>
      <c r="I28" s="22">
        <v>696</v>
      </c>
      <c r="J28" s="22">
        <v>85</v>
      </c>
      <c r="K28" s="60"/>
      <c r="L28" s="60">
        <v>7</v>
      </c>
      <c r="M28" s="45" t="s">
        <v>12</v>
      </c>
      <c r="N28" s="23" t="s">
        <v>12</v>
      </c>
      <c r="O28" s="22">
        <v>183</v>
      </c>
      <c r="P28" s="22">
        <v>16</v>
      </c>
      <c r="Q28" s="22">
        <v>408</v>
      </c>
      <c r="R28" s="22">
        <v>9</v>
      </c>
      <c r="S28" s="23" t="s">
        <v>12</v>
      </c>
      <c r="T28" s="23" t="s">
        <v>12</v>
      </c>
    </row>
    <row r="29" spans="1:20" ht="12.75" customHeight="1" x14ac:dyDescent="0.15">
      <c r="A29" s="60"/>
      <c r="B29" s="60">
        <v>12</v>
      </c>
      <c r="C29" s="45" t="s">
        <v>12</v>
      </c>
      <c r="D29" s="23" t="s">
        <v>12</v>
      </c>
      <c r="E29" s="22">
        <v>112</v>
      </c>
      <c r="F29" s="22">
        <v>1093</v>
      </c>
      <c r="G29" s="22">
        <v>77</v>
      </c>
      <c r="H29" s="22">
        <v>228</v>
      </c>
      <c r="I29" s="22">
        <v>34</v>
      </c>
      <c r="J29" s="22">
        <v>60</v>
      </c>
      <c r="K29" s="60"/>
      <c r="L29" s="60">
        <v>12</v>
      </c>
      <c r="M29" s="45">
        <v>2</v>
      </c>
      <c r="N29" s="23">
        <v>4</v>
      </c>
      <c r="O29" s="22">
        <v>3</v>
      </c>
      <c r="P29" s="22">
        <v>3</v>
      </c>
      <c r="Q29" s="22">
        <v>10</v>
      </c>
      <c r="R29" s="22">
        <v>10</v>
      </c>
      <c r="S29" s="23" t="s">
        <v>12</v>
      </c>
      <c r="T29" s="23" t="s">
        <v>12</v>
      </c>
    </row>
    <row r="30" spans="1:20" ht="12.75" customHeight="1" x14ac:dyDescent="0.15">
      <c r="A30" s="60"/>
      <c r="B30" s="60">
        <v>17</v>
      </c>
      <c r="C30" s="45" t="s">
        <v>12</v>
      </c>
      <c r="D30" s="23" t="s">
        <v>12</v>
      </c>
      <c r="E30" s="22">
        <v>67</v>
      </c>
      <c r="F30" s="22">
        <v>534</v>
      </c>
      <c r="G30" s="23" t="s">
        <v>12</v>
      </c>
      <c r="H30" s="23" t="s">
        <v>12</v>
      </c>
      <c r="I30" s="22">
        <v>70</v>
      </c>
      <c r="J30" s="22">
        <v>118</v>
      </c>
      <c r="K30" s="60"/>
      <c r="L30" s="60">
        <v>17</v>
      </c>
      <c r="M30" s="45" t="s">
        <v>12</v>
      </c>
      <c r="N30" s="23" t="s">
        <v>12</v>
      </c>
      <c r="O30" s="22">
        <v>11</v>
      </c>
      <c r="P30" s="22">
        <v>11</v>
      </c>
      <c r="Q30" s="22">
        <v>43</v>
      </c>
      <c r="R30" s="22">
        <v>42</v>
      </c>
      <c r="S30" s="23" t="s">
        <v>12</v>
      </c>
      <c r="T30" s="23" t="s">
        <v>12</v>
      </c>
    </row>
    <row r="31" spans="1:20" ht="12.75" customHeight="1" x14ac:dyDescent="0.15">
      <c r="A31" s="60"/>
      <c r="B31" s="60">
        <v>22</v>
      </c>
      <c r="C31" s="45" t="s">
        <v>12</v>
      </c>
      <c r="D31" s="23" t="s">
        <v>12</v>
      </c>
      <c r="E31" s="22">
        <v>55</v>
      </c>
      <c r="F31" s="22">
        <v>500</v>
      </c>
      <c r="G31" s="23">
        <v>41</v>
      </c>
      <c r="H31" s="23">
        <v>200</v>
      </c>
      <c r="I31" s="22">
        <v>64</v>
      </c>
      <c r="J31" s="23" t="s">
        <v>12</v>
      </c>
      <c r="K31" s="60"/>
      <c r="L31" s="60">
        <v>22</v>
      </c>
      <c r="M31" s="45" t="s">
        <v>12</v>
      </c>
      <c r="N31" s="23" t="s">
        <v>12</v>
      </c>
      <c r="O31" s="22">
        <v>21</v>
      </c>
      <c r="P31" s="23" t="s">
        <v>12</v>
      </c>
      <c r="Q31" s="22">
        <v>38</v>
      </c>
      <c r="R31" s="23" t="s">
        <v>12</v>
      </c>
      <c r="S31" s="23">
        <v>15</v>
      </c>
      <c r="T31" s="23" t="s">
        <v>12</v>
      </c>
    </row>
    <row r="32" spans="1:20" ht="12.75" customHeight="1" x14ac:dyDescent="0.15">
      <c r="A32" s="60"/>
      <c r="B32" s="60">
        <v>27</v>
      </c>
      <c r="C32" s="45" t="s">
        <v>12</v>
      </c>
      <c r="D32" s="23" t="s">
        <v>12</v>
      </c>
      <c r="E32" s="22">
        <v>35</v>
      </c>
      <c r="F32" s="22">
        <v>300</v>
      </c>
      <c r="G32" s="22">
        <v>25</v>
      </c>
      <c r="H32" s="22">
        <v>100</v>
      </c>
      <c r="I32" s="22">
        <v>47</v>
      </c>
      <c r="J32" s="23">
        <v>200</v>
      </c>
      <c r="K32" s="60"/>
      <c r="L32" s="60">
        <v>27</v>
      </c>
      <c r="M32" s="45" t="s">
        <v>12</v>
      </c>
      <c r="N32" s="23" t="s">
        <v>12</v>
      </c>
      <c r="O32" s="22">
        <v>9</v>
      </c>
      <c r="P32" s="23">
        <v>0</v>
      </c>
      <c r="Q32" s="22">
        <v>22</v>
      </c>
      <c r="R32" s="23">
        <v>0</v>
      </c>
      <c r="S32" s="23" t="s">
        <v>12</v>
      </c>
      <c r="T32" s="23" t="s">
        <v>12</v>
      </c>
    </row>
    <row r="33" spans="1:20" ht="13.5" customHeight="1" x14ac:dyDescent="0.15">
      <c r="A33" s="211" t="s">
        <v>295</v>
      </c>
      <c r="B33" s="212"/>
      <c r="C33" s="45" t="s">
        <v>12</v>
      </c>
      <c r="D33" s="23" t="s">
        <v>12</v>
      </c>
      <c r="E33" s="22">
        <v>12</v>
      </c>
      <c r="F33" s="22">
        <v>2100</v>
      </c>
      <c r="G33" s="22">
        <v>8</v>
      </c>
      <c r="H33" s="22">
        <v>0</v>
      </c>
      <c r="I33" s="22">
        <v>32</v>
      </c>
      <c r="J33" s="22">
        <v>100</v>
      </c>
      <c r="K33" s="211" t="s">
        <v>295</v>
      </c>
      <c r="L33" s="212"/>
      <c r="M33" s="45">
        <v>2</v>
      </c>
      <c r="N33" s="23" t="s">
        <v>263</v>
      </c>
      <c r="O33" s="22">
        <v>1</v>
      </c>
      <c r="P33" s="23" t="s">
        <v>263</v>
      </c>
      <c r="Q33" s="22">
        <v>6</v>
      </c>
      <c r="R33" s="23" t="s">
        <v>263</v>
      </c>
      <c r="S33" s="23" t="s">
        <v>12</v>
      </c>
      <c r="T33" s="23" t="s">
        <v>12</v>
      </c>
    </row>
    <row r="34" spans="1:20" ht="6.75" customHeight="1" x14ac:dyDescent="0.15">
      <c r="A34" s="5"/>
      <c r="B34" s="5"/>
      <c r="C34" s="77"/>
      <c r="D34" s="81"/>
      <c r="E34" s="81"/>
      <c r="F34" s="81"/>
      <c r="G34" s="81"/>
      <c r="H34" s="81"/>
      <c r="I34" s="81"/>
      <c r="J34" s="81"/>
      <c r="K34" s="5"/>
      <c r="L34" s="5"/>
      <c r="M34" s="77"/>
      <c r="N34" s="81"/>
      <c r="O34" s="81"/>
      <c r="P34" s="81"/>
      <c r="Q34" s="81"/>
      <c r="R34" s="81"/>
      <c r="S34" s="81"/>
      <c r="T34" s="81"/>
    </row>
    <row r="35" spans="1:20" ht="6" customHeight="1" x14ac:dyDescent="0.15">
      <c r="A35" s="75"/>
      <c r="B35" s="75"/>
      <c r="C35" s="30"/>
      <c r="D35" s="30"/>
      <c r="E35" s="30"/>
      <c r="F35" s="30"/>
      <c r="G35" s="30"/>
      <c r="H35" s="30"/>
      <c r="I35" s="30"/>
      <c r="J35" s="30"/>
      <c r="K35" s="75"/>
      <c r="L35" s="75"/>
      <c r="M35" s="30"/>
      <c r="N35" s="30"/>
      <c r="O35" s="30"/>
      <c r="P35" s="30"/>
      <c r="Q35" s="30"/>
      <c r="R35" s="30"/>
      <c r="S35" s="30"/>
      <c r="T35" s="30"/>
    </row>
    <row r="36" spans="1:20" ht="14.25" customHeight="1" x14ac:dyDescent="0.15">
      <c r="A36" s="160" t="s">
        <v>9</v>
      </c>
      <c r="B36" s="213"/>
      <c r="C36" s="215" t="s">
        <v>138</v>
      </c>
      <c r="D36" s="216"/>
      <c r="E36" s="215" t="s">
        <v>139</v>
      </c>
      <c r="F36" s="216"/>
      <c r="G36" s="215" t="s">
        <v>140</v>
      </c>
      <c r="H36" s="216"/>
      <c r="I36" s="215" t="s">
        <v>141</v>
      </c>
      <c r="J36" s="216"/>
      <c r="K36" s="160" t="s">
        <v>9</v>
      </c>
      <c r="L36" s="213"/>
      <c r="M36" s="215" t="s">
        <v>143</v>
      </c>
      <c r="N36" s="216"/>
      <c r="O36" s="215" t="s">
        <v>144</v>
      </c>
      <c r="P36" s="216"/>
      <c r="Q36" s="215" t="s">
        <v>145</v>
      </c>
      <c r="R36" s="216"/>
      <c r="S36" s="215" t="s">
        <v>147</v>
      </c>
      <c r="T36" s="216"/>
    </row>
    <row r="37" spans="1:20" x14ac:dyDescent="0.15">
      <c r="A37" s="166"/>
      <c r="B37" s="214"/>
      <c r="C37" s="78" t="s">
        <v>10</v>
      </c>
      <c r="D37" s="82" t="s">
        <v>126</v>
      </c>
      <c r="E37" s="82" t="s">
        <v>10</v>
      </c>
      <c r="F37" s="82" t="s">
        <v>126</v>
      </c>
      <c r="G37" s="82" t="s">
        <v>10</v>
      </c>
      <c r="H37" s="82" t="s">
        <v>126</v>
      </c>
      <c r="I37" s="82" t="s">
        <v>10</v>
      </c>
      <c r="J37" s="82" t="s">
        <v>126</v>
      </c>
      <c r="K37" s="166"/>
      <c r="L37" s="214"/>
      <c r="M37" s="78" t="s">
        <v>10</v>
      </c>
      <c r="N37" s="82" t="s">
        <v>126</v>
      </c>
      <c r="O37" s="82" t="s">
        <v>10</v>
      </c>
      <c r="P37" s="82" t="s">
        <v>126</v>
      </c>
      <c r="Q37" s="82" t="s">
        <v>10</v>
      </c>
      <c r="R37" s="82" t="s">
        <v>126</v>
      </c>
      <c r="S37" s="82" t="s">
        <v>10</v>
      </c>
      <c r="T37" s="82" t="s">
        <v>126</v>
      </c>
    </row>
    <row r="38" spans="1:20" ht="6.75" customHeight="1" x14ac:dyDescent="0.15">
      <c r="A38" s="4"/>
      <c r="B38" s="4"/>
      <c r="C38" s="79"/>
      <c r="D38" s="83"/>
      <c r="E38" s="83"/>
      <c r="F38" s="83"/>
      <c r="G38" s="83"/>
      <c r="H38" s="83"/>
      <c r="I38" s="83"/>
      <c r="J38" s="83"/>
      <c r="K38" s="4"/>
      <c r="L38" s="4"/>
      <c r="M38" s="79"/>
      <c r="N38" s="83"/>
      <c r="O38" s="83"/>
      <c r="P38" s="83"/>
      <c r="Q38" s="83"/>
      <c r="R38" s="83"/>
      <c r="S38" s="83"/>
      <c r="T38" s="83"/>
    </row>
    <row r="39" spans="1:20" ht="12.75" customHeight="1" x14ac:dyDescent="0.15">
      <c r="A39" s="211" t="s">
        <v>293</v>
      </c>
      <c r="B39" s="212"/>
      <c r="C39" s="15">
        <v>2336</v>
      </c>
      <c r="D39" s="22">
        <v>665</v>
      </c>
      <c r="E39" s="22">
        <v>2023</v>
      </c>
      <c r="F39" s="22">
        <v>149</v>
      </c>
      <c r="G39" s="22">
        <v>2511</v>
      </c>
      <c r="H39" s="22">
        <v>2860</v>
      </c>
      <c r="I39" s="22">
        <v>2037</v>
      </c>
      <c r="J39" s="22">
        <v>664</v>
      </c>
      <c r="K39" s="211" t="s">
        <v>293</v>
      </c>
      <c r="L39" s="212"/>
      <c r="M39" s="15">
        <v>536</v>
      </c>
      <c r="N39" s="22">
        <v>352</v>
      </c>
      <c r="O39" s="23" t="s">
        <v>12</v>
      </c>
      <c r="P39" s="23" t="s">
        <v>12</v>
      </c>
      <c r="Q39" s="23" t="s">
        <v>12</v>
      </c>
      <c r="R39" s="23" t="s">
        <v>12</v>
      </c>
      <c r="S39" s="23" t="s">
        <v>12</v>
      </c>
      <c r="T39" s="23" t="s">
        <v>12</v>
      </c>
    </row>
    <row r="40" spans="1:20" ht="12.75" customHeight="1" x14ac:dyDescent="0.15">
      <c r="A40" s="60"/>
      <c r="B40" s="60">
        <v>56</v>
      </c>
      <c r="C40" s="15">
        <v>2290</v>
      </c>
      <c r="D40" s="22">
        <v>714</v>
      </c>
      <c r="E40" s="22">
        <v>1932</v>
      </c>
      <c r="F40" s="22">
        <v>105</v>
      </c>
      <c r="G40" s="22">
        <v>2529</v>
      </c>
      <c r="H40" s="22">
        <v>2114</v>
      </c>
      <c r="I40" s="22">
        <v>2058</v>
      </c>
      <c r="J40" s="22">
        <v>678</v>
      </c>
      <c r="K40" s="60"/>
      <c r="L40" s="60">
        <v>56</v>
      </c>
      <c r="M40" s="15">
        <v>495</v>
      </c>
      <c r="N40" s="22">
        <v>1118</v>
      </c>
      <c r="O40" s="23">
        <v>102</v>
      </c>
      <c r="P40" s="23">
        <v>5460</v>
      </c>
      <c r="Q40" s="23">
        <v>128</v>
      </c>
      <c r="R40" s="23">
        <v>14613</v>
      </c>
      <c r="S40" s="23">
        <v>71</v>
      </c>
      <c r="T40" s="23">
        <v>1095</v>
      </c>
    </row>
    <row r="41" spans="1:20" ht="12.75" customHeight="1" x14ac:dyDescent="0.15">
      <c r="A41" s="60"/>
      <c r="B41" s="60">
        <v>57</v>
      </c>
      <c r="C41" s="15">
        <v>2280</v>
      </c>
      <c r="D41" s="22">
        <v>862</v>
      </c>
      <c r="E41" s="22">
        <v>1952</v>
      </c>
      <c r="F41" s="22">
        <v>86</v>
      </c>
      <c r="G41" s="22">
        <v>2535</v>
      </c>
      <c r="H41" s="22">
        <v>2108</v>
      </c>
      <c r="I41" s="22">
        <v>1933</v>
      </c>
      <c r="J41" s="22">
        <v>668</v>
      </c>
      <c r="K41" s="60"/>
      <c r="L41" s="60">
        <v>57</v>
      </c>
      <c r="M41" s="15">
        <v>393</v>
      </c>
      <c r="N41" s="22">
        <v>853</v>
      </c>
      <c r="O41" s="22">
        <v>107</v>
      </c>
      <c r="P41" s="22">
        <v>6548</v>
      </c>
      <c r="Q41" s="22">
        <v>116</v>
      </c>
      <c r="R41" s="22">
        <v>8173</v>
      </c>
      <c r="S41" s="22">
        <v>79</v>
      </c>
      <c r="T41" s="22">
        <v>1297</v>
      </c>
    </row>
    <row r="42" spans="1:20" ht="12.75" customHeight="1" x14ac:dyDescent="0.15">
      <c r="A42" s="60"/>
      <c r="B42" s="60">
        <v>60</v>
      </c>
      <c r="C42" s="15">
        <v>2282</v>
      </c>
      <c r="D42" s="22">
        <v>1246</v>
      </c>
      <c r="E42" s="22">
        <v>2010</v>
      </c>
      <c r="F42" s="22">
        <v>118</v>
      </c>
      <c r="G42" s="22">
        <v>2473</v>
      </c>
      <c r="H42" s="22">
        <v>2123</v>
      </c>
      <c r="I42" s="22">
        <v>2028</v>
      </c>
      <c r="J42" s="22">
        <v>620</v>
      </c>
      <c r="K42" s="60"/>
      <c r="L42" s="60">
        <v>60</v>
      </c>
      <c r="M42" s="15">
        <v>492</v>
      </c>
      <c r="N42" s="22">
        <v>263</v>
      </c>
      <c r="O42" s="23" t="s">
        <v>12</v>
      </c>
      <c r="P42" s="23" t="s">
        <v>12</v>
      </c>
      <c r="Q42" s="23" t="s">
        <v>12</v>
      </c>
      <c r="R42" s="23" t="s">
        <v>12</v>
      </c>
      <c r="S42" s="23" t="s">
        <v>12</v>
      </c>
      <c r="T42" s="23" t="s">
        <v>12</v>
      </c>
    </row>
    <row r="43" spans="1:20" ht="12.75" customHeight="1" x14ac:dyDescent="0.15">
      <c r="A43" s="211" t="s">
        <v>294</v>
      </c>
      <c r="B43" s="212"/>
      <c r="C43" s="15">
        <v>1158</v>
      </c>
      <c r="D43" s="22">
        <v>1007</v>
      </c>
      <c r="E43" s="22">
        <v>975</v>
      </c>
      <c r="F43" s="22">
        <v>70</v>
      </c>
      <c r="G43" s="22">
        <v>1324</v>
      </c>
      <c r="H43" s="22">
        <v>851</v>
      </c>
      <c r="I43" s="22">
        <v>1033</v>
      </c>
      <c r="J43" s="22">
        <v>275</v>
      </c>
      <c r="K43" s="211" t="s">
        <v>294</v>
      </c>
      <c r="L43" s="212"/>
      <c r="M43" s="15">
        <v>236</v>
      </c>
      <c r="N43" s="22">
        <v>111</v>
      </c>
      <c r="O43" s="23" t="s">
        <v>12</v>
      </c>
      <c r="P43" s="23" t="s">
        <v>12</v>
      </c>
      <c r="Q43" s="23" t="s">
        <v>12</v>
      </c>
      <c r="R43" s="23" t="s">
        <v>12</v>
      </c>
      <c r="S43" s="23" t="s">
        <v>12</v>
      </c>
      <c r="T43" s="23" t="s">
        <v>12</v>
      </c>
    </row>
    <row r="44" spans="1:20" ht="12.75" customHeight="1" x14ac:dyDescent="0.15">
      <c r="A44" s="60"/>
      <c r="B44" s="60">
        <v>7</v>
      </c>
      <c r="C44" s="15">
        <v>965</v>
      </c>
      <c r="D44" s="22">
        <v>665</v>
      </c>
      <c r="E44" s="22">
        <v>834</v>
      </c>
      <c r="F44" s="22">
        <v>73</v>
      </c>
      <c r="G44" s="22">
        <v>1107</v>
      </c>
      <c r="H44" s="22">
        <v>695</v>
      </c>
      <c r="I44" s="22">
        <v>882</v>
      </c>
      <c r="J44" s="22">
        <v>223</v>
      </c>
      <c r="K44" s="60"/>
      <c r="L44" s="60">
        <v>7</v>
      </c>
      <c r="M44" s="15">
        <v>161</v>
      </c>
      <c r="N44" s="22">
        <v>93</v>
      </c>
      <c r="O44" s="23" t="s">
        <v>12</v>
      </c>
      <c r="P44" s="23" t="s">
        <v>12</v>
      </c>
      <c r="Q44" s="23" t="s">
        <v>12</v>
      </c>
      <c r="R44" s="23" t="s">
        <v>12</v>
      </c>
      <c r="S44" s="23" t="s">
        <v>12</v>
      </c>
      <c r="T44" s="23" t="s">
        <v>12</v>
      </c>
    </row>
    <row r="45" spans="1:20" ht="12.75" customHeight="1" x14ac:dyDescent="0.15">
      <c r="A45" s="60"/>
      <c r="B45" s="60">
        <v>12</v>
      </c>
      <c r="C45" s="15">
        <v>90</v>
      </c>
      <c r="D45" s="22">
        <v>471</v>
      </c>
      <c r="E45" s="22">
        <v>38</v>
      </c>
      <c r="F45" s="22">
        <v>45</v>
      </c>
      <c r="G45" s="22">
        <v>55</v>
      </c>
      <c r="H45" s="22">
        <v>101</v>
      </c>
      <c r="I45" s="22">
        <v>44</v>
      </c>
      <c r="J45" s="22">
        <v>62</v>
      </c>
      <c r="K45" s="60"/>
      <c r="L45" s="60">
        <v>12</v>
      </c>
      <c r="M45" s="15">
        <v>5</v>
      </c>
      <c r="N45" s="22">
        <v>34</v>
      </c>
      <c r="O45" s="23" t="s">
        <v>12</v>
      </c>
      <c r="P45" s="23" t="s">
        <v>12</v>
      </c>
      <c r="Q45" s="23" t="s">
        <v>12</v>
      </c>
      <c r="R45" s="23" t="s">
        <v>12</v>
      </c>
      <c r="S45" s="23" t="s">
        <v>12</v>
      </c>
      <c r="T45" s="23" t="s">
        <v>12</v>
      </c>
    </row>
    <row r="46" spans="1:20" ht="12.75" customHeight="1" x14ac:dyDescent="0.15">
      <c r="A46" s="60"/>
      <c r="B46" s="60">
        <v>17</v>
      </c>
      <c r="C46" s="15">
        <v>103</v>
      </c>
      <c r="D46" s="22">
        <v>440</v>
      </c>
      <c r="E46" s="22">
        <v>67</v>
      </c>
      <c r="F46" s="22">
        <v>82</v>
      </c>
      <c r="G46" s="22">
        <v>75</v>
      </c>
      <c r="H46" s="22">
        <v>120</v>
      </c>
      <c r="I46" s="22">
        <v>61</v>
      </c>
      <c r="J46" s="22">
        <v>110</v>
      </c>
      <c r="K46" s="60"/>
      <c r="L46" s="60">
        <v>17</v>
      </c>
      <c r="M46" s="15">
        <v>15</v>
      </c>
      <c r="N46" s="22">
        <v>59</v>
      </c>
      <c r="O46" s="23" t="s">
        <v>12</v>
      </c>
      <c r="P46" s="23" t="s">
        <v>12</v>
      </c>
      <c r="Q46" s="23" t="s">
        <v>12</v>
      </c>
      <c r="R46" s="23" t="s">
        <v>12</v>
      </c>
      <c r="S46" s="23" t="s">
        <v>12</v>
      </c>
      <c r="T46" s="23" t="s">
        <v>12</v>
      </c>
    </row>
    <row r="47" spans="1:20" ht="12.75" customHeight="1" x14ac:dyDescent="0.15">
      <c r="A47" s="60"/>
      <c r="B47" s="60">
        <v>22</v>
      </c>
      <c r="C47" s="15">
        <v>75</v>
      </c>
      <c r="D47" s="23" t="s">
        <v>12</v>
      </c>
      <c r="E47" s="22">
        <v>56</v>
      </c>
      <c r="F47" s="23" t="s">
        <v>12</v>
      </c>
      <c r="G47" s="22">
        <v>81</v>
      </c>
      <c r="H47" s="23" t="s">
        <v>12</v>
      </c>
      <c r="I47" s="22">
        <v>62</v>
      </c>
      <c r="J47" s="23" t="s">
        <v>12</v>
      </c>
      <c r="K47" s="60"/>
      <c r="L47" s="60">
        <v>22</v>
      </c>
      <c r="M47" s="15">
        <v>12</v>
      </c>
      <c r="N47" s="23" t="s">
        <v>12</v>
      </c>
      <c r="O47" s="23" t="s">
        <v>12</v>
      </c>
      <c r="P47" s="23" t="s">
        <v>12</v>
      </c>
      <c r="Q47" s="23" t="s">
        <v>12</v>
      </c>
      <c r="R47" s="23" t="s">
        <v>12</v>
      </c>
      <c r="S47" s="23" t="s">
        <v>12</v>
      </c>
      <c r="T47" s="23" t="s">
        <v>12</v>
      </c>
    </row>
    <row r="48" spans="1:20" ht="12.75" customHeight="1" x14ac:dyDescent="0.15">
      <c r="A48" s="60"/>
      <c r="B48" s="60">
        <v>27</v>
      </c>
      <c r="C48" s="15">
        <v>59</v>
      </c>
      <c r="D48" s="23">
        <v>200</v>
      </c>
      <c r="E48" s="22">
        <v>36</v>
      </c>
      <c r="F48" s="23">
        <v>0</v>
      </c>
      <c r="G48" s="22">
        <v>74</v>
      </c>
      <c r="H48" s="23">
        <v>200</v>
      </c>
      <c r="I48" s="22">
        <v>55</v>
      </c>
      <c r="J48" s="23">
        <v>300</v>
      </c>
      <c r="K48" s="60"/>
      <c r="L48" s="60">
        <v>27</v>
      </c>
      <c r="M48" s="15">
        <v>10</v>
      </c>
      <c r="N48" s="23">
        <v>100</v>
      </c>
      <c r="O48" s="23" t="s">
        <v>12</v>
      </c>
      <c r="P48" s="23" t="s">
        <v>12</v>
      </c>
      <c r="Q48" s="23" t="s">
        <v>12</v>
      </c>
      <c r="R48" s="23" t="s">
        <v>12</v>
      </c>
      <c r="S48" s="23" t="s">
        <v>12</v>
      </c>
      <c r="T48" s="23" t="s">
        <v>12</v>
      </c>
    </row>
    <row r="49" spans="1:20" ht="13.5" customHeight="1" x14ac:dyDescent="0.15">
      <c r="A49" s="211" t="s">
        <v>295</v>
      </c>
      <c r="B49" s="212"/>
      <c r="C49" s="15">
        <v>30</v>
      </c>
      <c r="D49" s="22">
        <v>200</v>
      </c>
      <c r="E49" s="22">
        <v>16</v>
      </c>
      <c r="F49" s="22">
        <v>0</v>
      </c>
      <c r="G49" s="22">
        <v>32</v>
      </c>
      <c r="H49" s="22">
        <v>100</v>
      </c>
      <c r="I49" s="22">
        <v>18</v>
      </c>
      <c r="J49" s="22">
        <v>100</v>
      </c>
      <c r="K49" s="211" t="s">
        <v>295</v>
      </c>
      <c r="L49" s="212"/>
      <c r="M49" s="15">
        <v>6</v>
      </c>
      <c r="N49" s="23" t="s">
        <v>263</v>
      </c>
      <c r="O49" s="23" t="s">
        <v>12</v>
      </c>
      <c r="P49" s="23" t="s">
        <v>12</v>
      </c>
      <c r="Q49" s="23" t="s">
        <v>12</v>
      </c>
      <c r="R49" s="23" t="s">
        <v>12</v>
      </c>
      <c r="S49" s="23" t="s">
        <v>12</v>
      </c>
      <c r="T49" s="23" t="s">
        <v>12</v>
      </c>
    </row>
    <row r="50" spans="1:20" ht="6.75" customHeight="1" x14ac:dyDescent="0.15">
      <c r="A50" s="5"/>
      <c r="B50" s="5"/>
      <c r="C50" s="77"/>
      <c r="D50" s="81"/>
      <c r="E50" s="81"/>
      <c r="F50" s="81"/>
      <c r="G50" s="81"/>
      <c r="H50" s="81"/>
      <c r="I50" s="81"/>
      <c r="J50" s="81"/>
      <c r="K50" s="5"/>
      <c r="L50" s="5"/>
      <c r="M50" s="77"/>
      <c r="N50" s="81"/>
      <c r="O50" s="81"/>
      <c r="P50" s="81"/>
      <c r="Q50" s="81"/>
      <c r="R50" s="81"/>
      <c r="S50" s="81"/>
      <c r="T50" s="81"/>
    </row>
    <row r="51" spans="1:20" ht="6" customHeight="1" x14ac:dyDescent="0.15">
      <c r="A51" s="75"/>
      <c r="B51" s="75"/>
      <c r="C51" s="30"/>
      <c r="D51" s="30"/>
      <c r="E51" s="30"/>
      <c r="F51" s="30"/>
      <c r="G51" s="30"/>
      <c r="H51" s="30"/>
      <c r="I51" s="30"/>
      <c r="J51" s="30"/>
      <c r="K51" s="75"/>
      <c r="L51" s="75"/>
      <c r="M51" s="30"/>
      <c r="N51" s="30"/>
      <c r="O51" s="30"/>
      <c r="P51" s="30"/>
      <c r="Q51" s="30"/>
      <c r="R51" s="30"/>
      <c r="S51" s="30"/>
      <c r="T51" s="30"/>
    </row>
    <row r="52" spans="1:20" ht="14.25" customHeight="1" x14ac:dyDescent="0.15">
      <c r="A52" s="160" t="s">
        <v>9</v>
      </c>
      <c r="B52" s="213"/>
      <c r="C52" s="215" t="s">
        <v>149</v>
      </c>
      <c r="D52" s="216"/>
      <c r="E52" s="215" t="s">
        <v>150</v>
      </c>
      <c r="F52" s="216"/>
      <c r="G52" s="215" t="s">
        <v>40</v>
      </c>
      <c r="H52" s="216"/>
      <c r="I52" s="215" t="s">
        <v>151</v>
      </c>
      <c r="J52" s="216"/>
      <c r="K52" s="160" t="s">
        <v>9</v>
      </c>
      <c r="L52" s="213"/>
      <c r="M52" s="215" t="s">
        <v>152</v>
      </c>
      <c r="N52" s="216"/>
      <c r="O52" s="215" t="s">
        <v>153</v>
      </c>
      <c r="P52" s="216"/>
      <c r="Q52" s="215" t="s">
        <v>80</v>
      </c>
      <c r="R52" s="216"/>
      <c r="S52" s="215" t="s">
        <v>154</v>
      </c>
      <c r="T52" s="216"/>
    </row>
    <row r="53" spans="1:20" x14ac:dyDescent="0.15">
      <c r="A53" s="166"/>
      <c r="B53" s="214"/>
      <c r="C53" s="78" t="s">
        <v>10</v>
      </c>
      <c r="D53" s="82" t="s">
        <v>126</v>
      </c>
      <c r="E53" s="82" t="s">
        <v>10</v>
      </c>
      <c r="F53" s="82" t="s">
        <v>126</v>
      </c>
      <c r="G53" s="82" t="s">
        <v>10</v>
      </c>
      <c r="H53" s="82" t="s">
        <v>126</v>
      </c>
      <c r="I53" s="82" t="s">
        <v>10</v>
      </c>
      <c r="J53" s="82" t="s">
        <v>126</v>
      </c>
      <c r="K53" s="166"/>
      <c r="L53" s="214"/>
      <c r="M53" s="78" t="s">
        <v>10</v>
      </c>
      <c r="N53" s="82" t="s">
        <v>126</v>
      </c>
      <c r="O53" s="82" t="s">
        <v>10</v>
      </c>
      <c r="P53" s="82" t="s">
        <v>126</v>
      </c>
      <c r="Q53" s="82" t="s">
        <v>10</v>
      </c>
      <c r="R53" s="82" t="s">
        <v>126</v>
      </c>
      <c r="S53" s="82" t="s">
        <v>10</v>
      </c>
      <c r="T53" s="82" t="s">
        <v>126</v>
      </c>
    </row>
    <row r="54" spans="1:20" ht="6.75" customHeight="1" x14ac:dyDescent="0.15">
      <c r="A54" s="4"/>
      <c r="B54" s="4"/>
      <c r="C54" s="79"/>
      <c r="D54" s="83"/>
      <c r="E54" s="83"/>
      <c r="F54" s="83"/>
      <c r="G54" s="83"/>
      <c r="H54" s="83"/>
      <c r="I54" s="83"/>
      <c r="J54" s="83"/>
      <c r="K54" s="4"/>
      <c r="L54" s="4"/>
      <c r="M54" s="79"/>
      <c r="N54" s="83"/>
      <c r="O54" s="83"/>
      <c r="P54" s="83"/>
      <c r="Q54" s="83"/>
      <c r="R54" s="83"/>
      <c r="S54" s="83"/>
      <c r="T54" s="83"/>
    </row>
    <row r="55" spans="1:20" ht="12.75" customHeight="1" x14ac:dyDescent="0.15">
      <c r="A55" s="211" t="s">
        <v>293</v>
      </c>
      <c r="B55" s="212"/>
      <c r="C55" s="15">
        <v>2116</v>
      </c>
      <c r="D55" s="22">
        <v>285</v>
      </c>
      <c r="E55" s="22">
        <v>2367</v>
      </c>
      <c r="F55" s="22">
        <v>644</v>
      </c>
      <c r="G55" s="22">
        <v>1909</v>
      </c>
      <c r="H55" s="22">
        <v>966</v>
      </c>
      <c r="I55" s="22">
        <v>492</v>
      </c>
      <c r="J55" s="22">
        <v>128</v>
      </c>
      <c r="K55" s="211" t="s">
        <v>293</v>
      </c>
      <c r="L55" s="212"/>
      <c r="M55" s="15">
        <v>296</v>
      </c>
      <c r="N55" s="22">
        <v>8422</v>
      </c>
      <c r="O55" s="22">
        <v>37</v>
      </c>
      <c r="P55" s="22">
        <v>1200</v>
      </c>
      <c r="Q55" s="22">
        <v>150</v>
      </c>
      <c r="R55" s="22">
        <v>1969</v>
      </c>
      <c r="S55" s="22">
        <v>133</v>
      </c>
      <c r="T55" s="22">
        <v>1497</v>
      </c>
    </row>
    <row r="56" spans="1:20" ht="12.75" customHeight="1" x14ac:dyDescent="0.15">
      <c r="A56" s="60"/>
      <c r="B56" s="60">
        <v>56</v>
      </c>
      <c r="C56" s="15">
        <v>2058</v>
      </c>
      <c r="D56" s="22">
        <v>249</v>
      </c>
      <c r="E56" s="22">
        <v>2243</v>
      </c>
      <c r="F56" s="22">
        <v>525</v>
      </c>
      <c r="G56" s="22">
        <v>1810</v>
      </c>
      <c r="H56" s="22">
        <v>763</v>
      </c>
      <c r="I56" s="22">
        <v>645</v>
      </c>
      <c r="J56" s="22">
        <v>111</v>
      </c>
      <c r="K56" s="60"/>
      <c r="L56" s="60">
        <v>56</v>
      </c>
      <c r="M56" s="15">
        <v>286</v>
      </c>
      <c r="N56" s="22">
        <v>8019</v>
      </c>
      <c r="O56" s="22">
        <v>29</v>
      </c>
      <c r="P56" s="22">
        <v>522</v>
      </c>
      <c r="Q56" s="22">
        <v>139</v>
      </c>
      <c r="R56" s="22">
        <v>1849</v>
      </c>
      <c r="S56" s="22">
        <v>127</v>
      </c>
      <c r="T56" s="22">
        <v>1407</v>
      </c>
    </row>
    <row r="57" spans="1:20" ht="12.75" customHeight="1" x14ac:dyDescent="0.15">
      <c r="A57" s="60"/>
      <c r="B57" s="60">
        <v>57</v>
      </c>
      <c r="C57" s="15">
        <v>2129</v>
      </c>
      <c r="D57" s="22">
        <v>312</v>
      </c>
      <c r="E57" s="22">
        <v>2274</v>
      </c>
      <c r="F57" s="22">
        <v>533</v>
      </c>
      <c r="G57" s="22">
        <v>1745</v>
      </c>
      <c r="H57" s="22">
        <v>850</v>
      </c>
      <c r="I57" s="22">
        <v>642</v>
      </c>
      <c r="J57" s="22">
        <v>114</v>
      </c>
      <c r="K57" s="60"/>
      <c r="L57" s="60">
        <v>57</v>
      </c>
      <c r="M57" s="15">
        <v>265</v>
      </c>
      <c r="N57" s="22">
        <v>7453</v>
      </c>
      <c r="O57" s="22">
        <v>32</v>
      </c>
      <c r="P57" s="22">
        <v>420</v>
      </c>
      <c r="Q57" s="22">
        <v>137</v>
      </c>
      <c r="R57" s="22">
        <v>1695</v>
      </c>
      <c r="S57" s="22">
        <v>106</v>
      </c>
      <c r="T57" s="22">
        <v>1122</v>
      </c>
    </row>
    <row r="58" spans="1:20" ht="12.75" customHeight="1" x14ac:dyDescent="0.15">
      <c r="A58" s="60"/>
      <c r="B58" s="60">
        <v>60</v>
      </c>
      <c r="C58" s="15">
        <v>2197</v>
      </c>
      <c r="D58" s="22">
        <v>348</v>
      </c>
      <c r="E58" s="22">
        <v>2359</v>
      </c>
      <c r="F58" s="22">
        <v>628</v>
      </c>
      <c r="G58" s="22">
        <v>1876</v>
      </c>
      <c r="H58" s="22">
        <v>844</v>
      </c>
      <c r="I58" s="23" t="s">
        <v>12</v>
      </c>
      <c r="J58" s="23" t="s">
        <v>12</v>
      </c>
      <c r="K58" s="60"/>
      <c r="L58" s="60">
        <v>60</v>
      </c>
      <c r="M58" s="15">
        <v>270</v>
      </c>
      <c r="N58" s="22">
        <v>7713</v>
      </c>
      <c r="O58" s="22">
        <v>26</v>
      </c>
      <c r="P58" s="22">
        <v>275</v>
      </c>
      <c r="Q58" s="22">
        <v>123</v>
      </c>
      <c r="R58" s="22">
        <v>1321</v>
      </c>
      <c r="S58" s="22">
        <v>73</v>
      </c>
      <c r="T58" s="22">
        <v>854</v>
      </c>
    </row>
    <row r="59" spans="1:20" ht="12.75" customHeight="1" x14ac:dyDescent="0.15">
      <c r="A59" s="211" t="s">
        <v>294</v>
      </c>
      <c r="B59" s="212"/>
      <c r="C59" s="15">
        <v>1106</v>
      </c>
      <c r="D59" s="22">
        <v>227</v>
      </c>
      <c r="E59" s="22">
        <v>1221</v>
      </c>
      <c r="F59" s="22">
        <v>491</v>
      </c>
      <c r="G59" s="22">
        <v>975</v>
      </c>
      <c r="H59" s="22">
        <v>453</v>
      </c>
      <c r="I59" s="23" t="s">
        <v>12</v>
      </c>
      <c r="J59" s="23" t="s">
        <v>12</v>
      </c>
      <c r="K59" s="211" t="s">
        <v>294</v>
      </c>
      <c r="L59" s="212"/>
      <c r="M59" s="15">
        <v>218</v>
      </c>
      <c r="N59" s="22">
        <v>7447</v>
      </c>
      <c r="O59" s="22">
        <v>20</v>
      </c>
      <c r="P59" s="22">
        <v>153</v>
      </c>
      <c r="Q59" s="22">
        <v>101</v>
      </c>
      <c r="R59" s="22">
        <v>971</v>
      </c>
      <c r="S59" s="22">
        <v>55</v>
      </c>
      <c r="T59" s="22">
        <v>836</v>
      </c>
    </row>
    <row r="60" spans="1:20" ht="12.75" customHeight="1" x14ac:dyDescent="0.15">
      <c r="A60" s="60"/>
      <c r="B60" s="60">
        <v>7</v>
      </c>
      <c r="C60" s="15">
        <v>899</v>
      </c>
      <c r="D60" s="22">
        <v>140</v>
      </c>
      <c r="E60" s="22">
        <v>1053</v>
      </c>
      <c r="F60" s="22">
        <v>634</v>
      </c>
      <c r="G60" s="22">
        <v>856</v>
      </c>
      <c r="H60" s="22">
        <v>287</v>
      </c>
      <c r="I60" s="23" t="s">
        <v>12</v>
      </c>
      <c r="J60" s="23" t="s">
        <v>12</v>
      </c>
      <c r="K60" s="60"/>
      <c r="L60" s="60">
        <v>7</v>
      </c>
      <c r="M60" s="15">
        <v>204</v>
      </c>
      <c r="N60" s="22">
        <v>7516</v>
      </c>
      <c r="O60" s="22">
        <v>15</v>
      </c>
      <c r="P60" s="22">
        <v>281</v>
      </c>
      <c r="Q60" s="22">
        <v>77</v>
      </c>
      <c r="R60" s="22">
        <v>713</v>
      </c>
      <c r="S60" s="22">
        <v>33</v>
      </c>
      <c r="T60" s="22">
        <v>566</v>
      </c>
    </row>
    <row r="61" spans="1:20" ht="12.75" customHeight="1" x14ac:dyDescent="0.15">
      <c r="A61" s="60"/>
      <c r="B61" s="60">
        <v>12</v>
      </c>
      <c r="C61" s="15">
        <v>41</v>
      </c>
      <c r="D61" s="22">
        <v>92</v>
      </c>
      <c r="E61" s="22">
        <v>50</v>
      </c>
      <c r="F61" s="22">
        <v>196</v>
      </c>
      <c r="G61" s="22">
        <v>44</v>
      </c>
      <c r="H61" s="22">
        <v>89</v>
      </c>
      <c r="I61" s="23" t="s">
        <v>12</v>
      </c>
      <c r="J61" s="23" t="s">
        <v>12</v>
      </c>
      <c r="K61" s="60"/>
      <c r="L61" s="60">
        <v>12</v>
      </c>
      <c r="M61" s="15">
        <v>174</v>
      </c>
      <c r="N61" s="22">
        <v>6811</v>
      </c>
      <c r="O61" s="22">
        <v>12</v>
      </c>
      <c r="P61" s="22">
        <v>265</v>
      </c>
      <c r="Q61" s="22">
        <v>52</v>
      </c>
      <c r="R61" s="22">
        <v>468</v>
      </c>
      <c r="S61" s="22">
        <v>23</v>
      </c>
      <c r="T61" s="22">
        <v>324</v>
      </c>
    </row>
    <row r="62" spans="1:20" ht="12.75" customHeight="1" x14ac:dyDescent="0.15">
      <c r="A62" s="60"/>
      <c r="B62" s="60">
        <v>17</v>
      </c>
      <c r="C62" s="15">
        <v>68</v>
      </c>
      <c r="D62" s="22">
        <v>137</v>
      </c>
      <c r="E62" s="22">
        <v>74</v>
      </c>
      <c r="F62" s="22">
        <v>158</v>
      </c>
      <c r="G62" s="22">
        <v>69</v>
      </c>
      <c r="H62" s="22">
        <v>99</v>
      </c>
      <c r="I62" s="23" t="s">
        <v>12</v>
      </c>
      <c r="J62" s="23" t="s">
        <v>12</v>
      </c>
      <c r="K62" s="60"/>
      <c r="L62" s="60">
        <v>17</v>
      </c>
      <c r="M62" s="15">
        <v>149</v>
      </c>
      <c r="N62" s="22">
        <v>5885</v>
      </c>
      <c r="O62" s="22">
        <v>13</v>
      </c>
      <c r="P62" s="22">
        <v>77</v>
      </c>
      <c r="Q62" s="22">
        <v>56</v>
      </c>
      <c r="R62" s="22">
        <v>418</v>
      </c>
      <c r="S62" s="22">
        <v>33</v>
      </c>
      <c r="T62" s="22">
        <v>270</v>
      </c>
    </row>
    <row r="63" spans="1:20" ht="12.75" customHeight="1" x14ac:dyDescent="0.15">
      <c r="A63" s="60"/>
      <c r="B63" s="60">
        <v>22</v>
      </c>
      <c r="C63" s="15">
        <v>66</v>
      </c>
      <c r="D63" s="23" t="s">
        <v>12</v>
      </c>
      <c r="E63" s="22">
        <v>59</v>
      </c>
      <c r="F63" s="23" t="s">
        <v>12</v>
      </c>
      <c r="G63" s="22">
        <v>60</v>
      </c>
      <c r="H63" s="23" t="s">
        <v>12</v>
      </c>
      <c r="I63" s="23">
        <v>35</v>
      </c>
      <c r="J63" s="23" t="s">
        <v>12</v>
      </c>
      <c r="K63" s="60"/>
      <c r="L63" s="60">
        <v>22</v>
      </c>
      <c r="M63" s="15">
        <v>128</v>
      </c>
      <c r="N63" s="23" t="s">
        <v>12</v>
      </c>
      <c r="O63" s="22">
        <v>11</v>
      </c>
      <c r="P63" s="23" t="s">
        <v>12</v>
      </c>
      <c r="Q63" s="22">
        <v>38</v>
      </c>
      <c r="R63" s="23" t="s">
        <v>12</v>
      </c>
      <c r="S63" s="22">
        <v>23</v>
      </c>
      <c r="T63" s="23" t="s">
        <v>12</v>
      </c>
    </row>
    <row r="64" spans="1:20" ht="12.75" customHeight="1" x14ac:dyDescent="0.15">
      <c r="A64" s="60"/>
      <c r="B64" s="60">
        <v>27</v>
      </c>
      <c r="C64" s="15">
        <v>47</v>
      </c>
      <c r="D64" s="23">
        <v>200</v>
      </c>
      <c r="E64" s="22">
        <v>57</v>
      </c>
      <c r="F64" s="23" t="s">
        <v>263</v>
      </c>
      <c r="G64" s="22">
        <v>51</v>
      </c>
      <c r="H64" s="23" t="s">
        <v>263</v>
      </c>
      <c r="I64" s="23" t="s">
        <v>12</v>
      </c>
      <c r="J64" s="23" t="s">
        <v>12</v>
      </c>
      <c r="K64" s="60"/>
      <c r="L64" s="60">
        <v>27</v>
      </c>
      <c r="M64" s="15">
        <v>119</v>
      </c>
      <c r="N64" s="23">
        <v>4600</v>
      </c>
      <c r="O64" s="22">
        <v>8</v>
      </c>
      <c r="P64" s="23" t="s">
        <v>263</v>
      </c>
      <c r="Q64" s="22">
        <v>27</v>
      </c>
      <c r="R64" s="23">
        <v>200</v>
      </c>
      <c r="S64" s="22">
        <v>23</v>
      </c>
      <c r="T64" s="23">
        <v>200</v>
      </c>
    </row>
    <row r="65" spans="1:20" ht="13.5" customHeight="1" x14ac:dyDescent="0.15">
      <c r="A65" s="211" t="s">
        <v>295</v>
      </c>
      <c r="B65" s="212"/>
      <c r="C65" s="15">
        <v>23</v>
      </c>
      <c r="D65" s="22">
        <v>100</v>
      </c>
      <c r="E65" s="22">
        <v>21</v>
      </c>
      <c r="F65" s="23">
        <v>200</v>
      </c>
      <c r="G65" s="22">
        <v>23</v>
      </c>
      <c r="H65" s="23">
        <v>300</v>
      </c>
      <c r="I65" s="23" t="s">
        <v>12</v>
      </c>
      <c r="J65" s="23" t="s">
        <v>12</v>
      </c>
      <c r="K65" s="211" t="s">
        <v>295</v>
      </c>
      <c r="L65" s="212"/>
      <c r="M65" s="15">
        <v>102</v>
      </c>
      <c r="N65" s="22">
        <v>5600</v>
      </c>
      <c r="O65" s="22">
        <v>4</v>
      </c>
      <c r="P65" s="23">
        <v>300</v>
      </c>
      <c r="Q65" s="23" t="s">
        <v>263</v>
      </c>
      <c r="R65" s="23" t="s">
        <v>263</v>
      </c>
      <c r="S65" s="22">
        <v>13</v>
      </c>
      <c r="T65" s="23" t="s">
        <v>263</v>
      </c>
    </row>
    <row r="66" spans="1:20" ht="6.75" customHeight="1" x14ac:dyDescent="0.15">
      <c r="A66" s="5"/>
      <c r="B66" s="5"/>
      <c r="C66" s="16"/>
      <c r="D66" s="5"/>
      <c r="E66" s="5"/>
      <c r="F66" s="5"/>
      <c r="G66" s="5"/>
      <c r="H66" s="5"/>
      <c r="I66" s="5"/>
      <c r="J66" s="5"/>
      <c r="K66" s="5"/>
      <c r="L66" s="5"/>
      <c r="M66" s="16"/>
      <c r="N66" s="5"/>
      <c r="O66" s="5"/>
      <c r="P66" s="5"/>
      <c r="Q66" s="5"/>
      <c r="R66" s="5"/>
      <c r="S66" s="5"/>
      <c r="T66" s="5"/>
    </row>
    <row r="67" spans="1:20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 t="s">
        <v>283</v>
      </c>
      <c r="L67" s="6"/>
      <c r="M67" s="6"/>
      <c r="N67" s="6"/>
      <c r="O67" s="6"/>
      <c r="P67" s="6"/>
      <c r="Q67" s="6"/>
      <c r="R67" s="6"/>
      <c r="S67" s="6"/>
      <c r="T67" s="6"/>
    </row>
    <row r="68" spans="1:20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 t="s">
        <v>272</v>
      </c>
      <c r="L68" s="6"/>
      <c r="M68" s="6"/>
      <c r="N68" s="6"/>
      <c r="O68" s="6"/>
      <c r="P68" s="6"/>
      <c r="Q68" s="6"/>
      <c r="R68" s="6"/>
      <c r="S68" s="6"/>
      <c r="T68" s="6"/>
    </row>
    <row r="69" spans="1:20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 t="s">
        <v>273</v>
      </c>
      <c r="M69" s="6"/>
      <c r="N69" s="6"/>
      <c r="O69" s="6"/>
      <c r="P69" s="6"/>
      <c r="Q69" s="6"/>
      <c r="R69" s="6"/>
      <c r="S69" s="6"/>
      <c r="T69" s="6"/>
    </row>
    <row r="70" spans="1:20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 t="s">
        <v>3</v>
      </c>
      <c r="M70" s="6"/>
      <c r="N70" s="6"/>
      <c r="O70" s="6"/>
      <c r="P70" s="6"/>
      <c r="Q70" s="6"/>
      <c r="R70" s="6"/>
      <c r="S70" s="6"/>
      <c r="T70" s="6"/>
    </row>
  </sheetData>
  <mergeCells count="64">
    <mergeCell ref="O4:P4"/>
    <mergeCell ref="Q4:R4"/>
    <mergeCell ref="S4:T4"/>
    <mergeCell ref="C20:D20"/>
    <mergeCell ref="E20:F20"/>
    <mergeCell ref="G20:H20"/>
    <mergeCell ref="I20:J20"/>
    <mergeCell ref="M20:N20"/>
    <mergeCell ref="O20:P20"/>
    <mergeCell ref="Q20:R20"/>
    <mergeCell ref="S20:T20"/>
    <mergeCell ref="C4:D4"/>
    <mergeCell ref="E4:F4"/>
    <mergeCell ref="G4:H4"/>
    <mergeCell ref="I4:J4"/>
    <mergeCell ref="M4:N4"/>
    <mergeCell ref="O36:P36"/>
    <mergeCell ref="Q36:R36"/>
    <mergeCell ref="S36:T36"/>
    <mergeCell ref="C52:D52"/>
    <mergeCell ref="E52:F52"/>
    <mergeCell ref="G52:H52"/>
    <mergeCell ref="I52:J52"/>
    <mergeCell ref="M52:N52"/>
    <mergeCell ref="O52:P52"/>
    <mergeCell ref="Q52:R52"/>
    <mergeCell ref="S52:T52"/>
    <mergeCell ref="C36:D36"/>
    <mergeCell ref="E36:F36"/>
    <mergeCell ref="G36:H36"/>
    <mergeCell ref="I36:J36"/>
    <mergeCell ref="M36:N36"/>
    <mergeCell ref="A52:B53"/>
    <mergeCell ref="K52:L53"/>
    <mergeCell ref="A4:B5"/>
    <mergeCell ref="K4:L5"/>
    <mergeCell ref="A20:B21"/>
    <mergeCell ref="K20:L21"/>
    <mergeCell ref="A36:B37"/>
    <mergeCell ref="K36:L37"/>
    <mergeCell ref="A7:B7"/>
    <mergeCell ref="A11:B11"/>
    <mergeCell ref="A17:B17"/>
    <mergeCell ref="K7:L7"/>
    <mergeCell ref="K11:L11"/>
    <mergeCell ref="K17:L17"/>
    <mergeCell ref="K23:L23"/>
    <mergeCell ref="K27:L27"/>
    <mergeCell ref="K33:L33"/>
    <mergeCell ref="A23:B23"/>
    <mergeCell ref="A27:B27"/>
    <mergeCell ref="A33:B33"/>
    <mergeCell ref="A39:B39"/>
    <mergeCell ref="A43:B43"/>
    <mergeCell ref="A49:B49"/>
    <mergeCell ref="K39:L39"/>
    <mergeCell ref="K43:L43"/>
    <mergeCell ref="K49:L49"/>
    <mergeCell ref="K55:L55"/>
    <mergeCell ref="K59:L59"/>
    <mergeCell ref="K65:L65"/>
    <mergeCell ref="A55:B55"/>
    <mergeCell ref="A59:B59"/>
    <mergeCell ref="A65:B65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  <colBreaks count="1" manualBreakCount="1">
    <brk id="10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zoomScaleSheetLayoutView="100" workbookViewId="0">
      <selection activeCell="E10" sqref="E10"/>
    </sheetView>
  </sheetViews>
  <sheetFormatPr defaultRowHeight="13.5" x14ac:dyDescent="0.15"/>
  <cols>
    <col min="1" max="1" width="2.5" customWidth="1"/>
    <col min="2" max="2" width="3" customWidth="1"/>
    <col min="3" max="3" width="3.25" customWidth="1"/>
    <col min="4" max="15" width="6.625" customWidth="1"/>
    <col min="16" max="16" width="12.75" bestFit="1" customWidth="1"/>
  </cols>
  <sheetData>
    <row r="1" spans="1:15" ht="14.25" x14ac:dyDescent="0.15">
      <c r="A1" s="86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4.25" x14ac:dyDescent="0.15">
      <c r="A3" s="2" t="s">
        <v>155</v>
      </c>
      <c r="B3" s="17"/>
      <c r="C3" s="17"/>
      <c r="D3" s="17"/>
      <c r="E3" s="17"/>
      <c r="F3" s="17"/>
      <c r="G3" s="17"/>
      <c r="H3" s="17"/>
      <c r="I3" s="17"/>
      <c r="J3" s="36"/>
      <c r="K3" s="36"/>
      <c r="L3" s="36"/>
      <c r="M3" s="36"/>
      <c r="N3" s="36"/>
      <c r="O3" s="38" t="s">
        <v>218</v>
      </c>
    </row>
    <row r="4" spans="1:15" ht="7.5" customHeight="1" x14ac:dyDescent="0.15">
      <c r="A4" s="64"/>
      <c r="B4" s="17"/>
      <c r="C4" s="17"/>
      <c r="D4" s="17"/>
      <c r="E4" s="17"/>
      <c r="F4" s="17"/>
      <c r="G4" s="17"/>
      <c r="H4" s="17"/>
      <c r="I4" s="17"/>
      <c r="J4" s="17"/>
      <c r="K4" s="38"/>
      <c r="L4" s="38"/>
      <c r="M4" s="38"/>
      <c r="N4" s="38"/>
      <c r="O4" s="38"/>
    </row>
    <row r="5" spans="1:15" ht="15" customHeight="1" x14ac:dyDescent="0.15">
      <c r="A5" s="160" t="s">
        <v>9</v>
      </c>
      <c r="B5" s="160"/>
      <c r="C5" s="213"/>
      <c r="D5" s="230" t="s">
        <v>157</v>
      </c>
      <c r="E5" s="231"/>
      <c r="F5" s="230" t="s">
        <v>158</v>
      </c>
      <c r="G5" s="231"/>
      <c r="H5" s="230" t="s">
        <v>125</v>
      </c>
      <c r="I5" s="231"/>
      <c r="J5" s="230" t="s">
        <v>18</v>
      </c>
      <c r="K5" s="231"/>
      <c r="L5" s="230" t="s">
        <v>92</v>
      </c>
      <c r="M5" s="231"/>
      <c r="N5" s="230" t="s">
        <v>103</v>
      </c>
      <c r="O5" s="231"/>
    </row>
    <row r="6" spans="1:15" ht="15" customHeight="1" x14ac:dyDescent="0.15">
      <c r="A6" s="166" t="s">
        <v>42</v>
      </c>
      <c r="B6" s="166"/>
      <c r="C6" s="214"/>
      <c r="D6" s="90" t="s">
        <v>10</v>
      </c>
      <c r="E6" s="91" t="s">
        <v>160</v>
      </c>
      <c r="F6" s="90" t="s">
        <v>10</v>
      </c>
      <c r="G6" s="91" t="s">
        <v>160</v>
      </c>
      <c r="H6" s="90" t="s">
        <v>10</v>
      </c>
      <c r="I6" s="91" t="s">
        <v>160</v>
      </c>
      <c r="J6" s="90" t="s">
        <v>10</v>
      </c>
      <c r="K6" s="91" t="s">
        <v>100</v>
      </c>
      <c r="L6" s="90" t="s">
        <v>10</v>
      </c>
      <c r="M6" s="91" t="s">
        <v>100</v>
      </c>
      <c r="N6" s="90" t="s">
        <v>10</v>
      </c>
      <c r="O6" s="95" t="s">
        <v>160</v>
      </c>
    </row>
    <row r="7" spans="1:15" ht="6.75" customHeight="1" x14ac:dyDescent="0.15">
      <c r="A7" s="6"/>
      <c r="B7" s="6"/>
      <c r="C7" s="6"/>
      <c r="D7" s="14"/>
      <c r="E7" s="21"/>
      <c r="F7" s="21"/>
      <c r="G7" s="21"/>
      <c r="H7" s="6"/>
      <c r="I7" s="6"/>
      <c r="J7" s="6"/>
      <c r="K7" s="6"/>
      <c r="L7" s="6"/>
      <c r="M7" s="6"/>
      <c r="N7" s="6"/>
      <c r="O7" s="6"/>
    </row>
    <row r="8" spans="1:15" ht="26.1" customHeight="1" x14ac:dyDescent="0.15">
      <c r="A8" s="221" t="s">
        <v>296</v>
      </c>
      <c r="B8" s="221"/>
      <c r="C8" s="212"/>
      <c r="D8" s="15">
        <v>131</v>
      </c>
      <c r="E8" s="22">
        <v>373</v>
      </c>
      <c r="F8" s="22">
        <v>278</v>
      </c>
      <c r="G8" s="22">
        <v>638</v>
      </c>
      <c r="H8" s="30">
        <v>71</v>
      </c>
      <c r="I8" s="30">
        <v>1977</v>
      </c>
      <c r="J8" s="30">
        <v>113</v>
      </c>
      <c r="K8" s="30">
        <v>577</v>
      </c>
      <c r="L8" s="30">
        <v>15</v>
      </c>
      <c r="M8" s="39" t="s">
        <v>112</v>
      </c>
      <c r="N8" s="39" t="s">
        <v>112</v>
      </c>
      <c r="O8" s="39" t="s">
        <v>112</v>
      </c>
    </row>
    <row r="9" spans="1:15" ht="26.1" customHeight="1" x14ac:dyDescent="0.15">
      <c r="A9" s="221" t="s">
        <v>297</v>
      </c>
      <c r="B9" s="221"/>
      <c r="C9" s="212"/>
      <c r="D9" s="15">
        <v>82</v>
      </c>
      <c r="E9" s="22">
        <v>260</v>
      </c>
      <c r="F9" s="22">
        <v>209</v>
      </c>
      <c r="G9" s="22">
        <v>484</v>
      </c>
      <c r="H9" s="30">
        <v>27</v>
      </c>
      <c r="I9" s="30">
        <v>1724</v>
      </c>
      <c r="J9" s="30">
        <v>25</v>
      </c>
      <c r="K9" s="30">
        <v>0</v>
      </c>
      <c r="L9" s="30">
        <v>12</v>
      </c>
      <c r="M9" s="39">
        <v>17040</v>
      </c>
      <c r="N9" s="39" t="s">
        <v>112</v>
      </c>
      <c r="O9" s="39" t="s">
        <v>112</v>
      </c>
    </row>
    <row r="10" spans="1:15" ht="26.1" customHeight="1" x14ac:dyDescent="0.15">
      <c r="A10" s="221">
        <v>7</v>
      </c>
      <c r="B10" s="221"/>
      <c r="C10" s="212"/>
      <c r="D10" s="15">
        <v>35</v>
      </c>
      <c r="E10" s="22">
        <v>191</v>
      </c>
      <c r="F10" s="22">
        <v>169</v>
      </c>
      <c r="G10" s="22">
        <v>428</v>
      </c>
      <c r="H10" s="30">
        <v>7</v>
      </c>
      <c r="I10" s="30">
        <v>730</v>
      </c>
      <c r="J10" s="30">
        <v>24</v>
      </c>
      <c r="K10" s="30">
        <v>0</v>
      </c>
      <c r="L10" s="30">
        <v>9</v>
      </c>
      <c r="M10" s="30">
        <v>10644</v>
      </c>
      <c r="N10" s="39" t="s">
        <v>112</v>
      </c>
      <c r="O10" s="39" t="s">
        <v>112</v>
      </c>
    </row>
    <row r="11" spans="1:15" ht="26.1" customHeight="1" x14ac:dyDescent="0.15">
      <c r="A11" s="221">
        <v>12</v>
      </c>
      <c r="B11" s="221"/>
      <c r="C11" s="212"/>
      <c r="D11" s="15">
        <v>16</v>
      </c>
      <c r="E11" s="22">
        <v>88</v>
      </c>
      <c r="F11" s="22">
        <v>82</v>
      </c>
      <c r="G11" s="22">
        <v>205</v>
      </c>
      <c r="H11" s="30">
        <v>1</v>
      </c>
      <c r="I11" s="30">
        <v>790</v>
      </c>
      <c r="J11" s="30">
        <v>2</v>
      </c>
      <c r="K11" s="30">
        <v>0</v>
      </c>
      <c r="L11" s="30">
        <v>8</v>
      </c>
      <c r="M11" s="30">
        <v>12257</v>
      </c>
      <c r="N11" s="39" t="s">
        <v>112</v>
      </c>
      <c r="O11" s="39" t="s">
        <v>112</v>
      </c>
    </row>
    <row r="12" spans="1:15" ht="26.1" customHeight="1" x14ac:dyDescent="0.15">
      <c r="A12" s="221">
        <v>17</v>
      </c>
      <c r="B12" s="221"/>
      <c r="C12" s="212"/>
      <c r="D12" s="15">
        <v>8</v>
      </c>
      <c r="E12" s="22">
        <v>44</v>
      </c>
      <c r="F12" s="22">
        <v>42</v>
      </c>
      <c r="G12" s="22">
        <v>176</v>
      </c>
      <c r="H12" s="30">
        <v>1</v>
      </c>
      <c r="I12" s="30">
        <v>320</v>
      </c>
      <c r="J12" s="30">
        <v>3</v>
      </c>
      <c r="K12" s="30">
        <v>38</v>
      </c>
      <c r="L12" s="30">
        <v>7</v>
      </c>
      <c r="M12" s="30">
        <v>10340</v>
      </c>
      <c r="N12" s="39" t="s">
        <v>112</v>
      </c>
      <c r="O12" s="39" t="s">
        <v>112</v>
      </c>
    </row>
    <row r="13" spans="1:15" ht="26.1" customHeight="1" x14ac:dyDescent="0.15">
      <c r="A13" s="221">
        <v>22</v>
      </c>
      <c r="B13" s="221"/>
      <c r="C13" s="212"/>
      <c r="D13" s="15">
        <v>8</v>
      </c>
      <c r="E13" s="22">
        <v>43</v>
      </c>
      <c r="F13" s="22">
        <v>25</v>
      </c>
      <c r="G13" s="22">
        <v>115</v>
      </c>
      <c r="H13" s="30">
        <v>1</v>
      </c>
      <c r="I13" s="39" t="s">
        <v>263</v>
      </c>
      <c r="J13" s="39" t="s">
        <v>112</v>
      </c>
      <c r="K13" s="39" t="s">
        <v>112</v>
      </c>
      <c r="L13" s="30">
        <v>6</v>
      </c>
      <c r="M13" s="30">
        <v>7600</v>
      </c>
      <c r="N13" s="39" t="s">
        <v>12</v>
      </c>
      <c r="O13" s="39" t="s">
        <v>12</v>
      </c>
    </row>
    <row r="14" spans="1:15" ht="26.1" customHeight="1" x14ac:dyDescent="0.15">
      <c r="A14" s="221">
        <v>27</v>
      </c>
      <c r="B14" s="221"/>
      <c r="C14" s="212"/>
      <c r="D14" s="15">
        <v>1</v>
      </c>
      <c r="E14" s="23" t="s">
        <v>263</v>
      </c>
      <c r="F14" s="22">
        <v>9</v>
      </c>
      <c r="G14" s="23" t="s">
        <v>263</v>
      </c>
      <c r="H14" s="39" t="s">
        <v>112</v>
      </c>
      <c r="I14" s="39" t="s">
        <v>112</v>
      </c>
      <c r="J14" s="39">
        <v>2</v>
      </c>
      <c r="K14" s="39" t="s">
        <v>263</v>
      </c>
      <c r="L14" s="30">
        <v>2</v>
      </c>
      <c r="M14" s="39" t="s">
        <v>263</v>
      </c>
      <c r="N14" s="23" t="s">
        <v>12</v>
      </c>
      <c r="O14" s="23" t="s">
        <v>12</v>
      </c>
    </row>
    <row r="15" spans="1:15" ht="26.1" customHeight="1" x14ac:dyDescent="0.15">
      <c r="A15" s="221" t="s">
        <v>298</v>
      </c>
      <c r="B15" s="221"/>
      <c r="C15" s="212"/>
      <c r="D15" s="15">
        <f>SUM(D17:D24)</f>
        <v>2</v>
      </c>
      <c r="E15" s="23" t="s">
        <v>263</v>
      </c>
      <c r="F15" s="22">
        <f>SUM(F17:F24)</f>
        <v>7</v>
      </c>
      <c r="G15" s="23">
        <v>97</v>
      </c>
      <c r="H15" s="23" t="s">
        <v>112</v>
      </c>
      <c r="I15" s="23" t="s">
        <v>112</v>
      </c>
      <c r="J15" s="22">
        <f>SUM(J17:J24)</f>
        <v>1</v>
      </c>
      <c r="K15" s="23" t="s">
        <v>263</v>
      </c>
      <c r="L15" s="22">
        <f>SUM(L17:L24)</f>
        <v>4</v>
      </c>
      <c r="M15" s="23" t="s">
        <v>263</v>
      </c>
      <c r="N15" s="23" t="s">
        <v>12</v>
      </c>
      <c r="O15" s="23" t="s">
        <v>12</v>
      </c>
    </row>
    <row r="16" spans="1:15" ht="9" customHeight="1" x14ac:dyDescent="0.15">
      <c r="A16" s="6"/>
      <c r="B16" s="6"/>
      <c r="C16" s="6"/>
      <c r="D16" s="15"/>
      <c r="E16" s="22"/>
      <c r="F16" s="22"/>
      <c r="G16" s="22"/>
      <c r="H16" s="30"/>
      <c r="I16" s="30"/>
      <c r="J16" s="30"/>
      <c r="K16" s="30"/>
      <c r="L16" s="30"/>
      <c r="M16" s="30"/>
      <c r="N16" s="30"/>
      <c r="O16" s="30"/>
    </row>
    <row r="17" spans="1:15" ht="26.1" customHeight="1" x14ac:dyDescent="0.15">
      <c r="A17" s="6"/>
      <c r="B17" s="226" t="s">
        <v>161</v>
      </c>
      <c r="C17" s="227"/>
      <c r="D17" s="39" t="s">
        <v>112</v>
      </c>
      <c r="E17" s="39" t="s">
        <v>112</v>
      </c>
      <c r="F17" s="39" t="s">
        <v>112</v>
      </c>
      <c r="G17" s="23" t="s">
        <v>112</v>
      </c>
      <c r="H17" s="39" t="s">
        <v>112</v>
      </c>
      <c r="I17" s="39" t="s">
        <v>112</v>
      </c>
      <c r="J17" s="39" t="s">
        <v>112</v>
      </c>
      <c r="K17" s="39" t="s">
        <v>112</v>
      </c>
      <c r="L17" s="39" t="s">
        <v>112</v>
      </c>
      <c r="M17" s="39" t="s">
        <v>112</v>
      </c>
      <c r="N17" s="23" t="s">
        <v>12</v>
      </c>
      <c r="O17" s="23" t="s">
        <v>12</v>
      </c>
    </row>
    <row r="18" spans="1:15" ht="26.1" customHeight="1" x14ac:dyDescent="0.15">
      <c r="A18" s="6"/>
      <c r="B18" s="226" t="s">
        <v>52</v>
      </c>
      <c r="C18" s="227"/>
      <c r="D18" s="39" t="s">
        <v>112</v>
      </c>
      <c r="E18" s="39" t="s">
        <v>112</v>
      </c>
      <c r="F18" s="22">
        <v>1</v>
      </c>
      <c r="G18" s="23" t="s">
        <v>263</v>
      </c>
      <c r="H18" s="39" t="s">
        <v>112</v>
      </c>
      <c r="I18" s="39" t="s">
        <v>112</v>
      </c>
      <c r="J18" s="39" t="s">
        <v>112</v>
      </c>
      <c r="K18" s="39" t="s">
        <v>112</v>
      </c>
      <c r="L18" s="39" t="s">
        <v>112</v>
      </c>
      <c r="M18" s="39" t="s">
        <v>112</v>
      </c>
      <c r="N18" s="23" t="s">
        <v>12</v>
      </c>
      <c r="O18" s="23" t="s">
        <v>12</v>
      </c>
    </row>
    <row r="19" spans="1:15" ht="26.1" customHeight="1" x14ac:dyDescent="0.15">
      <c r="A19" s="6"/>
      <c r="B19" s="226" t="s">
        <v>116</v>
      </c>
      <c r="C19" s="227"/>
      <c r="D19" s="39" t="s">
        <v>112</v>
      </c>
      <c r="E19" s="39" t="s">
        <v>112</v>
      </c>
      <c r="F19" s="39" t="s">
        <v>112</v>
      </c>
      <c r="G19" s="39" t="s">
        <v>112</v>
      </c>
      <c r="H19" s="39" t="s">
        <v>112</v>
      </c>
      <c r="I19" s="39" t="s">
        <v>112</v>
      </c>
      <c r="J19" s="39" t="s">
        <v>112</v>
      </c>
      <c r="K19" s="39" t="s">
        <v>112</v>
      </c>
      <c r="L19" s="39" t="s">
        <v>112</v>
      </c>
      <c r="M19" s="39" t="s">
        <v>112</v>
      </c>
      <c r="N19" s="23" t="s">
        <v>12</v>
      </c>
      <c r="O19" s="23" t="s">
        <v>12</v>
      </c>
    </row>
    <row r="20" spans="1:15" ht="26.1" customHeight="1" x14ac:dyDescent="0.15">
      <c r="A20" s="6"/>
      <c r="B20" s="226" t="s">
        <v>94</v>
      </c>
      <c r="C20" s="227"/>
      <c r="D20" s="39" t="s">
        <v>112</v>
      </c>
      <c r="E20" s="39" t="s">
        <v>112</v>
      </c>
      <c r="F20" s="39" t="s">
        <v>112</v>
      </c>
      <c r="G20" s="39" t="s">
        <v>112</v>
      </c>
      <c r="H20" s="39" t="s">
        <v>112</v>
      </c>
      <c r="I20" s="39" t="s">
        <v>112</v>
      </c>
      <c r="J20" s="39" t="s">
        <v>112</v>
      </c>
      <c r="K20" s="39" t="s">
        <v>112</v>
      </c>
      <c r="L20" s="39" t="s">
        <v>112</v>
      </c>
      <c r="M20" s="39" t="s">
        <v>112</v>
      </c>
      <c r="N20" s="23" t="s">
        <v>12</v>
      </c>
      <c r="O20" s="23" t="s">
        <v>12</v>
      </c>
    </row>
    <row r="21" spans="1:15" ht="26.1" customHeight="1" x14ac:dyDescent="0.15">
      <c r="A21" s="6"/>
      <c r="B21" s="226" t="s">
        <v>162</v>
      </c>
      <c r="C21" s="227"/>
      <c r="D21" s="39" t="s">
        <v>112</v>
      </c>
      <c r="E21" s="39" t="s">
        <v>112</v>
      </c>
      <c r="F21" s="39" t="s">
        <v>112</v>
      </c>
      <c r="G21" s="39" t="s">
        <v>112</v>
      </c>
      <c r="H21" s="39" t="s">
        <v>112</v>
      </c>
      <c r="I21" s="39" t="s">
        <v>112</v>
      </c>
      <c r="J21" s="30">
        <v>1</v>
      </c>
      <c r="K21" s="23" t="s">
        <v>263</v>
      </c>
      <c r="L21" s="30">
        <v>1</v>
      </c>
      <c r="M21" s="23" t="s">
        <v>263</v>
      </c>
      <c r="N21" s="23" t="s">
        <v>12</v>
      </c>
      <c r="O21" s="23" t="s">
        <v>12</v>
      </c>
    </row>
    <row r="22" spans="1:15" ht="26.1" customHeight="1" x14ac:dyDescent="0.15">
      <c r="A22" s="6"/>
      <c r="B22" s="226" t="s">
        <v>163</v>
      </c>
      <c r="C22" s="227"/>
      <c r="D22" s="39">
        <v>2</v>
      </c>
      <c r="E22" s="23" t="s">
        <v>263</v>
      </c>
      <c r="F22" s="22">
        <v>5</v>
      </c>
      <c r="G22" s="23">
        <v>21</v>
      </c>
      <c r="H22" s="39" t="s">
        <v>112</v>
      </c>
      <c r="I22" s="39" t="s">
        <v>112</v>
      </c>
      <c r="J22" s="39" t="s">
        <v>112</v>
      </c>
      <c r="K22" s="39" t="s">
        <v>112</v>
      </c>
      <c r="L22" s="39" t="s">
        <v>112</v>
      </c>
      <c r="M22" s="39" t="s">
        <v>112</v>
      </c>
      <c r="N22" s="23" t="s">
        <v>12</v>
      </c>
      <c r="O22" s="23" t="s">
        <v>12</v>
      </c>
    </row>
    <row r="23" spans="1:15" ht="26.1" customHeight="1" x14ac:dyDescent="0.15">
      <c r="A23" s="6"/>
      <c r="B23" s="226" t="s">
        <v>123</v>
      </c>
      <c r="C23" s="227"/>
      <c r="D23" s="39" t="s">
        <v>112</v>
      </c>
      <c r="E23" s="39" t="s">
        <v>112</v>
      </c>
      <c r="F23" s="39" t="s">
        <v>112</v>
      </c>
      <c r="G23" s="23" t="s">
        <v>112</v>
      </c>
      <c r="H23" s="39" t="s">
        <v>112</v>
      </c>
      <c r="I23" s="39" t="s">
        <v>112</v>
      </c>
      <c r="J23" s="39" t="s">
        <v>112</v>
      </c>
      <c r="K23" s="39" t="s">
        <v>112</v>
      </c>
      <c r="L23" s="30">
        <v>1</v>
      </c>
      <c r="M23" s="23" t="s">
        <v>263</v>
      </c>
      <c r="N23" s="23" t="s">
        <v>12</v>
      </c>
      <c r="O23" s="23" t="s">
        <v>12</v>
      </c>
    </row>
    <row r="24" spans="1:15" ht="26.1" customHeight="1" x14ac:dyDescent="0.15">
      <c r="A24" s="6"/>
      <c r="B24" s="226" t="s">
        <v>164</v>
      </c>
      <c r="C24" s="227"/>
      <c r="D24" s="39" t="s">
        <v>112</v>
      </c>
      <c r="E24" s="39" t="s">
        <v>112</v>
      </c>
      <c r="F24" s="22">
        <v>1</v>
      </c>
      <c r="G24" s="23" t="s">
        <v>263</v>
      </c>
      <c r="H24" s="39" t="s">
        <v>112</v>
      </c>
      <c r="I24" s="39" t="s">
        <v>112</v>
      </c>
      <c r="J24" s="39" t="s">
        <v>112</v>
      </c>
      <c r="K24" s="39" t="s">
        <v>112</v>
      </c>
      <c r="L24" s="30">
        <v>2</v>
      </c>
      <c r="M24" s="23" t="s">
        <v>263</v>
      </c>
      <c r="N24" s="23" t="s">
        <v>12</v>
      </c>
      <c r="O24" s="23" t="s">
        <v>12</v>
      </c>
    </row>
    <row r="25" spans="1:15" ht="6.75" customHeight="1" x14ac:dyDescent="0.15">
      <c r="A25" s="5"/>
      <c r="B25" s="89"/>
      <c r="C25" s="89"/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9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15">
      <c r="A27" s="6" t="s">
        <v>62</v>
      </c>
      <c r="B27" s="6"/>
      <c r="C27" s="6"/>
      <c r="D27" s="6"/>
      <c r="E27" s="6"/>
      <c r="F27" s="6" t="s">
        <v>274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4.25" x14ac:dyDescent="0.15">
      <c r="A30" s="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58"/>
      <c r="M30" s="58"/>
      <c r="N30" s="58"/>
      <c r="O30" s="60"/>
    </row>
    <row r="31" spans="1:15" ht="6.75" customHeight="1" x14ac:dyDescent="0.15">
      <c r="A31" s="87"/>
      <c r="B31" s="21"/>
      <c r="C31" s="21"/>
      <c r="D31" s="21"/>
      <c r="E31" s="21"/>
      <c r="F31" s="21"/>
      <c r="G31" s="21"/>
      <c r="H31" s="21"/>
      <c r="I31" s="21"/>
      <c r="J31" s="21"/>
      <c r="K31" s="60"/>
      <c r="L31" s="60"/>
      <c r="M31" s="60"/>
      <c r="N31" s="58"/>
      <c r="O31" s="21"/>
    </row>
    <row r="32" spans="1:15" ht="15" customHeight="1" x14ac:dyDescent="0.15">
      <c r="A32" s="228"/>
      <c r="B32" s="228"/>
      <c r="C32" s="228"/>
      <c r="D32" s="228"/>
      <c r="E32" s="228"/>
      <c r="F32" s="228"/>
      <c r="G32" s="92"/>
      <c r="H32" s="94"/>
      <c r="I32" s="94"/>
      <c r="J32" s="94"/>
      <c r="K32" s="94"/>
      <c r="L32" s="94"/>
      <c r="M32" s="94"/>
      <c r="N32" s="229"/>
      <c r="O32" s="229"/>
    </row>
    <row r="33" spans="1:15" ht="7.5" customHeight="1" x14ac:dyDescent="0.15">
      <c r="A33" s="88"/>
      <c r="B33" s="88"/>
      <c r="C33" s="88"/>
      <c r="D33" s="88"/>
      <c r="E33" s="88"/>
      <c r="F33" s="88"/>
      <c r="G33" s="92"/>
      <c r="H33" s="94"/>
      <c r="I33" s="94"/>
      <c r="J33" s="94"/>
      <c r="K33" s="94"/>
      <c r="L33" s="94"/>
      <c r="M33" s="94"/>
      <c r="N33" s="94"/>
      <c r="O33" s="21"/>
    </row>
    <row r="34" spans="1:15" ht="15" customHeight="1" x14ac:dyDescent="0.15">
      <c r="A34" s="224"/>
      <c r="B34" s="224"/>
      <c r="C34" s="224"/>
      <c r="D34" s="224"/>
      <c r="E34" s="224"/>
      <c r="F34" s="224"/>
      <c r="G34" s="93"/>
      <c r="H34" s="93"/>
      <c r="I34" s="93"/>
      <c r="J34" s="93"/>
      <c r="K34" s="93"/>
      <c r="L34" s="93"/>
      <c r="M34" s="93"/>
      <c r="N34" s="223"/>
      <c r="O34" s="223"/>
    </row>
    <row r="35" spans="1:15" ht="15" customHeight="1" x14ac:dyDescent="0.15">
      <c r="A35" s="21"/>
      <c r="B35" s="222"/>
      <c r="C35" s="222"/>
      <c r="D35" s="222"/>
      <c r="E35" s="222"/>
      <c r="F35" s="222"/>
      <c r="G35" s="22"/>
      <c r="H35" s="22"/>
      <c r="I35" s="22"/>
      <c r="J35" s="22"/>
      <c r="K35" s="22"/>
      <c r="L35" s="22"/>
      <c r="M35" s="22"/>
      <c r="N35" s="223"/>
      <c r="O35" s="223"/>
    </row>
    <row r="36" spans="1:15" ht="15" customHeight="1" x14ac:dyDescent="0.15">
      <c r="A36" s="21"/>
      <c r="B36" s="21"/>
      <c r="C36" s="225"/>
      <c r="D36" s="225"/>
      <c r="E36" s="225"/>
      <c r="F36" s="225"/>
      <c r="G36" s="21"/>
      <c r="H36" s="60"/>
      <c r="I36" s="23"/>
      <c r="J36" s="22"/>
      <c r="K36" s="22"/>
      <c r="L36" s="22"/>
      <c r="M36" s="22"/>
      <c r="N36" s="223"/>
      <c r="O36" s="223"/>
    </row>
    <row r="37" spans="1:15" ht="15" customHeight="1" x14ac:dyDescent="0.15">
      <c r="A37" s="21"/>
      <c r="B37" s="21"/>
      <c r="C37" s="222"/>
      <c r="D37" s="222"/>
      <c r="E37" s="222"/>
      <c r="F37" s="222"/>
      <c r="G37" s="21"/>
      <c r="H37" s="60"/>
      <c r="I37" s="22"/>
      <c r="J37" s="22"/>
      <c r="K37" s="22"/>
      <c r="L37" s="22"/>
      <c r="M37" s="22"/>
      <c r="N37" s="223"/>
      <c r="O37" s="223"/>
    </row>
    <row r="38" spans="1:15" ht="15" customHeight="1" x14ac:dyDescent="0.15">
      <c r="A38" s="21"/>
      <c r="B38" s="21"/>
      <c r="C38" s="224"/>
      <c r="D38" s="224"/>
      <c r="E38" s="224"/>
      <c r="F38" s="224"/>
      <c r="G38" s="21"/>
      <c r="H38" s="60"/>
      <c r="I38" s="22"/>
      <c r="J38" s="22"/>
      <c r="K38" s="22"/>
      <c r="L38" s="22"/>
      <c r="M38" s="22"/>
      <c r="N38" s="223"/>
      <c r="O38" s="223"/>
    </row>
    <row r="39" spans="1:15" ht="15" customHeight="1" x14ac:dyDescent="0.15">
      <c r="A39" s="21"/>
      <c r="B39" s="21"/>
      <c r="C39" s="224"/>
      <c r="D39" s="224"/>
      <c r="E39" s="224"/>
      <c r="F39" s="224"/>
      <c r="G39" s="21"/>
      <c r="H39" s="60"/>
      <c r="I39" s="23"/>
      <c r="J39" s="22"/>
      <c r="K39" s="22"/>
      <c r="L39" s="22"/>
      <c r="M39" s="22"/>
      <c r="N39" s="223"/>
      <c r="O39" s="223"/>
    </row>
    <row r="40" spans="1:15" ht="15" customHeight="1" x14ac:dyDescent="0.15">
      <c r="A40" s="21"/>
      <c r="B40" s="21"/>
      <c r="C40" s="224"/>
      <c r="D40" s="224"/>
      <c r="E40" s="224"/>
      <c r="F40" s="224"/>
      <c r="G40" s="21"/>
      <c r="H40" s="60"/>
      <c r="I40" s="23"/>
      <c r="J40" s="22"/>
      <c r="K40" s="22"/>
      <c r="L40" s="22"/>
      <c r="M40" s="22"/>
      <c r="N40" s="223"/>
      <c r="O40" s="223"/>
    </row>
    <row r="41" spans="1:15" ht="15" customHeight="1" x14ac:dyDescent="0.15">
      <c r="A41" s="21"/>
      <c r="B41" s="21"/>
      <c r="C41" s="224"/>
      <c r="D41" s="224"/>
      <c r="E41" s="224"/>
      <c r="F41" s="224"/>
      <c r="G41" s="21"/>
      <c r="H41" s="60"/>
      <c r="I41" s="23"/>
      <c r="J41" s="23"/>
      <c r="K41" s="23"/>
      <c r="L41" s="23"/>
      <c r="M41" s="23"/>
      <c r="N41" s="223"/>
      <c r="O41" s="223"/>
    </row>
    <row r="42" spans="1:15" ht="15" customHeight="1" x14ac:dyDescent="0.15">
      <c r="A42" s="21"/>
      <c r="B42" s="21"/>
      <c r="C42" s="224"/>
      <c r="D42" s="224"/>
      <c r="E42" s="224"/>
      <c r="F42" s="224"/>
      <c r="G42" s="21"/>
      <c r="H42" s="60"/>
      <c r="I42" s="23"/>
      <c r="J42" s="22"/>
      <c r="K42" s="22"/>
      <c r="L42" s="22"/>
      <c r="M42" s="23"/>
      <c r="N42" s="223"/>
      <c r="O42" s="223"/>
    </row>
    <row r="43" spans="1:15" ht="15" customHeight="1" x14ac:dyDescent="0.15">
      <c r="A43" s="21"/>
      <c r="B43" s="21"/>
      <c r="C43" s="224"/>
      <c r="D43" s="224"/>
      <c r="E43" s="224"/>
      <c r="F43" s="224"/>
      <c r="G43" s="22"/>
      <c r="H43" s="22"/>
      <c r="I43" s="23"/>
      <c r="J43" s="22"/>
      <c r="K43" s="22"/>
      <c r="L43" s="22"/>
      <c r="M43" s="23"/>
      <c r="N43" s="223"/>
      <c r="O43" s="223"/>
    </row>
    <row r="44" spans="1:15" ht="15" customHeight="1" x14ac:dyDescent="0.15">
      <c r="A44" s="21"/>
      <c r="B44" s="224"/>
      <c r="C44" s="224"/>
      <c r="D44" s="224"/>
      <c r="E44" s="224"/>
      <c r="F44" s="224"/>
      <c r="G44" s="23"/>
      <c r="H44" s="23"/>
      <c r="I44" s="23"/>
      <c r="J44" s="23"/>
      <c r="K44" s="23"/>
      <c r="L44" s="23"/>
      <c r="M44" s="23"/>
      <c r="N44" s="223"/>
      <c r="O44" s="223"/>
    </row>
    <row r="45" spans="1:15" ht="15" customHeight="1" x14ac:dyDescent="0.15">
      <c r="A45" s="21"/>
      <c r="B45" s="224"/>
      <c r="C45" s="224"/>
      <c r="D45" s="224"/>
      <c r="E45" s="224"/>
      <c r="F45" s="224"/>
      <c r="G45" s="22"/>
      <c r="H45" s="22"/>
      <c r="I45" s="22"/>
      <c r="J45" s="22"/>
      <c r="K45" s="22"/>
      <c r="L45" s="22"/>
      <c r="M45" s="22"/>
      <c r="N45" s="223"/>
      <c r="O45" s="223"/>
    </row>
    <row r="46" spans="1:15" ht="15" customHeight="1" x14ac:dyDescent="0.15">
      <c r="A46" s="21"/>
      <c r="B46" s="21"/>
      <c r="C46" s="224"/>
      <c r="D46" s="224"/>
      <c r="E46" s="224"/>
      <c r="F46" s="224"/>
      <c r="G46" s="22"/>
      <c r="H46" s="23"/>
      <c r="I46" s="23"/>
      <c r="J46" s="23"/>
      <c r="K46" s="22"/>
      <c r="L46" s="23"/>
      <c r="M46" s="23"/>
      <c r="N46" s="223"/>
      <c r="O46" s="223"/>
    </row>
    <row r="47" spans="1:15" ht="15" customHeight="1" x14ac:dyDescent="0.15">
      <c r="A47" s="21"/>
      <c r="B47" s="21"/>
      <c r="C47" s="224"/>
      <c r="D47" s="224"/>
      <c r="E47" s="224"/>
      <c r="F47" s="224"/>
      <c r="G47" s="23"/>
      <c r="H47" s="22"/>
      <c r="I47" s="23"/>
      <c r="J47" s="23"/>
      <c r="K47" s="23"/>
      <c r="L47" s="22"/>
      <c r="M47" s="22"/>
      <c r="N47" s="223"/>
      <c r="O47" s="223"/>
    </row>
    <row r="48" spans="1:15" ht="15" customHeight="1" x14ac:dyDescent="0.15">
      <c r="A48" s="21"/>
      <c r="B48" s="21"/>
      <c r="C48" s="224"/>
      <c r="D48" s="224"/>
      <c r="E48" s="224"/>
      <c r="F48" s="224"/>
      <c r="G48" s="23"/>
      <c r="H48" s="23"/>
      <c r="I48" s="23"/>
      <c r="J48" s="23"/>
      <c r="K48" s="23"/>
      <c r="L48" s="23"/>
      <c r="M48" s="23"/>
      <c r="N48" s="223"/>
      <c r="O48" s="223"/>
    </row>
    <row r="49" spans="1:15" ht="15" customHeight="1" x14ac:dyDescent="0.15">
      <c r="A49" s="21"/>
      <c r="B49" s="21"/>
      <c r="C49" s="224"/>
      <c r="D49" s="224"/>
      <c r="E49" s="224"/>
      <c r="F49" s="224"/>
      <c r="G49" s="22"/>
      <c r="H49" s="22"/>
      <c r="I49" s="23"/>
      <c r="J49" s="22"/>
      <c r="K49" s="22"/>
      <c r="L49" s="22"/>
      <c r="M49" s="23"/>
      <c r="N49" s="223"/>
      <c r="O49" s="223"/>
    </row>
    <row r="50" spans="1:15" ht="15" customHeight="1" x14ac:dyDescent="0.15">
      <c r="A50" s="21"/>
      <c r="B50" s="21"/>
      <c r="C50" s="224"/>
      <c r="D50" s="224"/>
      <c r="E50" s="224"/>
      <c r="F50" s="224"/>
      <c r="G50" s="60"/>
      <c r="H50" s="60"/>
      <c r="I50" s="60"/>
      <c r="J50" s="60"/>
      <c r="K50" s="22"/>
      <c r="L50" s="23"/>
      <c r="M50" s="23"/>
      <c r="N50" s="223"/>
      <c r="O50" s="223"/>
    </row>
    <row r="51" spans="1:15" ht="15" customHeight="1" x14ac:dyDescent="0.15">
      <c r="A51" s="21"/>
      <c r="B51" s="222"/>
      <c r="C51" s="222"/>
      <c r="D51" s="222"/>
      <c r="E51" s="222"/>
      <c r="F51" s="222"/>
      <c r="G51" s="21"/>
      <c r="H51" s="22"/>
      <c r="I51" s="21"/>
      <c r="J51" s="21"/>
      <c r="K51" s="22"/>
      <c r="L51" s="21"/>
      <c r="M51" s="23"/>
      <c r="N51" s="223"/>
      <c r="O51" s="223"/>
    </row>
    <row r="52" spans="1:15" ht="15" customHeight="1" x14ac:dyDescent="0.15">
      <c r="A52" s="222"/>
      <c r="B52" s="222"/>
      <c r="C52" s="222"/>
      <c r="D52" s="222"/>
      <c r="E52" s="222"/>
      <c r="F52" s="222"/>
      <c r="G52" s="21"/>
      <c r="H52" s="22"/>
      <c r="I52" s="21"/>
      <c r="J52" s="21"/>
      <c r="K52" s="23"/>
      <c r="L52" s="60"/>
      <c r="M52" s="60"/>
      <c r="N52" s="223"/>
      <c r="O52" s="223"/>
    </row>
    <row r="53" spans="1:15" ht="15" customHeight="1" x14ac:dyDescent="0.15">
      <c r="A53" s="21"/>
      <c r="B53" s="222"/>
      <c r="C53" s="222"/>
      <c r="D53" s="222"/>
      <c r="E53" s="222"/>
      <c r="F53" s="222"/>
      <c r="G53" s="21"/>
      <c r="H53" s="22"/>
      <c r="I53" s="21"/>
      <c r="J53" s="21"/>
      <c r="K53" s="23"/>
      <c r="L53" s="60"/>
      <c r="M53" s="60"/>
      <c r="N53" s="223"/>
      <c r="O53" s="223"/>
    </row>
    <row r="54" spans="1:15" ht="15" customHeight="1" x14ac:dyDescent="0.15">
      <c r="A54" s="21"/>
      <c r="B54" s="222"/>
      <c r="C54" s="222"/>
      <c r="D54" s="222"/>
      <c r="E54" s="222"/>
      <c r="F54" s="222"/>
      <c r="G54" s="21"/>
      <c r="H54" s="22"/>
      <c r="I54" s="21"/>
      <c r="J54" s="21"/>
      <c r="K54" s="23"/>
      <c r="L54" s="60"/>
      <c r="M54" s="60"/>
      <c r="N54" s="223"/>
      <c r="O54" s="223"/>
    </row>
    <row r="55" spans="1:15" ht="15" customHeight="1" x14ac:dyDescent="0.15">
      <c r="A55" s="21"/>
      <c r="B55" s="222"/>
      <c r="C55" s="222"/>
      <c r="D55" s="222"/>
      <c r="E55" s="222"/>
      <c r="F55" s="222"/>
      <c r="G55" s="21"/>
      <c r="H55" s="22"/>
      <c r="I55" s="21"/>
      <c r="J55" s="23"/>
      <c r="K55" s="23"/>
      <c r="L55" s="60"/>
      <c r="M55" s="60"/>
      <c r="N55" s="223"/>
      <c r="O55" s="223"/>
    </row>
    <row r="56" spans="1:15" ht="7.5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9" customHeight="1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</sheetData>
  <mergeCells count="70">
    <mergeCell ref="L5:M5"/>
    <mergeCell ref="N5:O5"/>
    <mergeCell ref="A6:C6"/>
    <mergeCell ref="B17:C17"/>
    <mergeCell ref="B18:C18"/>
    <mergeCell ref="A5:C5"/>
    <mergeCell ref="D5:E5"/>
    <mergeCell ref="F5:G5"/>
    <mergeCell ref="H5:I5"/>
    <mergeCell ref="J5:K5"/>
    <mergeCell ref="A8:C8"/>
    <mergeCell ref="A9:C9"/>
    <mergeCell ref="A15:C15"/>
    <mergeCell ref="A14:C14"/>
    <mergeCell ref="A13:C13"/>
    <mergeCell ref="A12:C12"/>
    <mergeCell ref="B19:C19"/>
    <mergeCell ref="B20:C20"/>
    <mergeCell ref="B21:C21"/>
    <mergeCell ref="B22:C22"/>
    <mergeCell ref="B23:C23"/>
    <mergeCell ref="B24:C24"/>
    <mergeCell ref="A32:F32"/>
    <mergeCell ref="N32:O32"/>
    <mergeCell ref="A34:F34"/>
    <mergeCell ref="N34:O34"/>
    <mergeCell ref="B35:F35"/>
    <mergeCell ref="N35:O35"/>
    <mergeCell ref="C36:F36"/>
    <mergeCell ref="N36:O36"/>
    <mergeCell ref="C37:F37"/>
    <mergeCell ref="N37:O37"/>
    <mergeCell ref="C38:F38"/>
    <mergeCell ref="N38:O38"/>
    <mergeCell ref="C39:F39"/>
    <mergeCell ref="N39:O39"/>
    <mergeCell ref="C40:F40"/>
    <mergeCell ref="N40:O40"/>
    <mergeCell ref="C46:F46"/>
    <mergeCell ref="N46:O46"/>
    <mergeCell ref="C41:F41"/>
    <mergeCell ref="N41:O41"/>
    <mergeCell ref="C42:F42"/>
    <mergeCell ref="N42:O42"/>
    <mergeCell ref="C43:F43"/>
    <mergeCell ref="N43:O43"/>
    <mergeCell ref="B55:F55"/>
    <mergeCell ref="N55:O55"/>
    <mergeCell ref="C50:F50"/>
    <mergeCell ref="N50:O50"/>
    <mergeCell ref="B51:F51"/>
    <mergeCell ref="N51:O51"/>
    <mergeCell ref="A52:F52"/>
    <mergeCell ref="N52:O52"/>
    <mergeCell ref="A11:C11"/>
    <mergeCell ref="A10:C10"/>
    <mergeCell ref="B53:F53"/>
    <mergeCell ref="N53:O53"/>
    <mergeCell ref="B54:F54"/>
    <mergeCell ref="N54:O54"/>
    <mergeCell ref="C47:F47"/>
    <mergeCell ref="N47:O47"/>
    <mergeCell ref="C48:F48"/>
    <mergeCell ref="N48:O48"/>
    <mergeCell ref="C49:F49"/>
    <mergeCell ref="N49:O49"/>
    <mergeCell ref="B44:F44"/>
    <mergeCell ref="N44:O44"/>
    <mergeCell ref="B45:F45"/>
    <mergeCell ref="N45:O4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topLeftCell="A23" zoomScaleSheetLayoutView="100" workbookViewId="0">
      <selection activeCell="C40" sqref="C40:F40"/>
    </sheetView>
  </sheetViews>
  <sheetFormatPr defaultRowHeight="13.5" x14ac:dyDescent="0.15"/>
  <cols>
    <col min="1" max="1" width="2.5" customWidth="1"/>
    <col min="2" max="2" width="3" customWidth="1"/>
    <col min="3" max="3" width="3.25" customWidth="1"/>
    <col min="4" max="14" width="6.625" customWidth="1"/>
    <col min="15" max="15" width="4.625" customWidth="1"/>
    <col min="16" max="16" width="12.75" bestFit="1" customWidth="1"/>
  </cols>
  <sheetData>
    <row r="1" spans="1:15" x14ac:dyDescent="0.15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4.25" x14ac:dyDescent="0.15">
      <c r="A3" s="2" t="s">
        <v>155</v>
      </c>
      <c r="B3" s="17"/>
      <c r="C3" s="17"/>
      <c r="D3" s="17"/>
      <c r="E3" s="17"/>
      <c r="F3" s="17"/>
      <c r="G3" s="17"/>
      <c r="H3" s="17"/>
      <c r="I3" s="17"/>
      <c r="J3" s="36"/>
      <c r="K3" s="36"/>
      <c r="L3" s="36"/>
      <c r="M3" s="36"/>
      <c r="N3" s="36"/>
      <c r="O3" s="38" t="s">
        <v>218</v>
      </c>
    </row>
    <row r="4" spans="1:15" ht="7.5" customHeight="1" x14ac:dyDescent="0.15">
      <c r="A4" s="64"/>
      <c r="B4" s="17"/>
      <c r="C4" s="17"/>
      <c r="D4" s="17"/>
      <c r="E4" s="17"/>
      <c r="F4" s="17"/>
      <c r="G4" s="17"/>
      <c r="H4" s="17"/>
      <c r="I4" s="17"/>
      <c r="J4" s="17"/>
      <c r="K4" s="38"/>
      <c r="L4" s="38"/>
      <c r="M4" s="38"/>
      <c r="N4" s="38"/>
      <c r="O4" s="38"/>
    </row>
    <row r="5" spans="1:15" ht="15" customHeight="1" x14ac:dyDescent="0.15">
      <c r="A5" s="160" t="s">
        <v>9</v>
      </c>
      <c r="B5" s="160"/>
      <c r="C5" s="213"/>
      <c r="D5" s="230" t="s">
        <v>157</v>
      </c>
      <c r="E5" s="231"/>
      <c r="F5" s="230" t="s">
        <v>158</v>
      </c>
      <c r="G5" s="231"/>
      <c r="H5" s="230" t="s">
        <v>125</v>
      </c>
      <c r="I5" s="231"/>
      <c r="J5" s="230" t="s">
        <v>18</v>
      </c>
      <c r="K5" s="231"/>
      <c r="L5" s="230" t="s">
        <v>92</v>
      </c>
      <c r="M5" s="231"/>
      <c r="N5" s="230" t="s">
        <v>103</v>
      </c>
      <c r="O5" s="231"/>
    </row>
    <row r="6" spans="1:15" ht="15" customHeight="1" x14ac:dyDescent="0.15">
      <c r="A6" s="166" t="s">
        <v>42</v>
      </c>
      <c r="B6" s="166"/>
      <c r="C6" s="214"/>
      <c r="D6" s="90" t="s">
        <v>10</v>
      </c>
      <c r="E6" s="91" t="s">
        <v>160</v>
      </c>
      <c r="F6" s="90" t="s">
        <v>10</v>
      </c>
      <c r="G6" s="91" t="s">
        <v>160</v>
      </c>
      <c r="H6" s="90" t="s">
        <v>10</v>
      </c>
      <c r="I6" s="91" t="s">
        <v>160</v>
      </c>
      <c r="J6" s="90" t="s">
        <v>10</v>
      </c>
      <c r="K6" s="91" t="s">
        <v>100</v>
      </c>
      <c r="L6" s="90" t="s">
        <v>10</v>
      </c>
      <c r="M6" s="91" t="s">
        <v>100</v>
      </c>
      <c r="N6" s="90" t="s">
        <v>10</v>
      </c>
      <c r="O6" s="95" t="s">
        <v>160</v>
      </c>
    </row>
    <row r="7" spans="1:15" ht="6.75" customHeight="1" x14ac:dyDescent="0.15">
      <c r="A7" s="6"/>
      <c r="B7" s="6"/>
      <c r="C7" s="6"/>
      <c r="D7" s="14"/>
      <c r="E7" s="21"/>
      <c r="F7" s="21"/>
      <c r="G7" s="21"/>
      <c r="H7" s="6"/>
      <c r="I7" s="6"/>
      <c r="J7" s="6"/>
      <c r="K7" s="6"/>
      <c r="L7" s="6"/>
      <c r="M7" s="6"/>
      <c r="N7" s="6"/>
      <c r="O7" s="6"/>
    </row>
    <row r="8" spans="1:15" ht="15" customHeight="1" x14ac:dyDescent="0.15">
      <c r="A8" s="6" t="s">
        <v>51</v>
      </c>
      <c r="B8" s="11">
        <v>55</v>
      </c>
      <c r="C8" s="11"/>
      <c r="D8" s="15">
        <v>172</v>
      </c>
      <c r="E8" s="22">
        <v>384</v>
      </c>
      <c r="F8" s="22">
        <v>296</v>
      </c>
      <c r="G8" s="22">
        <v>549</v>
      </c>
      <c r="H8" s="30">
        <v>114</v>
      </c>
      <c r="I8" s="30">
        <v>1814</v>
      </c>
      <c r="J8" s="30">
        <v>172</v>
      </c>
      <c r="K8" s="30">
        <v>2411</v>
      </c>
      <c r="L8" s="30">
        <v>17</v>
      </c>
      <c r="M8" s="39" t="s">
        <v>112</v>
      </c>
      <c r="N8" s="39" t="s">
        <v>112</v>
      </c>
      <c r="O8" s="39" t="s">
        <v>112</v>
      </c>
    </row>
    <row r="9" spans="1:15" ht="15" customHeight="1" x14ac:dyDescent="0.15">
      <c r="A9" s="6"/>
      <c r="B9" s="11">
        <v>60</v>
      </c>
      <c r="C9" s="11"/>
      <c r="D9" s="15">
        <v>131</v>
      </c>
      <c r="E9" s="22">
        <v>373</v>
      </c>
      <c r="F9" s="22">
        <v>278</v>
      </c>
      <c r="G9" s="22">
        <v>638</v>
      </c>
      <c r="H9" s="30">
        <v>71</v>
      </c>
      <c r="I9" s="30">
        <v>1977</v>
      </c>
      <c r="J9" s="30">
        <v>113</v>
      </c>
      <c r="K9" s="30">
        <v>577</v>
      </c>
      <c r="L9" s="30">
        <v>15</v>
      </c>
      <c r="M9" s="39" t="s">
        <v>112</v>
      </c>
      <c r="N9" s="39" t="s">
        <v>112</v>
      </c>
      <c r="O9" s="39" t="s">
        <v>112</v>
      </c>
    </row>
    <row r="10" spans="1:15" ht="15" customHeight="1" x14ac:dyDescent="0.15">
      <c r="A10" s="6" t="s">
        <v>53</v>
      </c>
      <c r="B10" s="11">
        <v>2</v>
      </c>
      <c r="C10" s="11"/>
      <c r="D10" s="15">
        <v>82</v>
      </c>
      <c r="E10" s="22">
        <v>260</v>
      </c>
      <c r="F10" s="22">
        <v>209</v>
      </c>
      <c r="G10" s="22">
        <v>484</v>
      </c>
      <c r="H10" s="30">
        <v>27</v>
      </c>
      <c r="I10" s="30">
        <v>1724</v>
      </c>
      <c r="J10" s="30">
        <v>25</v>
      </c>
      <c r="K10" s="30">
        <v>0</v>
      </c>
      <c r="L10" s="30">
        <v>12</v>
      </c>
      <c r="M10" s="30">
        <v>17040</v>
      </c>
      <c r="N10" s="39" t="s">
        <v>112</v>
      </c>
      <c r="O10" s="39" t="s">
        <v>112</v>
      </c>
    </row>
    <row r="11" spans="1:15" ht="15" customHeight="1" x14ac:dyDescent="0.15">
      <c r="A11" s="6"/>
      <c r="B11" s="11">
        <v>7</v>
      </c>
      <c r="C11" s="11"/>
      <c r="D11" s="15">
        <v>35</v>
      </c>
      <c r="E11" s="22">
        <v>191</v>
      </c>
      <c r="F11" s="22">
        <v>169</v>
      </c>
      <c r="G11" s="22">
        <v>428</v>
      </c>
      <c r="H11" s="30">
        <v>7</v>
      </c>
      <c r="I11" s="30">
        <v>730</v>
      </c>
      <c r="J11" s="30">
        <v>24</v>
      </c>
      <c r="K11" s="30">
        <v>0</v>
      </c>
      <c r="L11" s="30">
        <v>9</v>
      </c>
      <c r="M11" s="30">
        <v>10644</v>
      </c>
      <c r="N11" s="39" t="s">
        <v>112</v>
      </c>
      <c r="O11" s="39" t="s">
        <v>112</v>
      </c>
    </row>
    <row r="12" spans="1:15" ht="15" customHeight="1" x14ac:dyDescent="0.15">
      <c r="A12" s="6"/>
      <c r="B12" s="11">
        <v>12</v>
      </c>
      <c r="C12" s="11"/>
      <c r="D12" s="15">
        <v>16</v>
      </c>
      <c r="E12" s="22">
        <v>88</v>
      </c>
      <c r="F12" s="22">
        <v>82</v>
      </c>
      <c r="G12" s="22">
        <v>205</v>
      </c>
      <c r="H12" s="30">
        <v>1</v>
      </c>
      <c r="I12" s="30">
        <v>790</v>
      </c>
      <c r="J12" s="30">
        <v>2</v>
      </c>
      <c r="K12" s="30">
        <v>0</v>
      </c>
      <c r="L12" s="30">
        <v>8</v>
      </c>
      <c r="M12" s="30">
        <v>12257</v>
      </c>
      <c r="N12" s="39" t="s">
        <v>112</v>
      </c>
      <c r="O12" s="39" t="s">
        <v>112</v>
      </c>
    </row>
    <row r="13" spans="1:15" ht="15" customHeight="1" x14ac:dyDescent="0.15">
      <c r="A13" s="6"/>
      <c r="B13" s="11">
        <v>17</v>
      </c>
      <c r="C13" s="11"/>
      <c r="D13" s="15">
        <v>8</v>
      </c>
      <c r="E13" s="22">
        <v>44</v>
      </c>
      <c r="F13" s="22">
        <v>42</v>
      </c>
      <c r="G13" s="22">
        <v>176</v>
      </c>
      <c r="H13" s="30">
        <v>1</v>
      </c>
      <c r="I13" s="30">
        <v>320</v>
      </c>
      <c r="J13" s="30">
        <v>3</v>
      </c>
      <c r="K13" s="30">
        <v>38</v>
      </c>
      <c r="L13" s="30">
        <v>7</v>
      </c>
      <c r="M13" s="30">
        <v>10340</v>
      </c>
      <c r="N13" s="39" t="s">
        <v>112</v>
      </c>
      <c r="O13" s="39" t="s">
        <v>112</v>
      </c>
    </row>
    <row r="14" spans="1:15" ht="15" customHeight="1" x14ac:dyDescent="0.15">
      <c r="A14" s="6"/>
      <c r="B14" s="11">
        <v>22</v>
      </c>
      <c r="C14" s="11"/>
      <c r="D14" s="96"/>
      <c r="E14" s="99"/>
      <c r="F14" s="99"/>
      <c r="G14" s="99"/>
      <c r="H14" s="105"/>
      <c r="I14" s="105"/>
      <c r="J14" s="105"/>
      <c r="K14" s="105"/>
      <c r="L14" s="105"/>
      <c r="M14" s="105"/>
      <c r="N14" s="98"/>
      <c r="O14" s="98"/>
    </row>
    <row r="15" spans="1:15" ht="15" customHeight="1" x14ac:dyDescent="0.15">
      <c r="A15" s="6"/>
      <c r="B15" s="11">
        <v>27</v>
      </c>
      <c r="C15" s="11"/>
      <c r="D15" s="97">
        <f t="shared" ref="D15:O15" si="0">SUM(D17:D24)</f>
        <v>0</v>
      </c>
      <c r="E15" s="100">
        <f t="shared" si="0"/>
        <v>0</v>
      </c>
      <c r="F15" s="100">
        <f t="shared" si="0"/>
        <v>0</v>
      </c>
      <c r="G15" s="100">
        <f t="shared" si="0"/>
        <v>0</v>
      </c>
      <c r="H15" s="100">
        <f t="shared" si="0"/>
        <v>0</v>
      </c>
      <c r="I15" s="100">
        <f t="shared" si="0"/>
        <v>0</v>
      </c>
      <c r="J15" s="100">
        <f t="shared" si="0"/>
        <v>0</v>
      </c>
      <c r="K15" s="100">
        <f t="shared" si="0"/>
        <v>0</v>
      </c>
      <c r="L15" s="100">
        <f t="shared" si="0"/>
        <v>0</v>
      </c>
      <c r="M15" s="100">
        <f t="shared" si="0"/>
        <v>0</v>
      </c>
      <c r="N15" s="100">
        <f t="shared" si="0"/>
        <v>0</v>
      </c>
      <c r="O15" s="100">
        <f t="shared" si="0"/>
        <v>0</v>
      </c>
    </row>
    <row r="16" spans="1:15" ht="9" customHeight="1" x14ac:dyDescent="0.15">
      <c r="A16" s="6"/>
      <c r="B16" s="6"/>
      <c r="C16" s="6"/>
      <c r="D16" s="15"/>
      <c r="E16" s="22"/>
      <c r="F16" s="22"/>
      <c r="G16" s="22"/>
      <c r="H16" s="30"/>
      <c r="I16" s="30"/>
      <c r="J16" s="30"/>
      <c r="K16" s="30"/>
      <c r="L16" s="30"/>
      <c r="M16" s="30"/>
      <c r="N16" s="30"/>
      <c r="O16" s="30"/>
    </row>
    <row r="17" spans="1:15" ht="15" customHeight="1" x14ac:dyDescent="0.15">
      <c r="A17" s="6"/>
      <c r="B17" s="226" t="s">
        <v>161</v>
      </c>
      <c r="C17" s="227"/>
      <c r="D17" s="98"/>
      <c r="E17" s="98"/>
      <c r="F17" s="99"/>
      <c r="G17" s="99"/>
      <c r="H17" s="98"/>
      <c r="I17" s="98"/>
      <c r="J17" s="105"/>
      <c r="K17" s="105"/>
      <c r="L17" s="98"/>
      <c r="M17" s="98"/>
      <c r="N17" s="98"/>
      <c r="O17" s="98"/>
    </row>
    <row r="18" spans="1:15" ht="15" customHeight="1" x14ac:dyDescent="0.15">
      <c r="A18" s="6"/>
      <c r="B18" s="226" t="s">
        <v>52</v>
      </c>
      <c r="C18" s="227"/>
      <c r="D18" s="96"/>
      <c r="E18" s="99"/>
      <c r="F18" s="99"/>
      <c r="G18" s="99"/>
      <c r="H18" s="98"/>
      <c r="I18" s="98"/>
      <c r="J18" s="98"/>
      <c r="K18" s="98"/>
      <c r="L18" s="98"/>
      <c r="M18" s="98"/>
      <c r="N18" s="98"/>
      <c r="O18" s="98"/>
    </row>
    <row r="19" spans="1:15" ht="15" customHeight="1" x14ac:dyDescent="0.15">
      <c r="A19" s="6"/>
      <c r="B19" s="226" t="s">
        <v>116</v>
      </c>
      <c r="C19" s="22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</row>
    <row r="20" spans="1:15" ht="15" customHeight="1" x14ac:dyDescent="0.15">
      <c r="A20" s="6"/>
      <c r="B20" s="226" t="s">
        <v>94</v>
      </c>
      <c r="C20" s="22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</row>
    <row r="21" spans="1:15" ht="15" customHeight="1" x14ac:dyDescent="0.15">
      <c r="A21" s="6"/>
      <c r="B21" s="226" t="s">
        <v>162</v>
      </c>
      <c r="C21" s="227"/>
      <c r="D21" s="98"/>
      <c r="E21" s="98"/>
      <c r="F21" s="98"/>
      <c r="G21" s="98"/>
      <c r="H21" s="98"/>
      <c r="I21" s="98"/>
      <c r="J21" s="105"/>
      <c r="K21" s="105"/>
      <c r="L21" s="105"/>
      <c r="M21" s="105"/>
      <c r="N21" s="98"/>
      <c r="O21" s="98"/>
    </row>
    <row r="22" spans="1:15" ht="15" customHeight="1" x14ac:dyDescent="0.15">
      <c r="A22" s="6"/>
      <c r="B22" s="226" t="s">
        <v>163</v>
      </c>
      <c r="C22" s="227"/>
      <c r="D22" s="96"/>
      <c r="E22" s="99"/>
      <c r="F22" s="99"/>
      <c r="G22" s="99"/>
      <c r="H22" s="98"/>
      <c r="I22" s="98"/>
      <c r="J22" s="98"/>
      <c r="K22" s="98"/>
      <c r="L22" s="98"/>
      <c r="M22" s="98"/>
      <c r="N22" s="98"/>
      <c r="O22" s="98"/>
    </row>
    <row r="23" spans="1:15" ht="15" customHeight="1" x14ac:dyDescent="0.15">
      <c r="A23" s="6"/>
      <c r="B23" s="226" t="s">
        <v>123</v>
      </c>
      <c r="C23" s="227"/>
      <c r="D23" s="96"/>
      <c r="E23" s="99"/>
      <c r="F23" s="99"/>
      <c r="G23" s="99"/>
      <c r="H23" s="105"/>
      <c r="I23" s="105"/>
      <c r="J23" s="98"/>
      <c r="K23" s="98"/>
      <c r="L23" s="98"/>
      <c r="M23" s="98"/>
      <c r="N23" s="98"/>
      <c r="O23" s="98"/>
    </row>
    <row r="24" spans="1:15" ht="15" customHeight="1" x14ac:dyDescent="0.15">
      <c r="A24" s="6"/>
      <c r="B24" s="226" t="s">
        <v>164</v>
      </c>
      <c r="C24" s="227"/>
      <c r="D24" s="96"/>
      <c r="E24" s="99"/>
      <c r="F24" s="99"/>
      <c r="G24" s="99"/>
      <c r="H24" s="98"/>
      <c r="I24" s="98"/>
      <c r="J24" s="98"/>
      <c r="K24" s="98"/>
      <c r="L24" s="105"/>
      <c r="M24" s="105"/>
      <c r="N24" s="98"/>
      <c r="O24" s="98"/>
    </row>
    <row r="25" spans="1:15" ht="6.75" customHeight="1" x14ac:dyDescent="0.15">
      <c r="A25" s="5"/>
      <c r="B25" s="89"/>
      <c r="C25" s="89"/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9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15">
      <c r="A27" s="6" t="s">
        <v>62</v>
      </c>
      <c r="B27" s="6"/>
      <c r="C27" s="6"/>
      <c r="D27" s="6"/>
      <c r="E27" s="6"/>
      <c r="F27" s="101" t="s">
        <v>165</v>
      </c>
      <c r="G27" s="101"/>
      <c r="H27" s="101"/>
      <c r="I27" s="101"/>
      <c r="J27" s="101"/>
      <c r="K27" s="101"/>
      <c r="L27" s="101"/>
      <c r="M27" s="101"/>
      <c r="N27" s="101"/>
      <c r="O27" s="6"/>
    </row>
    <row r="28" spans="1:1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4.25" x14ac:dyDescent="0.15">
      <c r="A30" s="2" t="s">
        <v>251</v>
      </c>
      <c r="B30" s="21"/>
      <c r="C30" s="21"/>
      <c r="D30" s="21"/>
      <c r="E30" s="21"/>
      <c r="F30" s="21"/>
      <c r="G30" s="21"/>
      <c r="H30" s="21"/>
      <c r="I30" s="21"/>
      <c r="J30" s="21"/>
      <c r="K30" s="6"/>
      <c r="L30" s="58"/>
      <c r="M30" s="58"/>
      <c r="N30" s="58"/>
      <c r="O30" s="60" t="s">
        <v>249</v>
      </c>
    </row>
    <row r="31" spans="1:15" ht="6.75" customHeight="1" x14ac:dyDescent="0.15">
      <c r="A31" s="87"/>
      <c r="B31" s="21"/>
      <c r="C31" s="21"/>
      <c r="D31" s="21"/>
      <c r="E31" s="21"/>
      <c r="F31" s="21"/>
      <c r="G31" s="6"/>
      <c r="H31" s="21"/>
      <c r="I31" s="21"/>
      <c r="J31" s="21"/>
      <c r="K31" s="60"/>
      <c r="L31" s="60"/>
      <c r="M31" s="60"/>
      <c r="N31" s="84"/>
      <c r="O31" s="5"/>
    </row>
    <row r="32" spans="1:15" ht="15" customHeight="1" x14ac:dyDescent="0.15">
      <c r="A32" s="218" t="s">
        <v>166</v>
      </c>
      <c r="B32" s="218"/>
      <c r="C32" s="218"/>
      <c r="D32" s="218"/>
      <c r="E32" s="218"/>
      <c r="F32" s="235"/>
      <c r="G32" s="102" t="s">
        <v>38</v>
      </c>
      <c r="H32" s="106">
        <v>16</v>
      </c>
      <c r="I32" s="106">
        <v>17</v>
      </c>
      <c r="J32" s="106">
        <v>18</v>
      </c>
      <c r="K32" s="106">
        <v>23</v>
      </c>
      <c r="L32" s="106">
        <v>24</v>
      </c>
      <c r="M32" s="106">
        <v>25</v>
      </c>
      <c r="N32" s="236">
        <v>26</v>
      </c>
      <c r="O32" s="237"/>
    </row>
    <row r="33" spans="1:15" ht="7.5" customHeight="1" x14ac:dyDescent="0.15">
      <c r="A33" s="88"/>
      <c r="B33" s="88"/>
      <c r="C33" s="88"/>
      <c r="D33" s="88"/>
      <c r="E33" s="88"/>
      <c r="F33" s="88"/>
      <c r="G33" s="103"/>
      <c r="H33" s="94"/>
      <c r="I33" s="94"/>
      <c r="J33" s="94"/>
      <c r="K33" s="94"/>
      <c r="L33" s="94"/>
      <c r="M33" s="94"/>
      <c r="N33" s="94"/>
      <c r="O33" s="6"/>
    </row>
    <row r="34" spans="1:15" ht="15" customHeight="1" x14ac:dyDescent="0.15">
      <c r="A34" s="224" t="s">
        <v>167</v>
      </c>
      <c r="B34" s="224"/>
      <c r="C34" s="224"/>
      <c r="D34" s="224"/>
      <c r="E34" s="224"/>
      <c r="F34" s="238"/>
      <c r="G34" s="93">
        <f>G35+G45+G51+1</f>
        <v>180</v>
      </c>
      <c r="H34" s="93">
        <f>H35+H45+H51</f>
        <v>188</v>
      </c>
      <c r="I34" s="93">
        <f>I35+I45+I51</f>
        <v>170</v>
      </c>
      <c r="J34" s="93">
        <f>J35+J45+J51+1</f>
        <v>165</v>
      </c>
      <c r="K34" s="107">
        <f>K35+K45+K51</f>
        <v>0</v>
      </c>
      <c r="L34" s="107">
        <f>L35+L45+L51</f>
        <v>0</v>
      </c>
      <c r="M34" s="107">
        <f>M35+M45+M51</f>
        <v>0</v>
      </c>
      <c r="N34" s="234">
        <f>N35+N45+N51</f>
        <v>0</v>
      </c>
      <c r="O34" s="234"/>
    </row>
    <row r="35" spans="1:15" ht="15" customHeight="1" x14ac:dyDescent="0.15">
      <c r="A35" s="6"/>
      <c r="B35" s="222" t="s">
        <v>169</v>
      </c>
      <c r="C35" s="222"/>
      <c r="D35" s="222"/>
      <c r="E35" s="222"/>
      <c r="F35" s="227"/>
      <c r="G35" s="22">
        <f>SUM(G36:G43)</f>
        <v>94</v>
      </c>
      <c r="H35" s="22">
        <f>SUM(H36:H43)+1</f>
        <v>101</v>
      </c>
      <c r="I35" s="22">
        <f>SUM(I36:I43)</f>
        <v>89</v>
      </c>
      <c r="J35" s="22">
        <f>SUM(J36:J43)-1</f>
        <v>80</v>
      </c>
      <c r="K35" s="100">
        <f>SUM(K36:K43)</f>
        <v>0</v>
      </c>
      <c r="L35" s="100">
        <f>SUM(L36:L43)</f>
        <v>0</v>
      </c>
      <c r="M35" s="100">
        <f>SUM(M36:M43)</f>
        <v>0</v>
      </c>
      <c r="N35" s="234">
        <f>SUM(N36:O43)</f>
        <v>0</v>
      </c>
      <c r="O35" s="234"/>
    </row>
    <row r="36" spans="1:15" ht="15" customHeight="1" x14ac:dyDescent="0.15">
      <c r="A36" s="6"/>
      <c r="B36" s="6"/>
      <c r="C36" s="225" t="s">
        <v>170</v>
      </c>
      <c r="D36" s="225"/>
      <c r="E36" s="225"/>
      <c r="F36" s="225"/>
      <c r="G36" s="14">
        <v>42</v>
      </c>
      <c r="H36" s="60">
        <v>41</v>
      </c>
      <c r="I36" s="39">
        <v>38</v>
      </c>
      <c r="J36" s="30">
        <v>33</v>
      </c>
      <c r="K36" s="105"/>
      <c r="L36" s="105"/>
      <c r="M36" s="105"/>
      <c r="N36" s="233"/>
      <c r="O36" s="233"/>
    </row>
    <row r="37" spans="1:15" ht="15" customHeight="1" x14ac:dyDescent="0.15">
      <c r="A37" s="6"/>
      <c r="B37" s="6"/>
      <c r="C37" s="222" t="s">
        <v>172</v>
      </c>
      <c r="D37" s="222"/>
      <c r="E37" s="222"/>
      <c r="F37" s="227"/>
      <c r="G37" s="14">
        <v>2</v>
      </c>
      <c r="H37" s="60">
        <v>3</v>
      </c>
      <c r="I37" s="30">
        <v>1</v>
      </c>
      <c r="J37" s="30">
        <v>1</v>
      </c>
      <c r="K37" s="105"/>
      <c r="L37" s="105"/>
      <c r="M37" s="105"/>
      <c r="N37" s="233"/>
      <c r="O37" s="233"/>
    </row>
    <row r="38" spans="1:15" ht="15" customHeight="1" x14ac:dyDescent="0.15">
      <c r="A38" s="6"/>
      <c r="B38" s="6"/>
      <c r="C38" s="224" t="s">
        <v>173</v>
      </c>
      <c r="D38" s="224"/>
      <c r="E38" s="224"/>
      <c r="F38" s="224"/>
      <c r="G38" s="14">
        <v>1</v>
      </c>
      <c r="H38" s="60">
        <v>1</v>
      </c>
      <c r="I38" s="30">
        <v>2</v>
      </c>
      <c r="J38" s="30">
        <v>1</v>
      </c>
      <c r="K38" s="105"/>
      <c r="L38" s="105"/>
      <c r="M38" s="105"/>
      <c r="N38" s="233"/>
      <c r="O38" s="233"/>
    </row>
    <row r="39" spans="1:15" ht="15" customHeight="1" x14ac:dyDescent="0.15">
      <c r="A39" s="6"/>
      <c r="B39" s="6"/>
      <c r="C39" s="224" t="s">
        <v>34</v>
      </c>
      <c r="D39" s="224"/>
      <c r="E39" s="224"/>
      <c r="F39" s="224"/>
      <c r="G39" s="14">
        <v>20</v>
      </c>
      <c r="H39" s="60">
        <v>21</v>
      </c>
      <c r="I39" s="39">
        <v>18</v>
      </c>
      <c r="J39" s="30">
        <v>19</v>
      </c>
      <c r="K39" s="105"/>
      <c r="L39" s="105"/>
      <c r="M39" s="105"/>
      <c r="N39" s="233"/>
      <c r="O39" s="233"/>
    </row>
    <row r="40" spans="1:15" ht="15" customHeight="1" x14ac:dyDescent="0.15">
      <c r="A40" s="6"/>
      <c r="B40" s="6"/>
      <c r="C40" s="224" t="s">
        <v>174</v>
      </c>
      <c r="D40" s="224"/>
      <c r="E40" s="224"/>
      <c r="F40" s="224"/>
      <c r="G40" s="14">
        <v>19</v>
      </c>
      <c r="H40" s="60">
        <v>24</v>
      </c>
      <c r="I40" s="39">
        <v>22</v>
      </c>
      <c r="J40" s="30">
        <v>20</v>
      </c>
      <c r="K40" s="105"/>
      <c r="L40" s="105"/>
      <c r="M40" s="105"/>
      <c r="N40" s="233"/>
      <c r="O40" s="233"/>
    </row>
    <row r="41" spans="1:15" ht="15" customHeight="1" x14ac:dyDescent="0.15">
      <c r="A41" s="6"/>
      <c r="B41" s="6"/>
      <c r="C41" s="224" t="s">
        <v>175</v>
      </c>
      <c r="D41" s="224"/>
      <c r="E41" s="224"/>
      <c r="F41" s="224"/>
      <c r="G41" s="14">
        <v>5</v>
      </c>
      <c r="H41" s="60">
        <v>5</v>
      </c>
      <c r="I41" s="23">
        <v>5</v>
      </c>
      <c r="J41" s="23">
        <v>4</v>
      </c>
      <c r="K41" s="108"/>
      <c r="L41" s="108"/>
      <c r="M41" s="108"/>
      <c r="N41" s="232"/>
      <c r="O41" s="232"/>
    </row>
    <row r="42" spans="1:15" ht="15" customHeight="1" x14ac:dyDescent="0.15">
      <c r="A42" s="6"/>
      <c r="B42" s="6"/>
      <c r="C42" s="224" t="s">
        <v>176</v>
      </c>
      <c r="D42" s="224"/>
      <c r="E42" s="224"/>
      <c r="F42" s="224"/>
      <c r="G42" s="14">
        <v>2</v>
      </c>
      <c r="H42" s="60">
        <v>2</v>
      </c>
      <c r="I42" s="39">
        <v>1</v>
      </c>
      <c r="J42" s="30">
        <v>1</v>
      </c>
      <c r="K42" s="105"/>
      <c r="L42" s="105"/>
      <c r="M42" s="98"/>
      <c r="N42" s="233"/>
      <c r="O42" s="233"/>
    </row>
    <row r="43" spans="1:15" ht="15" customHeight="1" x14ac:dyDescent="0.15">
      <c r="A43" s="6"/>
      <c r="B43" s="21"/>
      <c r="C43" s="224" t="s">
        <v>178</v>
      </c>
      <c r="D43" s="224"/>
      <c r="E43" s="224"/>
      <c r="F43" s="224"/>
      <c r="G43" s="15">
        <v>3</v>
      </c>
      <c r="H43" s="30">
        <v>3</v>
      </c>
      <c r="I43" s="39">
        <v>2</v>
      </c>
      <c r="J43" s="30">
        <v>2</v>
      </c>
      <c r="K43" s="105"/>
      <c r="L43" s="105"/>
      <c r="M43" s="98"/>
      <c r="N43" s="233"/>
      <c r="O43" s="233"/>
    </row>
    <row r="44" spans="1:15" ht="15" customHeight="1" x14ac:dyDescent="0.15">
      <c r="A44" s="6"/>
      <c r="B44" s="224" t="s">
        <v>180</v>
      </c>
      <c r="C44" s="224"/>
      <c r="D44" s="224"/>
      <c r="E44" s="224"/>
      <c r="F44" s="224"/>
      <c r="G44" s="45" t="s">
        <v>112</v>
      </c>
      <c r="H44" s="39" t="s">
        <v>112</v>
      </c>
      <c r="I44" s="39" t="s">
        <v>112</v>
      </c>
      <c r="J44" s="39" t="s">
        <v>112</v>
      </c>
      <c r="K44" s="98"/>
      <c r="L44" s="98"/>
      <c r="M44" s="98"/>
      <c r="N44" s="233"/>
      <c r="O44" s="233"/>
    </row>
    <row r="45" spans="1:15" ht="15" customHeight="1" x14ac:dyDescent="0.15">
      <c r="A45" s="6"/>
      <c r="B45" s="224" t="s">
        <v>181</v>
      </c>
      <c r="C45" s="224"/>
      <c r="D45" s="224"/>
      <c r="E45" s="224"/>
      <c r="F45" s="224"/>
      <c r="G45" s="15">
        <v>85</v>
      </c>
      <c r="H45" s="22">
        <v>87</v>
      </c>
      <c r="I45" s="22">
        <v>81</v>
      </c>
      <c r="J45" s="22">
        <v>84</v>
      </c>
      <c r="K45" s="99"/>
      <c r="L45" s="99"/>
      <c r="M45" s="99"/>
      <c r="N45" s="232"/>
      <c r="O45" s="232"/>
    </row>
    <row r="46" spans="1:15" ht="15" customHeight="1" x14ac:dyDescent="0.15">
      <c r="A46" s="6"/>
      <c r="B46" s="21"/>
      <c r="C46" s="224" t="s">
        <v>182</v>
      </c>
      <c r="D46" s="224"/>
      <c r="E46" s="224"/>
      <c r="F46" s="224"/>
      <c r="G46" s="15">
        <v>3</v>
      </c>
      <c r="H46" s="23" t="s">
        <v>252</v>
      </c>
      <c r="I46" s="39" t="s">
        <v>252</v>
      </c>
      <c r="J46" s="39" t="s">
        <v>252</v>
      </c>
      <c r="K46" s="105"/>
      <c r="L46" s="108"/>
      <c r="M46" s="108"/>
      <c r="N46" s="232"/>
      <c r="O46" s="232"/>
    </row>
    <row r="47" spans="1:15" ht="15" customHeight="1" x14ac:dyDescent="0.15">
      <c r="A47" s="6"/>
      <c r="B47" s="21"/>
      <c r="C47" s="224" t="s">
        <v>183</v>
      </c>
      <c r="D47" s="224"/>
      <c r="E47" s="224"/>
      <c r="F47" s="224"/>
      <c r="G47" s="45" t="s">
        <v>252</v>
      </c>
      <c r="H47" s="30">
        <v>3</v>
      </c>
      <c r="I47" s="23">
        <v>3</v>
      </c>
      <c r="J47" s="23">
        <v>3</v>
      </c>
      <c r="K47" s="108"/>
      <c r="L47" s="99"/>
      <c r="M47" s="99"/>
      <c r="N47" s="233"/>
      <c r="O47" s="233"/>
    </row>
    <row r="48" spans="1:15" ht="15" customHeight="1" x14ac:dyDescent="0.15">
      <c r="A48" s="6"/>
      <c r="B48" s="21"/>
      <c r="C48" s="224" t="s">
        <v>125</v>
      </c>
      <c r="D48" s="224"/>
      <c r="E48" s="224"/>
      <c r="F48" s="224"/>
      <c r="G48" s="45" t="s">
        <v>252</v>
      </c>
      <c r="H48" s="23" t="s">
        <v>252</v>
      </c>
      <c r="I48" s="23" t="s">
        <v>252</v>
      </c>
      <c r="J48" s="23" t="s">
        <v>252</v>
      </c>
      <c r="K48" s="108"/>
      <c r="L48" s="108"/>
      <c r="M48" s="108"/>
      <c r="N48" s="232"/>
      <c r="O48" s="232"/>
    </row>
    <row r="49" spans="1:15" ht="15" customHeight="1" x14ac:dyDescent="0.15">
      <c r="A49" s="6"/>
      <c r="B49" s="21"/>
      <c r="C49" s="224" t="s">
        <v>186</v>
      </c>
      <c r="D49" s="224"/>
      <c r="E49" s="224"/>
      <c r="F49" s="224"/>
      <c r="G49" s="15">
        <v>79</v>
      </c>
      <c r="H49" s="22">
        <v>80</v>
      </c>
      <c r="I49" s="39">
        <v>74</v>
      </c>
      <c r="J49" s="30">
        <v>77</v>
      </c>
      <c r="K49" s="105"/>
      <c r="L49" s="105"/>
      <c r="M49" s="98"/>
      <c r="N49" s="233"/>
      <c r="O49" s="233"/>
    </row>
    <row r="50" spans="1:15" ht="15" customHeight="1" x14ac:dyDescent="0.15">
      <c r="A50" s="6"/>
      <c r="B50" s="6"/>
      <c r="C50" s="224" t="s">
        <v>187</v>
      </c>
      <c r="D50" s="224"/>
      <c r="E50" s="224"/>
      <c r="F50" s="224"/>
      <c r="G50" s="104">
        <v>0</v>
      </c>
      <c r="H50" s="60" t="s">
        <v>252</v>
      </c>
      <c r="I50" s="62">
        <v>0</v>
      </c>
      <c r="J50" s="62">
        <v>0</v>
      </c>
      <c r="K50" s="105"/>
      <c r="L50" s="108"/>
      <c r="M50" s="98"/>
      <c r="N50" s="232"/>
      <c r="O50" s="232"/>
    </row>
    <row r="51" spans="1:15" ht="15" customHeight="1" x14ac:dyDescent="0.15">
      <c r="A51" s="6"/>
      <c r="B51" s="226" t="s">
        <v>188</v>
      </c>
      <c r="C51" s="226"/>
      <c r="D51" s="226"/>
      <c r="E51" s="226"/>
      <c r="F51" s="227"/>
      <c r="G51" s="14">
        <v>0</v>
      </c>
      <c r="H51" s="22">
        <v>0</v>
      </c>
      <c r="I51" s="6">
        <v>0</v>
      </c>
      <c r="J51" s="6">
        <v>0</v>
      </c>
      <c r="K51" s="105"/>
      <c r="L51" s="101"/>
      <c r="M51" s="98"/>
      <c r="N51" s="233"/>
      <c r="O51" s="233"/>
    </row>
    <row r="52" spans="1:15" ht="15" customHeight="1" x14ac:dyDescent="0.15">
      <c r="A52" s="226" t="s">
        <v>189</v>
      </c>
      <c r="B52" s="226"/>
      <c r="C52" s="226"/>
      <c r="D52" s="226"/>
      <c r="E52" s="226"/>
      <c r="F52" s="227"/>
      <c r="G52" s="14">
        <v>66</v>
      </c>
      <c r="H52" s="22">
        <v>65</v>
      </c>
      <c r="I52" s="6">
        <v>55</v>
      </c>
      <c r="J52" s="6">
        <v>55</v>
      </c>
      <c r="K52" s="98" t="s">
        <v>12</v>
      </c>
      <c r="L52" s="109" t="s">
        <v>12</v>
      </c>
      <c r="M52" s="109" t="s">
        <v>12</v>
      </c>
      <c r="N52" s="232" t="s">
        <v>12</v>
      </c>
      <c r="O52" s="232"/>
    </row>
    <row r="53" spans="1:15" ht="15" customHeight="1" x14ac:dyDescent="0.15">
      <c r="A53" s="6"/>
      <c r="B53" s="226" t="s">
        <v>190</v>
      </c>
      <c r="C53" s="226"/>
      <c r="D53" s="226"/>
      <c r="E53" s="226"/>
      <c r="F53" s="226"/>
      <c r="G53" s="14">
        <v>328</v>
      </c>
      <c r="H53" s="22">
        <v>320</v>
      </c>
      <c r="I53" s="6">
        <v>297</v>
      </c>
      <c r="J53" s="6">
        <v>300</v>
      </c>
      <c r="K53" s="98" t="s">
        <v>12</v>
      </c>
      <c r="L53" s="109" t="s">
        <v>12</v>
      </c>
      <c r="M53" s="109" t="s">
        <v>12</v>
      </c>
      <c r="N53" s="232" t="s">
        <v>12</v>
      </c>
      <c r="O53" s="232"/>
    </row>
    <row r="54" spans="1:15" ht="15" customHeight="1" x14ac:dyDescent="0.15">
      <c r="A54" s="6"/>
      <c r="B54" s="226" t="s">
        <v>191</v>
      </c>
      <c r="C54" s="226"/>
      <c r="D54" s="226"/>
      <c r="E54" s="226"/>
      <c r="F54" s="226"/>
      <c r="G54" s="14">
        <v>59</v>
      </c>
      <c r="H54" s="22">
        <v>58</v>
      </c>
      <c r="I54" s="6">
        <v>49</v>
      </c>
      <c r="J54" s="6">
        <v>50</v>
      </c>
      <c r="K54" s="98" t="s">
        <v>12</v>
      </c>
      <c r="L54" s="109" t="s">
        <v>12</v>
      </c>
      <c r="M54" s="109" t="s">
        <v>12</v>
      </c>
      <c r="N54" s="232" t="s">
        <v>12</v>
      </c>
      <c r="O54" s="232"/>
    </row>
    <row r="55" spans="1:15" ht="15" customHeight="1" x14ac:dyDescent="0.15">
      <c r="A55" s="6"/>
      <c r="B55" s="226" t="s">
        <v>192</v>
      </c>
      <c r="C55" s="226"/>
      <c r="D55" s="226"/>
      <c r="E55" s="226"/>
      <c r="F55" s="226"/>
      <c r="G55" s="14">
        <v>512</v>
      </c>
      <c r="H55" s="22">
        <v>499</v>
      </c>
      <c r="I55" s="6">
        <v>528</v>
      </c>
      <c r="J55" s="39" t="s">
        <v>112</v>
      </c>
      <c r="K55" s="98" t="s">
        <v>12</v>
      </c>
      <c r="L55" s="109" t="s">
        <v>12</v>
      </c>
      <c r="M55" s="109" t="s">
        <v>12</v>
      </c>
      <c r="N55" s="232" t="s">
        <v>12</v>
      </c>
      <c r="O55" s="232"/>
    </row>
    <row r="56" spans="1:15" ht="7.5" customHeight="1" x14ac:dyDescent="0.15">
      <c r="A56" s="5"/>
      <c r="B56" s="5"/>
      <c r="C56" s="5"/>
      <c r="D56" s="5"/>
      <c r="E56" s="5"/>
      <c r="F56" s="5"/>
      <c r="G56" s="16"/>
      <c r="H56" s="5"/>
      <c r="I56" s="5"/>
      <c r="J56" s="5"/>
      <c r="K56" s="5"/>
      <c r="L56" s="5"/>
      <c r="M56" s="5"/>
      <c r="N56" s="5"/>
      <c r="O56" s="5"/>
    </row>
    <row r="57" spans="1:15" ht="9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15">
      <c r="A58" s="6" t="s">
        <v>193</v>
      </c>
      <c r="B58" s="6"/>
      <c r="C58" s="6"/>
      <c r="D58" s="6"/>
      <c r="E58" s="6"/>
      <c r="F58" s="6"/>
      <c r="G58" s="6"/>
      <c r="H58" s="6"/>
      <c r="I58" s="21"/>
      <c r="J58" s="6"/>
      <c r="K58" s="6"/>
      <c r="L58" s="6"/>
      <c r="M58" s="6"/>
      <c r="N58" s="6"/>
      <c r="O58" s="6"/>
    </row>
  </sheetData>
  <mergeCells count="62">
    <mergeCell ref="L5:M5"/>
    <mergeCell ref="N5:O5"/>
    <mergeCell ref="A6:C6"/>
    <mergeCell ref="B17:C17"/>
    <mergeCell ref="B18:C18"/>
    <mergeCell ref="A5:C5"/>
    <mergeCell ref="D5:E5"/>
    <mergeCell ref="F5:G5"/>
    <mergeCell ref="H5:I5"/>
    <mergeCell ref="J5:K5"/>
    <mergeCell ref="B19:C19"/>
    <mergeCell ref="B20:C20"/>
    <mergeCell ref="B21:C21"/>
    <mergeCell ref="B22:C22"/>
    <mergeCell ref="B23:C23"/>
    <mergeCell ref="B24:C24"/>
    <mergeCell ref="A32:F32"/>
    <mergeCell ref="N32:O32"/>
    <mergeCell ref="A34:F34"/>
    <mergeCell ref="N34:O34"/>
    <mergeCell ref="B35:F35"/>
    <mergeCell ref="N35:O35"/>
    <mergeCell ref="C36:F36"/>
    <mergeCell ref="N36:O36"/>
    <mergeCell ref="C37:F37"/>
    <mergeCell ref="N37:O37"/>
    <mergeCell ref="C38:F38"/>
    <mergeCell ref="N38:O38"/>
    <mergeCell ref="C39:F39"/>
    <mergeCell ref="N39:O39"/>
    <mergeCell ref="C40:F40"/>
    <mergeCell ref="N40:O40"/>
    <mergeCell ref="C41:F41"/>
    <mergeCell ref="N41:O41"/>
    <mergeCell ref="C42:F42"/>
    <mergeCell ref="N42:O42"/>
    <mergeCell ref="C43:F43"/>
    <mergeCell ref="N43:O43"/>
    <mergeCell ref="B44:F44"/>
    <mergeCell ref="N44:O44"/>
    <mergeCell ref="B45:F45"/>
    <mergeCell ref="N45:O45"/>
    <mergeCell ref="C46:F46"/>
    <mergeCell ref="N46:O46"/>
    <mergeCell ref="C47:F47"/>
    <mergeCell ref="N47:O47"/>
    <mergeCell ref="C48:F48"/>
    <mergeCell ref="N48:O48"/>
    <mergeCell ref="C49:F49"/>
    <mergeCell ref="N49:O49"/>
    <mergeCell ref="C50:F50"/>
    <mergeCell ref="N50:O50"/>
    <mergeCell ref="B51:F51"/>
    <mergeCell ref="N51:O51"/>
    <mergeCell ref="A52:F52"/>
    <mergeCell ref="N52:O52"/>
    <mergeCell ref="B53:F53"/>
    <mergeCell ref="N53:O53"/>
    <mergeCell ref="B54:F54"/>
    <mergeCell ref="N54:O54"/>
    <mergeCell ref="B55:F55"/>
    <mergeCell ref="N55:O5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SheetLayoutView="100" workbookViewId="0">
      <selection sqref="A1:S33"/>
    </sheetView>
  </sheetViews>
  <sheetFormatPr defaultRowHeight="13.5" x14ac:dyDescent="0.15"/>
  <cols>
    <col min="1" max="3" width="1.875" style="7" customWidth="1"/>
    <col min="4" max="4" width="5.125" style="7" customWidth="1"/>
    <col min="5" max="6" width="4.625" style="7" customWidth="1"/>
    <col min="7" max="7" width="5.625" style="7" customWidth="1"/>
    <col min="8" max="8" width="4.625" style="7" customWidth="1"/>
    <col min="9" max="9" width="5.625" style="7" customWidth="1"/>
    <col min="10" max="10" width="4.625" style="7" customWidth="1"/>
    <col min="11" max="11" width="5.625" style="7" customWidth="1"/>
    <col min="12" max="12" width="4.625" style="7" customWidth="1"/>
    <col min="13" max="13" width="5.625" style="7" customWidth="1"/>
    <col min="14" max="14" width="4.625" style="7" customWidth="1"/>
    <col min="15" max="15" width="6.625" style="7" customWidth="1"/>
    <col min="16" max="16" width="4.625" style="7" customWidth="1"/>
    <col min="17" max="17" width="5.625" style="7" customWidth="1"/>
    <col min="18" max="18" width="4.625" style="7" customWidth="1"/>
    <col min="19" max="19" width="5.625" style="7" customWidth="1"/>
    <col min="20" max="16381" width="9" style="7" customWidth="1"/>
    <col min="16382" max="16384" width="9.125" style="7" customWidth="1"/>
  </cols>
  <sheetData>
    <row r="1" spans="1:20" ht="14.25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44"/>
      <c r="Q1" s="144"/>
      <c r="R1" s="144"/>
      <c r="S1" s="145" t="s">
        <v>171</v>
      </c>
    </row>
    <row r="2" spans="1:20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20" ht="14.25" x14ac:dyDescent="0.15">
      <c r="A3" s="146" t="s">
        <v>194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0"/>
      <c r="P3" s="10"/>
      <c r="Q3" s="10"/>
      <c r="R3" s="10"/>
      <c r="S3" s="115" t="s">
        <v>61</v>
      </c>
    </row>
    <row r="4" spans="1:20" ht="6.75" customHeight="1" x14ac:dyDescent="0.15">
      <c r="A4" s="9"/>
      <c r="B4" s="9"/>
      <c r="C4" s="9"/>
      <c r="D4" s="9"/>
      <c r="E4" s="9"/>
      <c r="F4" s="17"/>
      <c r="G4" s="17"/>
      <c r="H4" s="17"/>
      <c r="I4" s="17"/>
      <c r="J4" s="17"/>
      <c r="K4" s="17"/>
      <c r="L4" s="17"/>
      <c r="M4" s="17"/>
      <c r="N4" s="17"/>
      <c r="O4" s="10"/>
      <c r="P4" s="10"/>
      <c r="Q4" s="10"/>
      <c r="R4" s="10"/>
      <c r="S4" s="10"/>
    </row>
    <row r="5" spans="1:20" ht="17.25" customHeight="1" x14ac:dyDescent="0.15">
      <c r="A5" s="160" t="s">
        <v>166</v>
      </c>
      <c r="B5" s="160"/>
      <c r="C5" s="160"/>
      <c r="D5" s="160"/>
      <c r="E5" s="213"/>
      <c r="F5" s="266" t="s">
        <v>132</v>
      </c>
      <c r="G5" s="267"/>
      <c r="H5" s="217" t="s">
        <v>268</v>
      </c>
      <c r="I5" s="268"/>
      <c r="J5" s="217" t="s">
        <v>275</v>
      </c>
      <c r="K5" s="268"/>
      <c r="L5" s="217" t="s">
        <v>213</v>
      </c>
      <c r="M5" s="218"/>
      <c r="N5" s="266" t="s">
        <v>91</v>
      </c>
      <c r="O5" s="267"/>
      <c r="P5" s="266" t="s">
        <v>7</v>
      </c>
      <c r="Q5" s="267"/>
      <c r="R5" s="266" t="s">
        <v>290</v>
      </c>
      <c r="S5" s="267"/>
      <c r="T5" s="116" t="s">
        <v>291</v>
      </c>
    </row>
    <row r="6" spans="1:20" ht="17.25" customHeight="1" x14ac:dyDescent="0.15">
      <c r="A6" s="166"/>
      <c r="B6" s="166"/>
      <c r="C6" s="166"/>
      <c r="D6" s="166"/>
      <c r="E6" s="214"/>
      <c r="F6" s="91" t="s">
        <v>133</v>
      </c>
      <c r="G6" s="147" t="s">
        <v>126</v>
      </c>
      <c r="H6" s="147" t="s">
        <v>133</v>
      </c>
      <c r="I6" s="91" t="s">
        <v>126</v>
      </c>
      <c r="J6" s="147" t="s">
        <v>133</v>
      </c>
      <c r="K6" s="147" t="s">
        <v>126</v>
      </c>
      <c r="L6" s="147" t="s">
        <v>133</v>
      </c>
      <c r="M6" s="147" t="s">
        <v>126</v>
      </c>
      <c r="N6" s="91" t="s">
        <v>133</v>
      </c>
      <c r="O6" s="91" t="s">
        <v>126</v>
      </c>
      <c r="P6" s="91" t="s">
        <v>133</v>
      </c>
      <c r="Q6" s="91" t="s">
        <v>126</v>
      </c>
      <c r="R6" s="91" t="s">
        <v>133</v>
      </c>
      <c r="S6" s="147" t="s">
        <v>126</v>
      </c>
    </row>
    <row r="7" spans="1:20" ht="8.1" customHeight="1" x14ac:dyDescent="0.15">
      <c r="A7" s="6"/>
      <c r="B7" s="6"/>
      <c r="C7" s="6"/>
      <c r="D7" s="6"/>
      <c r="E7" s="6"/>
      <c r="F7" s="14"/>
      <c r="G7" s="21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20" ht="27" customHeight="1" x14ac:dyDescent="0.15">
      <c r="A8" s="265" t="s">
        <v>196</v>
      </c>
      <c r="B8" s="265"/>
      <c r="C8" s="265"/>
      <c r="D8" s="265"/>
      <c r="E8" s="148"/>
      <c r="F8" s="141">
        <f t="shared" ref="F8:M8" si="0">F9+F13</f>
        <v>41</v>
      </c>
      <c r="G8" s="141">
        <f t="shared" si="0"/>
        <v>716</v>
      </c>
      <c r="H8" s="141">
        <f t="shared" si="0"/>
        <v>38</v>
      </c>
      <c r="I8" s="141">
        <f t="shared" si="0"/>
        <v>799</v>
      </c>
      <c r="J8" s="141">
        <f t="shared" si="0"/>
        <v>26</v>
      </c>
      <c r="K8" s="141">
        <f t="shared" si="0"/>
        <v>455</v>
      </c>
      <c r="L8" s="141">
        <f t="shared" si="0"/>
        <v>41</v>
      </c>
      <c r="M8" s="141">
        <f t="shared" si="0"/>
        <v>1266</v>
      </c>
      <c r="N8" s="141">
        <v>39</v>
      </c>
      <c r="O8" s="141">
        <v>712</v>
      </c>
      <c r="P8" s="141">
        <v>22</v>
      </c>
      <c r="Q8" s="141">
        <v>650</v>
      </c>
      <c r="R8" s="141">
        <f>R9+R13</f>
        <v>32</v>
      </c>
      <c r="S8" s="141">
        <f>S9+S13</f>
        <v>1015</v>
      </c>
    </row>
    <row r="9" spans="1:20" ht="27" customHeight="1" x14ac:dyDescent="0.15">
      <c r="A9" s="6"/>
      <c r="B9" s="226" t="s">
        <v>197</v>
      </c>
      <c r="C9" s="226"/>
      <c r="D9" s="226"/>
      <c r="E9" s="227"/>
      <c r="F9" s="141">
        <f t="shared" ref="F9:M9" si="1">F10</f>
        <v>27</v>
      </c>
      <c r="G9" s="141">
        <f t="shared" si="1"/>
        <v>373</v>
      </c>
      <c r="H9" s="141">
        <f t="shared" si="1"/>
        <v>22</v>
      </c>
      <c r="I9" s="141">
        <f t="shared" si="1"/>
        <v>343</v>
      </c>
      <c r="J9" s="141">
        <f t="shared" si="1"/>
        <v>12</v>
      </c>
      <c r="K9" s="141">
        <f t="shared" si="1"/>
        <v>136</v>
      </c>
      <c r="L9" s="141">
        <f t="shared" si="1"/>
        <v>21</v>
      </c>
      <c r="M9" s="141">
        <f t="shared" si="1"/>
        <v>566</v>
      </c>
      <c r="N9" s="141">
        <v>14</v>
      </c>
      <c r="O9" s="141">
        <v>182</v>
      </c>
      <c r="P9" s="141">
        <v>11</v>
      </c>
      <c r="Q9" s="141">
        <v>302</v>
      </c>
      <c r="R9" s="141">
        <f>R10</f>
        <v>11</v>
      </c>
      <c r="S9" s="141">
        <f>S10</f>
        <v>65</v>
      </c>
    </row>
    <row r="10" spans="1:20" ht="27" customHeight="1" x14ac:dyDescent="0.15">
      <c r="A10" s="6"/>
      <c r="B10" s="6"/>
      <c r="C10" s="226" t="s">
        <v>198</v>
      </c>
      <c r="D10" s="226"/>
      <c r="E10" s="227"/>
      <c r="F10" s="141">
        <f t="shared" ref="F10:M10" si="2">F11+F12</f>
        <v>27</v>
      </c>
      <c r="G10" s="141">
        <f t="shared" si="2"/>
        <v>373</v>
      </c>
      <c r="H10" s="141">
        <f t="shared" si="2"/>
        <v>22</v>
      </c>
      <c r="I10" s="141">
        <f t="shared" si="2"/>
        <v>343</v>
      </c>
      <c r="J10" s="141">
        <f t="shared" si="2"/>
        <v>12</v>
      </c>
      <c r="K10" s="141">
        <f t="shared" si="2"/>
        <v>136</v>
      </c>
      <c r="L10" s="141">
        <f t="shared" si="2"/>
        <v>21</v>
      </c>
      <c r="M10" s="141">
        <f t="shared" si="2"/>
        <v>566</v>
      </c>
      <c r="N10" s="141">
        <v>14</v>
      </c>
      <c r="O10" s="141">
        <v>182</v>
      </c>
      <c r="P10" s="141">
        <v>11</v>
      </c>
      <c r="Q10" s="141">
        <v>302</v>
      </c>
      <c r="R10" s="141">
        <f>R11+R12</f>
        <v>11</v>
      </c>
      <c r="S10" s="141">
        <f>S11+S12</f>
        <v>65</v>
      </c>
    </row>
    <row r="11" spans="1:20" ht="27" customHeight="1" x14ac:dyDescent="0.15">
      <c r="A11" s="6"/>
      <c r="B11" s="6"/>
      <c r="C11" s="6"/>
      <c r="D11" s="226" t="s">
        <v>200</v>
      </c>
      <c r="E11" s="227"/>
      <c r="F11" s="141">
        <v>14</v>
      </c>
      <c r="G11" s="141">
        <v>171</v>
      </c>
      <c r="H11" s="141">
        <v>10</v>
      </c>
      <c r="I11" s="141">
        <v>178</v>
      </c>
      <c r="J11" s="141">
        <v>8</v>
      </c>
      <c r="K11" s="141">
        <v>97</v>
      </c>
      <c r="L11" s="30">
        <v>9</v>
      </c>
      <c r="M11" s="141">
        <v>399</v>
      </c>
      <c r="N11" s="30">
        <v>3</v>
      </c>
      <c r="O11" s="30">
        <v>19</v>
      </c>
      <c r="P11" s="30">
        <v>5</v>
      </c>
      <c r="Q11" s="30">
        <v>110</v>
      </c>
      <c r="R11" s="30">
        <v>6</v>
      </c>
      <c r="S11" s="30">
        <v>17</v>
      </c>
    </row>
    <row r="12" spans="1:20" ht="27" customHeight="1" x14ac:dyDescent="0.15">
      <c r="A12" s="6"/>
      <c r="B12" s="6"/>
      <c r="C12" s="6"/>
      <c r="D12" s="226" t="s">
        <v>142</v>
      </c>
      <c r="E12" s="227"/>
      <c r="F12" s="141">
        <v>13</v>
      </c>
      <c r="G12" s="141">
        <v>202</v>
      </c>
      <c r="H12" s="141">
        <v>12</v>
      </c>
      <c r="I12" s="141">
        <v>165</v>
      </c>
      <c r="J12" s="141">
        <v>4</v>
      </c>
      <c r="K12" s="141">
        <v>39</v>
      </c>
      <c r="L12" s="30">
        <v>12</v>
      </c>
      <c r="M12" s="141">
        <v>167</v>
      </c>
      <c r="N12" s="30">
        <v>11</v>
      </c>
      <c r="O12" s="30">
        <v>163</v>
      </c>
      <c r="P12" s="30">
        <v>6</v>
      </c>
      <c r="Q12" s="30">
        <v>192</v>
      </c>
      <c r="R12" s="30">
        <v>5</v>
      </c>
      <c r="S12" s="30">
        <v>48</v>
      </c>
    </row>
    <row r="13" spans="1:20" ht="27" customHeight="1" x14ac:dyDescent="0.15">
      <c r="A13" s="6"/>
      <c r="B13" s="226" t="s">
        <v>89</v>
      </c>
      <c r="C13" s="226"/>
      <c r="D13" s="226"/>
      <c r="E13" s="227"/>
      <c r="F13" s="141">
        <v>14</v>
      </c>
      <c r="G13" s="141">
        <v>343</v>
      </c>
      <c r="H13" s="141">
        <v>16</v>
      </c>
      <c r="I13" s="141">
        <v>456</v>
      </c>
      <c r="J13" s="141">
        <v>14</v>
      </c>
      <c r="K13" s="141">
        <v>319</v>
      </c>
      <c r="L13" s="30">
        <v>20</v>
      </c>
      <c r="M13" s="141">
        <v>700</v>
      </c>
      <c r="N13" s="30">
        <v>25</v>
      </c>
      <c r="O13" s="30">
        <v>529</v>
      </c>
      <c r="P13" s="30">
        <v>11</v>
      </c>
      <c r="Q13" s="30">
        <v>348</v>
      </c>
      <c r="R13" s="30">
        <v>21</v>
      </c>
      <c r="S13" s="30">
        <v>950</v>
      </c>
    </row>
    <row r="14" spans="1:20" ht="27" customHeight="1" x14ac:dyDescent="0.15">
      <c r="A14" s="265" t="s">
        <v>202</v>
      </c>
      <c r="B14" s="265"/>
      <c r="C14" s="265"/>
      <c r="D14" s="265"/>
      <c r="E14" s="148"/>
      <c r="F14" s="141">
        <f>SUM(F15:F16)</f>
        <v>19</v>
      </c>
      <c r="G14" s="141">
        <f>SUM(G15:G16)</f>
        <v>143</v>
      </c>
      <c r="H14" s="141">
        <f>SUM(H15:H16)</f>
        <v>10</v>
      </c>
      <c r="I14" s="141">
        <v>41</v>
      </c>
      <c r="J14" s="141">
        <f>SUM(J15,J16)</f>
        <v>8</v>
      </c>
      <c r="K14" s="141">
        <f>SUM(K15,K16)</f>
        <v>44</v>
      </c>
      <c r="L14" s="141">
        <f>SUM(L15,L16)</f>
        <v>4</v>
      </c>
      <c r="M14" s="141">
        <f>SUM(M15,M16)</f>
        <v>24</v>
      </c>
      <c r="N14" s="141">
        <v>6</v>
      </c>
      <c r="O14" s="141">
        <v>22</v>
      </c>
      <c r="P14" s="141">
        <v>6</v>
      </c>
      <c r="Q14" s="141">
        <v>18</v>
      </c>
      <c r="R14" s="141">
        <f>SUM(R15,R16)</f>
        <v>5</v>
      </c>
      <c r="S14" s="141">
        <f>SUM(S15,S16)</f>
        <v>42</v>
      </c>
    </row>
    <row r="15" spans="1:20" ht="27" customHeight="1" x14ac:dyDescent="0.15">
      <c r="A15" s="6"/>
      <c r="B15" s="226" t="s">
        <v>72</v>
      </c>
      <c r="C15" s="226"/>
      <c r="D15" s="226"/>
      <c r="E15" s="227"/>
      <c r="F15" s="141">
        <v>1</v>
      </c>
      <c r="G15" s="141">
        <v>1</v>
      </c>
      <c r="H15" s="141">
        <v>0</v>
      </c>
      <c r="I15" s="141">
        <v>0</v>
      </c>
      <c r="J15" s="141">
        <v>0</v>
      </c>
      <c r="K15" s="141">
        <v>0</v>
      </c>
      <c r="L15" s="30">
        <v>0</v>
      </c>
      <c r="M15" s="141"/>
      <c r="N15" s="30">
        <v>1</v>
      </c>
      <c r="O15" s="30">
        <v>5</v>
      </c>
      <c r="P15" s="30">
        <v>2</v>
      </c>
      <c r="Q15" s="30">
        <v>1</v>
      </c>
      <c r="R15" s="30">
        <v>0</v>
      </c>
      <c r="S15" s="30">
        <v>0</v>
      </c>
    </row>
    <row r="16" spans="1:20" ht="27" customHeight="1" x14ac:dyDescent="0.15">
      <c r="A16" s="6"/>
      <c r="B16" s="263" t="s">
        <v>199</v>
      </c>
      <c r="C16" s="263"/>
      <c r="D16" s="263"/>
      <c r="E16" s="264"/>
      <c r="F16" s="141">
        <v>18</v>
      </c>
      <c r="G16" s="141">
        <v>142</v>
      </c>
      <c r="H16" s="141">
        <v>10</v>
      </c>
      <c r="I16" s="141">
        <v>41</v>
      </c>
      <c r="J16" s="141">
        <v>8</v>
      </c>
      <c r="K16" s="141">
        <v>44</v>
      </c>
      <c r="L16" s="30">
        <v>4</v>
      </c>
      <c r="M16" s="141">
        <v>24</v>
      </c>
      <c r="N16" s="30">
        <v>5</v>
      </c>
      <c r="O16" s="30">
        <v>18</v>
      </c>
      <c r="P16" s="30">
        <v>4</v>
      </c>
      <c r="Q16" s="30">
        <v>16</v>
      </c>
      <c r="R16" s="30">
        <v>5</v>
      </c>
      <c r="S16" s="30">
        <v>42</v>
      </c>
    </row>
    <row r="17" spans="1:19" ht="27" customHeight="1" x14ac:dyDescent="0.15">
      <c r="A17" s="265" t="s">
        <v>203</v>
      </c>
      <c r="B17" s="265"/>
      <c r="C17" s="265"/>
      <c r="D17" s="265"/>
      <c r="E17" s="148"/>
      <c r="F17" s="141">
        <f t="shared" ref="F17:M17" si="3">SUM(F18:F21)</f>
        <v>113</v>
      </c>
      <c r="G17" s="141">
        <f t="shared" si="3"/>
        <v>967</v>
      </c>
      <c r="H17" s="141">
        <f t="shared" si="3"/>
        <v>95</v>
      </c>
      <c r="I17" s="141">
        <f t="shared" si="3"/>
        <v>951</v>
      </c>
      <c r="J17" s="141">
        <f t="shared" si="3"/>
        <v>71</v>
      </c>
      <c r="K17" s="141">
        <f t="shared" si="3"/>
        <v>653</v>
      </c>
      <c r="L17" s="141">
        <f t="shared" si="3"/>
        <v>46</v>
      </c>
      <c r="M17" s="141">
        <f t="shared" si="3"/>
        <v>303</v>
      </c>
      <c r="N17" s="141">
        <v>56</v>
      </c>
      <c r="O17" s="141">
        <v>496</v>
      </c>
      <c r="P17" s="141">
        <v>45</v>
      </c>
      <c r="Q17" s="141">
        <v>249</v>
      </c>
      <c r="R17" s="141">
        <f>SUM(R18:R21)</f>
        <v>27</v>
      </c>
      <c r="S17" s="141">
        <f>SUM(S18:S21)</f>
        <v>220</v>
      </c>
    </row>
    <row r="18" spans="1:19" ht="27" customHeight="1" x14ac:dyDescent="0.15">
      <c r="A18" s="6"/>
      <c r="B18" s="226" t="s">
        <v>205</v>
      </c>
      <c r="C18" s="226"/>
      <c r="D18" s="226"/>
      <c r="E18" s="227"/>
      <c r="F18" s="141">
        <v>47</v>
      </c>
      <c r="G18" s="141">
        <v>208</v>
      </c>
      <c r="H18" s="141">
        <v>25</v>
      </c>
      <c r="I18" s="141">
        <v>107</v>
      </c>
      <c r="J18" s="141">
        <v>21</v>
      </c>
      <c r="K18" s="141">
        <v>88</v>
      </c>
      <c r="L18" s="30">
        <v>21</v>
      </c>
      <c r="M18" s="141">
        <v>135</v>
      </c>
      <c r="N18" s="30">
        <v>12</v>
      </c>
      <c r="O18" s="30">
        <v>46</v>
      </c>
      <c r="P18" s="30">
        <v>9</v>
      </c>
      <c r="Q18" s="30">
        <v>45</v>
      </c>
      <c r="R18" s="30">
        <v>10</v>
      </c>
      <c r="S18" s="30">
        <v>25</v>
      </c>
    </row>
    <row r="19" spans="1:19" ht="27" customHeight="1" x14ac:dyDescent="0.15">
      <c r="A19" s="6"/>
      <c r="B19" s="226" t="s">
        <v>206</v>
      </c>
      <c r="C19" s="226"/>
      <c r="D19" s="226"/>
      <c r="E19" s="227"/>
      <c r="F19" s="141">
        <v>4</v>
      </c>
      <c r="G19" s="141">
        <v>119</v>
      </c>
      <c r="H19" s="141">
        <v>2</v>
      </c>
      <c r="I19" s="141">
        <v>46</v>
      </c>
      <c r="J19" s="141">
        <v>0</v>
      </c>
      <c r="K19" s="141">
        <v>0</v>
      </c>
      <c r="L19" s="30">
        <v>4</v>
      </c>
      <c r="M19" s="141">
        <v>57</v>
      </c>
      <c r="N19" s="30">
        <v>1</v>
      </c>
      <c r="O19" s="30">
        <v>9</v>
      </c>
      <c r="P19" s="30">
        <v>0</v>
      </c>
      <c r="Q19" s="30">
        <v>0</v>
      </c>
      <c r="R19" s="39">
        <v>0</v>
      </c>
      <c r="S19" s="39">
        <v>0</v>
      </c>
    </row>
    <row r="20" spans="1:19" ht="27" customHeight="1" x14ac:dyDescent="0.15">
      <c r="A20" s="6"/>
      <c r="B20" s="226" t="s">
        <v>207</v>
      </c>
      <c r="C20" s="226"/>
      <c r="D20" s="226"/>
      <c r="E20" s="227"/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39">
        <v>0</v>
      </c>
      <c r="M20" s="141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</row>
    <row r="21" spans="1:19" ht="27" customHeight="1" x14ac:dyDescent="0.15">
      <c r="A21" s="6"/>
      <c r="B21" s="226" t="s">
        <v>208</v>
      </c>
      <c r="C21" s="226"/>
      <c r="D21" s="226"/>
      <c r="E21" s="227"/>
      <c r="F21" s="141">
        <v>62</v>
      </c>
      <c r="G21" s="141">
        <v>640</v>
      </c>
      <c r="H21" s="141">
        <v>68</v>
      </c>
      <c r="I21" s="141">
        <v>798</v>
      </c>
      <c r="J21" s="141">
        <v>50</v>
      </c>
      <c r="K21" s="141">
        <v>565</v>
      </c>
      <c r="L21" s="30">
        <v>21</v>
      </c>
      <c r="M21" s="141">
        <v>111</v>
      </c>
      <c r="N21" s="30">
        <v>43</v>
      </c>
      <c r="O21" s="30">
        <v>442</v>
      </c>
      <c r="P21" s="30">
        <v>36</v>
      </c>
      <c r="Q21" s="30">
        <v>204</v>
      </c>
      <c r="R21" s="30">
        <v>17</v>
      </c>
      <c r="S21" s="30">
        <v>195</v>
      </c>
    </row>
    <row r="22" spans="1:19" ht="27" customHeight="1" x14ac:dyDescent="0.15">
      <c r="A22" s="257" t="s">
        <v>209</v>
      </c>
      <c r="B22" s="257"/>
      <c r="C22" s="257"/>
      <c r="D22" s="257"/>
      <c r="E22" s="258"/>
      <c r="F22" s="149">
        <v>163</v>
      </c>
      <c r="G22" s="149">
        <v>3621</v>
      </c>
      <c r="H22" s="149">
        <v>29</v>
      </c>
      <c r="I22" s="149">
        <v>584</v>
      </c>
      <c r="J22" s="149">
        <v>92</v>
      </c>
      <c r="K22" s="149">
        <v>2098</v>
      </c>
      <c r="L22" s="150">
        <v>78</v>
      </c>
      <c r="M22" s="149">
        <v>1813</v>
      </c>
      <c r="N22" s="151">
        <v>217</v>
      </c>
      <c r="O22" s="151">
        <v>3714</v>
      </c>
      <c r="P22" s="151">
        <v>54</v>
      </c>
      <c r="Q22" s="151">
        <v>1021</v>
      </c>
      <c r="R22" s="151">
        <v>28</v>
      </c>
      <c r="S22" s="151">
        <v>654</v>
      </c>
    </row>
    <row r="23" spans="1:19" ht="8.1" customHeight="1" x14ac:dyDescent="0.15">
      <c r="A23" s="5"/>
      <c r="B23" s="5"/>
      <c r="C23" s="5"/>
      <c r="D23" s="5"/>
      <c r="E23" s="5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7.5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15">
      <c r="A25" s="10"/>
      <c r="B25" s="10" t="s">
        <v>148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14.25" x14ac:dyDescent="0.15">
      <c r="A27" s="152" t="s">
        <v>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5" t="s">
        <v>177</v>
      </c>
      <c r="S27" s="10"/>
    </row>
    <row r="28" spans="1:19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15">
      <c r="A29" s="160" t="s">
        <v>9</v>
      </c>
      <c r="B29" s="160"/>
      <c r="C29" s="160"/>
      <c r="D29" s="160"/>
      <c r="E29" s="213"/>
      <c r="F29" s="161" t="s">
        <v>15</v>
      </c>
      <c r="G29" s="111" t="s">
        <v>168</v>
      </c>
      <c r="H29" s="259" t="s">
        <v>266</v>
      </c>
      <c r="I29" s="260"/>
      <c r="J29" s="259" t="s">
        <v>146</v>
      </c>
      <c r="K29" s="261"/>
      <c r="L29" s="247" t="s">
        <v>76</v>
      </c>
      <c r="M29" s="262"/>
      <c r="N29" s="247" t="s">
        <v>33</v>
      </c>
      <c r="O29" s="248"/>
      <c r="P29" s="247" t="s">
        <v>90</v>
      </c>
      <c r="Q29" s="248"/>
      <c r="R29" s="249" t="s">
        <v>220</v>
      </c>
      <c r="S29" s="250"/>
    </row>
    <row r="30" spans="1:19" x14ac:dyDescent="0.15">
      <c r="A30" s="166"/>
      <c r="B30" s="166"/>
      <c r="C30" s="166"/>
      <c r="D30" s="166"/>
      <c r="E30" s="214"/>
      <c r="F30" s="242"/>
      <c r="G30" s="112" t="s">
        <v>276</v>
      </c>
      <c r="H30" s="251" t="s">
        <v>211</v>
      </c>
      <c r="I30" s="252"/>
      <c r="J30" s="114"/>
      <c r="K30" s="142" t="s">
        <v>277</v>
      </c>
      <c r="L30" s="251" t="s">
        <v>212</v>
      </c>
      <c r="M30" s="253"/>
      <c r="N30" s="251" t="s">
        <v>215</v>
      </c>
      <c r="O30" s="254"/>
      <c r="P30" s="251" t="s">
        <v>216</v>
      </c>
      <c r="Q30" s="254"/>
      <c r="R30" s="255" t="s">
        <v>39</v>
      </c>
      <c r="S30" s="256"/>
    </row>
    <row r="31" spans="1:19" ht="27" customHeight="1" x14ac:dyDescent="0.15">
      <c r="A31" s="243" t="s">
        <v>8</v>
      </c>
      <c r="B31" s="243"/>
      <c r="C31" s="243"/>
      <c r="D31" s="243"/>
      <c r="E31" s="244"/>
      <c r="F31" s="143">
        <f>SUM(G31:S31)</f>
        <v>30</v>
      </c>
      <c r="G31" s="113">
        <v>6</v>
      </c>
      <c r="H31" s="239">
        <v>10</v>
      </c>
      <c r="I31" s="245"/>
      <c r="J31" s="239">
        <v>7</v>
      </c>
      <c r="K31" s="246"/>
      <c r="L31" s="239">
        <v>3</v>
      </c>
      <c r="M31" s="241"/>
      <c r="N31" s="239">
        <v>2</v>
      </c>
      <c r="O31" s="240"/>
      <c r="P31" s="239" t="s">
        <v>112</v>
      </c>
      <c r="Q31" s="240"/>
      <c r="R31" s="239">
        <v>2</v>
      </c>
      <c r="S31" s="241"/>
    </row>
    <row r="32" spans="1:19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3" x14ac:dyDescent="0.15">
      <c r="A33" s="10"/>
      <c r="B33" s="10" t="s">
        <v>62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43">
    <mergeCell ref="P5:Q5"/>
    <mergeCell ref="R5:S5"/>
    <mergeCell ref="A8:D8"/>
    <mergeCell ref="B9:E9"/>
    <mergeCell ref="C10:E10"/>
    <mergeCell ref="F5:G5"/>
    <mergeCell ref="H5:I5"/>
    <mergeCell ref="J5:K5"/>
    <mergeCell ref="L5:M5"/>
    <mergeCell ref="N5:O5"/>
    <mergeCell ref="D11:E11"/>
    <mergeCell ref="D12:E12"/>
    <mergeCell ref="B13:E13"/>
    <mergeCell ref="A14:D14"/>
    <mergeCell ref="B15:E15"/>
    <mergeCell ref="B16:E16"/>
    <mergeCell ref="A17:D17"/>
    <mergeCell ref="B18:E18"/>
    <mergeCell ref="B19:E19"/>
    <mergeCell ref="B20:E20"/>
    <mergeCell ref="P30:Q30"/>
    <mergeCell ref="R30:S30"/>
    <mergeCell ref="B21:E21"/>
    <mergeCell ref="A22:E22"/>
    <mergeCell ref="H29:I29"/>
    <mergeCell ref="J29:K29"/>
    <mergeCell ref="L29:M29"/>
    <mergeCell ref="P31:Q31"/>
    <mergeCell ref="R31:S31"/>
    <mergeCell ref="A5:E6"/>
    <mergeCell ref="A29:E30"/>
    <mergeCell ref="F29:F30"/>
    <mergeCell ref="A31:E31"/>
    <mergeCell ref="H31:I31"/>
    <mergeCell ref="J31:K31"/>
    <mergeCell ref="L31:M31"/>
    <mergeCell ref="N31:O31"/>
    <mergeCell ref="N29:O29"/>
    <mergeCell ref="P29:Q29"/>
    <mergeCell ref="R29:S29"/>
    <mergeCell ref="H30:I30"/>
    <mergeCell ref="L30:M30"/>
    <mergeCell ref="N30:O30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topLeftCell="A28" zoomScaleSheetLayoutView="100" workbookViewId="0">
      <selection activeCell="E41" sqref="E41"/>
    </sheetView>
  </sheetViews>
  <sheetFormatPr defaultRowHeight="13.5" x14ac:dyDescent="0.15"/>
  <cols>
    <col min="1" max="1" width="5.625" customWidth="1"/>
    <col min="2" max="2" width="6.625" customWidth="1"/>
    <col min="3" max="3" width="5.125" customWidth="1"/>
    <col min="4" max="4" width="4.75" customWidth="1"/>
    <col min="5" max="5" width="5" customWidth="1"/>
    <col min="6" max="6" width="4.75" customWidth="1"/>
    <col min="7" max="7" width="8" customWidth="1"/>
    <col min="8" max="8" width="5.875" customWidth="1"/>
    <col min="9" max="10" width="6.25" customWidth="1"/>
    <col min="11" max="11" width="7.25" customWidth="1"/>
    <col min="12" max="12" width="5" customWidth="1"/>
    <col min="13" max="13" width="4.625" customWidth="1"/>
    <col min="14" max="14" width="2.75" customWidth="1"/>
    <col min="15" max="15" width="7" customWidth="1"/>
  </cols>
  <sheetData>
    <row r="1" spans="1:16" ht="14.25" x14ac:dyDescent="0.15">
      <c r="A1" s="42" t="s">
        <v>110</v>
      </c>
      <c r="B1" s="35"/>
      <c r="C1" s="3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 ht="14.25" x14ac:dyDescent="0.15">
      <c r="A3" s="2" t="s">
        <v>113</v>
      </c>
      <c r="B3" s="17"/>
      <c r="C3" s="17"/>
      <c r="D3" s="17"/>
      <c r="E3" s="17"/>
      <c r="F3" s="17"/>
      <c r="G3" s="17"/>
      <c r="H3" s="10"/>
      <c r="I3" s="36"/>
      <c r="J3" s="36"/>
      <c r="K3" s="36"/>
      <c r="L3" s="36"/>
      <c r="M3" s="36"/>
      <c r="N3" s="36"/>
      <c r="O3" s="38" t="s">
        <v>77</v>
      </c>
    </row>
    <row r="4" spans="1:16" x14ac:dyDescent="0.15">
      <c r="A4" s="64"/>
      <c r="B4" s="17"/>
      <c r="C4" s="17"/>
      <c r="D4" s="10"/>
      <c r="E4" s="10"/>
      <c r="F4" s="10"/>
      <c r="G4" s="10"/>
      <c r="H4" s="38"/>
      <c r="I4" s="38"/>
      <c r="J4" s="38"/>
      <c r="K4" s="38"/>
      <c r="L4" s="10"/>
      <c r="M4" s="10"/>
      <c r="N4" s="17"/>
      <c r="O4" s="9"/>
    </row>
    <row r="5" spans="1:16" ht="18" customHeight="1" x14ac:dyDescent="0.15">
      <c r="A5" s="289" t="s">
        <v>9</v>
      </c>
      <c r="B5" s="162" t="s">
        <v>45</v>
      </c>
      <c r="C5" s="163"/>
      <c r="D5" s="300"/>
      <c r="E5" s="162" t="s">
        <v>217</v>
      </c>
      <c r="F5" s="163"/>
      <c r="G5" s="300"/>
      <c r="H5" s="162" t="s">
        <v>107</v>
      </c>
      <c r="I5" s="163"/>
      <c r="J5" s="162" t="s">
        <v>214</v>
      </c>
      <c r="K5" s="163"/>
      <c r="L5" s="163"/>
      <c r="M5" s="163"/>
      <c r="N5" s="163"/>
      <c r="O5" s="163"/>
    </row>
    <row r="6" spans="1:16" ht="28.5" customHeight="1" x14ac:dyDescent="0.15">
      <c r="A6" s="290"/>
      <c r="B6" s="304" t="s">
        <v>185</v>
      </c>
      <c r="C6" s="279" t="s">
        <v>126</v>
      </c>
      <c r="D6" s="306"/>
      <c r="E6" s="307" t="s">
        <v>219</v>
      </c>
      <c r="F6" s="308"/>
      <c r="G6" s="157" t="s">
        <v>126</v>
      </c>
      <c r="H6" s="304" t="s">
        <v>127</v>
      </c>
      <c r="I6" s="157" t="s">
        <v>126</v>
      </c>
      <c r="J6" s="304" t="s">
        <v>185</v>
      </c>
      <c r="K6" s="157" t="s">
        <v>126</v>
      </c>
      <c r="L6" s="318" t="s">
        <v>221</v>
      </c>
      <c r="M6" s="324"/>
      <c r="N6" s="324"/>
      <c r="O6" s="324"/>
      <c r="P6" s="135"/>
    </row>
    <row r="7" spans="1:16" ht="18" customHeight="1" x14ac:dyDescent="0.15">
      <c r="A7" s="291"/>
      <c r="B7" s="305"/>
      <c r="C7" s="281"/>
      <c r="D7" s="214"/>
      <c r="E7" s="309"/>
      <c r="F7" s="310"/>
      <c r="G7" s="157"/>
      <c r="H7" s="305"/>
      <c r="I7" s="157"/>
      <c r="J7" s="305"/>
      <c r="K7" s="157"/>
      <c r="L7" s="165" t="s">
        <v>223</v>
      </c>
      <c r="M7" s="302"/>
      <c r="N7" s="165" t="s">
        <v>126</v>
      </c>
      <c r="O7" s="301"/>
      <c r="P7" s="136"/>
    </row>
    <row r="8" spans="1:16" s="117" customFormat="1" ht="27" customHeight="1" x14ac:dyDescent="0.15">
      <c r="A8" s="118" t="s">
        <v>8</v>
      </c>
      <c r="B8" s="122">
        <v>27</v>
      </c>
      <c r="C8" s="321">
        <v>8867</v>
      </c>
      <c r="D8" s="322"/>
      <c r="E8" s="321">
        <v>1</v>
      </c>
      <c r="F8" s="322"/>
      <c r="G8" s="122">
        <v>2495</v>
      </c>
      <c r="H8" s="122">
        <v>4</v>
      </c>
      <c r="I8" s="122">
        <v>13</v>
      </c>
      <c r="J8" s="122">
        <v>28</v>
      </c>
      <c r="K8" s="122">
        <v>6385</v>
      </c>
      <c r="L8" s="321">
        <v>2</v>
      </c>
      <c r="M8" s="322"/>
      <c r="N8" s="321">
        <v>21</v>
      </c>
      <c r="O8" s="323"/>
      <c r="P8" s="137"/>
    </row>
    <row r="9" spans="1:16" s="117" customFormat="1" ht="7.5" customHeight="1" x14ac:dyDescent="0.15">
      <c r="A9" s="119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1:16" x14ac:dyDescent="0.15">
      <c r="A10" s="10" t="s">
        <v>62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6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6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6" ht="14.25" x14ac:dyDescent="0.15">
      <c r="A13" s="2" t="s">
        <v>224</v>
      </c>
      <c r="B13" s="17"/>
      <c r="C13" s="17"/>
      <c r="D13" s="17"/>
      <c r="E13" s="17"/>
      <c r="F13" s="17"/>
      <c r="G13" s="17"/>
      <c r="H13" s="17"/>
      <c r="I13" s="17"/>
      <c r="J13" s="17"/>
      <c r="K13" s="36"/>
      <c r="L13" s="36"/>
      <c r="M13" s="36"/>
      <c r="N13" s="36"/>
      <c r="O13" s="115" t="s">
        <v>177</v>
      </c>
    </row>
    <row r="14" spans="1:16" x14ac:dyDescent="0.15">
      <c r="A14" s="64"/>
      <c r="B14" s="17"/>
      <c r="C14" s="17"/>
      <c r="D14" s="10"/>
      <c r="E14" s="10"/>
      <c r="F14" s="10"/>
      <c r="G14" s="10"/>
      <c r="H14" s="10"/>
      <c r="I14" s="10"/>
      <c r="J14" s="10"/>
      <c r="K14" s="38"/>
      <c r="L14" s="38"/>
      <c r="M14" s="38"/>
      <c r="N14" s="38"/>
      <c r="O14" s="38"/>
    </row>
    <row r="15" spans="1:16" ht="18" customHeight="1" x14ac:dyDescent="0.15">
      <c r="A15" s="289" t="s">
        <v>9</v>
      </c>
      <c r="B15" s="292" t="s">
        <v>101</v>
      </c>
      <c r="C15" s="162" t="s">
        <v>225</v>
      </c>
      <c r="D15" s="163"/>
      <c r="E15" s="163"/>
      <c r="F15" s="163"/>
      <c r="G15" s="163"/>
      <c r="H15" s="163"/>
      <c r="I15" s="163"/>
      <c r="J15" s="163"/>
      <c r="K15" s="163"/>
      <c r="L15" s="300"/>
      <c r="M15" s="294" t="s">
        <v>226</v>
      </c>
      <c r="N15" s="295"/>
      <c r="O15" s="294" t="s">
        <v>227</v>
      </c>
    </row>
    <row r="16" spans="1:16" ht="18" customHeight="1" x14ac:dyDescent="0.15">
      <c r="A16" s="290"/>
      <c r="B16" s="293"/>
      <c r="C16" s="298" t="s">
        <v>228</v>
      </c>
      <c r="D16" s="299" t="s">
        <v>229</v>
      </c>
      <c r="E16" s="165" t="s">
        <v>231</v>
      </c>
      <c r="F16" s="301"/>
      <c r="G16" s="301"/>
      <c r="H16" s="302"/>
      <c r="I16" s="165" t="s">
        <v>232</v>
      </c>
      <c r="J16" s="301"/>
      <c r="K16" s="301"/>
      <c r="L16" s="275" t="s">
        <v>233</v>
      </c>
      <c r="M16" s="296"/>
      <c r="N16" s="297"/>
      <c r="O16" s="296"/>
    </row>
    <row r="17" spans="1:15" ht="36" customHeight="1" x14ac:dyDescent="0.15">
      <c r="A17" s="291"/>
      <c r="B17" s="168"/>
      <c r="C17" s="168"/>
      <c r="D17" s="167"/>
      <c r="E17" s="180" t="s">
        <v>234</v>
      </c>
      <c r="F17" s="303"/>
      <c r="G17" s="46" t="s">
        <v>235</v>
      </c>
      <c r="H17" s="46" t="s">
        <v>265</v>
      </c>
      <c r="I17" s="54" t="s">
        <v>236</v>
      </c>
      <c r="J17" s="46" t="s">
        <v>238</v>
      </c>
      <c r="K17" s="132" t="s">
        <v>237</v>
      </c>
      <c r="L17" s="277"/>
      <c r="M17" s="277"/>
      <c r="N17" s="278"/>
      <c r="O17" s="277"/>
    </row>
    <row r="18" spans="1:15" s="117" customFormat="1" ht="27" customHeight="1" x14ac:dyDescent="0.15">
      <c r="A18" s="120" t="s">
        <v>8</v>
      </c>
      <c r="B18" s="124">
        <f>C18+N18+O18</f>
        <v>30</v>
      </c>
      <c r="C18" s="128">
        <v>5</v>
      </c>
      <c r="D18" s="110" t="s">
        <v>112</v>
      </c>
      <c r="E18" s="239">
        <v>1</v>
      </c>
      <c r="F18" s="240"/>
      <c r="G18" s="110">
        <v>1</v>
      </c>
      <c r="H18" s="110" t="s">
        <v>112</v>
      </c>
      <c r="I18" s="110" t="s">
        <v>112</v>
      </c>
      <c r="J18" s="128">
        <v>1</v>
      </c>
      <c r="K18" s="110" t="s">
        <v>112</v>
      </c>
      <c r="L18" s="110">
        <v>1</v>
      </c>
      <c r="M18" s="239">
        <v>1</v>
      </c>
      <c r="N18" s="240"/>
      <c r="O18" s="134">
        <v>25</v>
      </c>
    </row>
    <row r="19" spans="1:15" s="117" customFormat="1" ht="6.75" customHeight="1" x14ac:dyDescent="0.15">
      <c r="A19" s="119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33"/>
      <c r="N19" s="133"/>
      <c r="O19" s="119"/>
    </row>
    <row r="20" spans="1:15" x14ac:dyDescent="0.15">
      <c r="A20" s="10" t="s">
        <v>62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4.25" x14ac:dyDescent="0.15">
      <c r="A23" s="2" t="s">
        <v>279</v>
      </c>
      <c r="B23" s="17"/>
      <c r="C23" s="17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4.25" x14ac:dyDescent="0.15">
      <c r="A24" s="2" t="s">
        <v>204</v>
      </c>
      <c r="B24" s="17"/>
      <c r="C24" s="17"/>
      <c r="D24" s="10"/>
      <c r="E24" s="10"/>
      <c r="F24" s="10"/>
      <c r="G24" s="36"/>
      <c r="H24" s="36"/>
      <c r="I24" s="36"/>
      <c r="J24" s="36"/>
      <c r="K24" s="36"/>
      <c r="L24" s="36"/>
      <c r="M24" s="36"/>
      <c r="N24" s="36"/>
      <c r="O24" s="38" t="s">
        <v>77</v>
      </c>
    </row>
    <row r="25" spans="1:15" x14ac:dyDescent="0.15">
      <c r="A25" s="64"/>
      <c r="B25" s="17"/>
      <c r="C25" s="17"/>
      <c r="D25" s="10"/>
      <c r="E25" s="10"/>
      <c r="F25" s="38"/>
      <c r="G25" s="38"/>
      <c r="H25" s="38"/>
      <c r="I25" s="38"/>
      <c r="J25" s="38"/>
      <c r="K25" s="10"/>
      <c r="L25" s="10"/>
      <c r="M25" s="10"/>
      <c r="N25" s="17"/>
      <c r="O25" s="17"/>
    </row>
    <row r="26" spans="1:15" ht="18" customHeight="1" x14ac:dyDescent="0.15">
      <c r="A26" s="269" t="s">
        <v>9</v>
      </c>
      <c r="B26" s="271" t="s">
        <v>239</v>
      </c>
      <c r="C26" s="272"/>
      <c r="D26" s="162" t="s">
        <v>240</v>
      </c>
      <c r="E26" s="163"/>
      <c r="F26" s="300"/>
      <c r="G26" s="162" t="s">
        <v>230</v>
      </c>
      <c r="H26" s="300"/>
      <c r="I26" s="162" t="s">
        <v>241</v>
      </c>
      <c r="J26" s="163"/>
      <c r="K26" s="300"/>
      <c r="L26" s="162" t="s">
        <v>242</v>
      </c>
      <c r="M26" s="163"/>
      <c r="N26" s="163"/>
      <c r="O26" s="163"/>
    </row>
    <row r="27" spans="1:15" ht="27" customHeight="1" x14ac:dyDescent="0.15">
      <c r="A27" s="270"/>
      <c r="B27" s="273"/>
      <c r="C27" s="274"/>
      <c r="D27" s="318" t="s">
        <v>223</v>
      </c>
      <c r="E27" s="319"/>
      <c r="F27" s="131" t="s">
        <v>126</v>
      </c>
      <c r="G27" s="131" t="s">
        <v>223</v>
      </c>
      <c r="H27" s="131" t="s">
        <v>126</v>
      </c>
      <c r="I27" s="318" t="s">
        <v>223</v>
      </c>
      <c r="J27" s="319"/>
      <c r="K27" s="131" t="s">
        <v>126</v>
      </c>
      <c r="L27" s="318" t="s">
        <v>223</v>
      </c>
      <c r="M27" s="319"/>
      <c r="N27" s="165" t="s">
        <v>126</v>
      </c>
      <c r="O27" s="301"/>
    </row>
    <row r="28" spans="1:15" s="117" customFormat="1" ht="27" customHeight="1" x14ac:dyDescent="0.15">
      <c r="A28" s="118" t="s">
        <v>8</v>
      </c>
      <c r="B28" s="285">
        <v>4</v>
      </c>
      <c r="C28" s="286"/>
      <c r="D28" s="285">
        <v>2</v>
      </c>
      <c r="E28" s="286"/>
      <c r="F28" s="126">
        <v>8</v>
      </c>
      <c r="G28" s="126">
        <v>3</v>
      </c>
      <c r="H28" s="126">
        <v>16</v>
      </c>
      <c r="I28" s="285">
        <v>4</v>
      </c>
      <c r="J28" s="286"/>
      <c r="K28" s="126">
        <v>41</v>
      </c>
      <c r="L28" s="285">
        <v>2</v>
      </c>
      <c r="M28" s="286"/>
      <c r="N28" s="285">
        <v>64</v>
      </c>
      <c r="O28" s="320"/>
    </row>
    <row r="29" spans="1:15" s="117" customFormat="1" ht="6.95" customHeight="1" x14ac:dyDescent="0.15">
      <c r="A29" s="119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</row>
    <row r="30" spans="1:15" x14ac:dyDescent="0.15">
      <c r="A30" s="10" t="s">
        <v>62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15">
      <c r="A31" s="10" t="s">
        <v>280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7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7" ht="14.25" x14ac:dyDescent="0.15">
      <c r="A34" s="2" t="s">
        <v>159</v>
      </c>
      <c r="B34" s="17"/>
      <c r="C34" s="17"/>
      <c r="D34" s="10"/>
      <c r="E34" s="10"/>
      <c r="F34" s="10"/>
      <c r="G34" s="10"/>
      <c r="H34" s="10"/>
      <c r="I34" s="10"/>
      <c r="J34" s="36"/>
      <c r="K34" s="36"/>
      <c r="L34" s="36"/>
      <c r="M34" s="36"/>
      <c r="N34" s="36"/>
      <c r="O34" s="38" t="s">
        <v>270</v>
      </c>
    </row>
    <row r="35" spans="1:17" ht="8.25" customHeight="1" thickBot="1" x14ac:dyDescent="0.2">
      <c r="A35" s="64"/>
      <c r="B35" s="17"/>
      <c r="C35" s="9"/>
      <c r="D35" s="9"/>
      <c r="E35" s="9"/>
      <c r="F35" s="9"/>
      <c r="G35" s="10"/>
      <c r="H35" s="10"/>
      <c r="I35" s="10"/>
      <c r="J35" s="36"/>
      <c r="K35" s="36"/>
      <c r="L35" s="10"/>
      <c r="M35" s="10"/>
      <c r="N35" s="10"/>
      <c r="O35" s="10"/>
      <c r="Q35" s="140"/>
    </row>
    <row r="36" spans="1:17" ht="18" customHeight="1" thickTop="1" x14ac:dyDescent="0.15">
      <c r="A36" s="269" t="s">
        <v>9</v>
      </c>
      <c r="B36" s="177" t="s">
        <v>281</v>
      </c>
      <c r="C36" s="177"/>
      <c r="D36" s="177"/>
      <c r="E36" s="177"/>
      <c r="F36" s="177"/>
      <c r="G36" s="284" t="s">
        <v>24</v>
      </c>
      <c r="H36" s="284"/>
      <c r="I36" s="284"/>
      <c r="J36" s="284"/>
      <c r="K36" s="284" t="s">
        <v>26</v>
      </c>
      <c r="L36" s="284"/>
      <c r="M36" s="284"/>
      <c r="N36" s="284"/>
      <c r="O36" s="162"/>
      <c r="P36" s="138"/>
      <c r="Q36" s="138"/>
    </row>
    <row r="37" spans="1:17" ht="13.5" customHeight="1" x14ac:dyDescent="0.15">
      <c r="A37" s="288"/>
      <c r="B37" s="275" t="s">
        <v>85</v>
      </c>
      <c r="C37" s="276"/>
      <c r="D37" s="317"/>
      <c r="E37" s="317"/>
      <c r="F37" s="317"/>
      <c r="G37" s="279" t="s">
        <v>195</v>
      </c>
      <c r="H37" s="280"/>
      <c r="I37" s="280"/>
      <c r="J37" s="280"/>
      <c r="K37" s="279" t="s">
        <v>195</v>
      </c>
      <c r="L37" s="280"/>
      <c r="M37" s="280"/>
      <c r="N37" s="280"/>
      <c r="O37" s="280"/>
      <c r="P37" s="48"/>
      <c r="Q37" s="48"/>
    </row>
    <row r="38" spans="1:17" ht="27" customHeight="1" x14ac:dyDescent="0.15">
      <c r="A38" s="270"/>
      <c r="B38" s="277"/>
      <c r="C38" s="278"/>
      <c r="D38" s="282" t="s">
        <v>282</v>
      </c>
      <c r="E38" s="283"/>
      <c r="F38" s="283"/>
      <c r="G38" s="281"/>
      <c r="H38" s="214"/>
      <c r="I38" s="282" t="s">
        <v>282</v>
      </c>
      <c r="J38" s="287"/>
      <c r="K38" s="281"/>
      <c r="L38" s="214"/>
      <c r="M38" s="282" t="s">
        <v>282</v>
      </c>
      <c r="N38" s="283"/>
      <c r="O38" s="283"/>
      <c r="P38" s="48"/>
      <c r="Q38" s="48"/>
    </row>
    <row r="39" spans="1:17" s="117" customFormat="1" ht="27" customHeight="1" thickBot="1" x14ac:dyDescent="0.2">
      <c r="A39" s="154" t="s">
        <v>8</v>
      </c>
      <c r="B39" s="311">
        <f>G39+K39</f>
        <v>93</v>
      </c>
      <c r="C39" s="312"/>
      <c r="D39" s="311">
        <f>I39+M39</f>
        <v>55</v>
      </c>
      <c r="E39" s="312"/>
      <c r="F39" s="313"/>
      <c r="G39" s="314">
        <v>76</v>
      </c>
      <c r="H39" s="315"/>
      <c r="I39" s="314">
        <v>50</v>
      </c>
      <c r="J39" s="315"/>
      <c r="K39" s="314">
        <v>17</v>
      </c>
      <c r="L39" s="315"/>
      <c r="M39" s="316">
        <v>5</v>
      </c>
      <c r="N39" s="316"/>
      <c r="O39" s="315"/>
      <c r="P39" s="137"/>
      <c r="Q39" s="137"/>
    </row>
    <row r="40" spans="1:17" s="117" customFormat="1" ht="6.75" customHeight="1" thickTop="1" x14ac:dyDescent="0.15">
      <c r="A40" s="121"/>
      <c r="B40" s="127"/>
      <c r="C40" s="129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9"/>
      <c r="Q40" s="139"/>
    </row>
    <row r="41" spans="1:17" x14ac:dyDescent="0.15">
      <c r="A41" s="10" t="s">
        <v>62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</sheetData>
  <mergeCells count="67">
    <mergeCell ref="H5:I5"/>
    <mergeCell ref="J5:O5"/>
    <mergeCell ref="L6:O6"/>
    <mergeCell ref="L7:M7"/>
    <mergeCell ref="N7:O7"/>
    <mergeCell ref="C8:D8"/>
    <mergeCell ref="E8:F8"/>
    <mergeCell ref="L8:M8"/>
    <mergeCell ref="N8:O8"/>
    <mergeCell ref="H6:H7"/>
    <mergeCell ref="I6:I7"/>
    <mergeCell ref="J6:J7"/>
    <mergeCell ref="K6:K7"/>
    <mergeCell ref="M18:N18"/>
    <mergeCell ref="D26:F26"/>
    <mergeCell ref="G26:H26"/>
    <mergeCell ref="I26:K26"/>
    <mergeCell ref="L26:O26"/>
    <mergeCell ref="E18:F18"/>
    <mergeCell ref="K36:O36"/>
    <mergeCell ref="D37:F37"/>
    <mergeCell ref="I37:J37"/>
    <mergeCell ref="M37:O37"/>
    <mergeCell ref="D27:E27"/>
    <mergeCell ref="I27:J27"/>
    <mergeCell ref="L27:M27"/>
    <mergeCell ref="N27:O27"/>
    <mergeCell ref="D28:E28"/>
    <mergeCell ref="I28:J28"/>
    <mergeCell ref="L28:M28"/>
    <mergeCell ref="N28:O28"/>
    <mergeCell ref="M38:O38"/>
    <mergeCell ref="B39:C39"/>
    <mergeCell ref="D39:F39"/>
    <mergeCell ref="G39:H39"/>
    <mergeCell ref="I39:J39"/>
    <mergeCell ref="K39:L39"/>
    <mergeCell ref="M39:O39"/>
    <mergeCell ref="K37:L38"/>
    <mergeCell ref="A5:A7"/>
    <mergeCell ref="B6:B7"/>
    <mergeCell ref="C6:D7"/>
    <mergeCell ref="E6:F7"/>
    <mergeCell ref="G6:G7"/>
    <mergeCell ref="B5:D5"/>
    <mergeCell ref="E5:G5"/>
    <mergeCell ref="A15:A17"/>
    <mergeCell ref="B15:B17"/>
    <mergeCell ref="M15:N17"/>
    <mergeCell ref="O15:O17"/>
    <mergeCell ref="C16:C17"/>
    <mergeCell ref="D16:D17"/>
    <mergeCell ref="L16:L17"/>
    <mergeCell ref="C15:L15"/>
    <mergeCell ref="E16:H16"/>
    <mergeCell ref="I16:K16"/>
    <mergeCell ref="E17:F17"/>
    <mergeCell ref="A26:A27"/>
    <mergeCell ref="B26:C27"/>
    <mergeCell ref="B37:C38"/>
    <mergeCell ref="G37:H38"/>
    <mergeCell ref="D38:F38"/>
    <mergeCell ref="B36:F36"/>
    <mergeCell ref="G36:J36"/>
    <mergeCell ref="B28:C28"/>
    <mergeCell ref="I38:J38"/>
    <mergeCell ref="A36:A3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P41【農家数・人口・経営面積・面積別農家の推移】(様式)</vt:lpstr>
      <vt:lpstr>P42【年齢別農家人口推移、就業状態別世帯員数】 (様式)</vt:lpstr>
      <vt:lpstr>P43【農業用機械種類別所有台数】（様式）</vt:lpstr>
      <vt:lpstr>P44,45【農作物の収穫面積(販売農家)】（様式）</vt:lpstr>
      <vt:lpstr>P46【農業産出額の推移、家畜飼養農家数・頭羽数 (様式）</vt:lpstr>
      <vt:lpstr>前46【農業産出額の推移、家畜飼養農家数・頭羽数 (様式)】</vt:lpstr>
      <vt:lpstr>P47【農地移転状況、山林面積別林業経営体数】 (様式）</vt:lpstr>
      <vt:lpstr>P48【林業】 (様式)</vt:lpstr>
      <vt:lpstr>'P41【農家数・人口・経営面積・面積別農家の推移】(様式)'!Print_Area</vt:lpstr>
      <vt:lpstr>'P42【年齢別農家人口推移、就業状態別世帯員数】 (様式)'!Print_Area</vt:lpstr>
      <vt:lpstr>'P43【農業用機械種類別所有台数】（様式）'!Print_Area</vt:lpstr>
      <vt:lpstr>'P44,45【農作物の収穫面積(販売農家)】（様式）'!Print_Area</vt:lpstr>
      <vt:lpstr>'P46【農業産出額の推移、家畜飼養農家数・頭羽数 (様式）'!Print_Area</vt:lpstr>
      <vt:lpstr>'P47【農地移転状況、山林面積別林業経営体数】 (様式）'!Print_Area</vt:lpstr>
      <vt:lpstr>'P48【林業】 (様式)'!Print_Area</vt:lpstr>
      <vt:lpstr>'前46【農業産出額の推移、家畜飼養農家数・頭羽数 (様式)】'!Print_Area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2023-05-12T09:43:37Z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2023-02-27T02:41:24Z</vt:filetime>
  </property>
</Properties>
</file>