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5" yWindow="-15" windowWidth="14400" windowHeight="12780"/>
  </bookViews>
  <sheets>
    <sheet name="P81【主要指標、産業別市内純生産】（様式）" sheetId="5" r:id="rId1"/>
    <sheet name="P82【市民所得の分配】（様式)" sheetId="4" r:id="rId2"/>
  </sheets>
  <definedNames>
    <definedName name="_xlnm.Print_Area" localSheetId="1">'P82【市民所得の分配】（様式)'!$A$1:$I$40</definedName>
    <definedName name="_xlnm.Print_Area" localSheetId="0">'P81【主要指標、産業別市内純生産】（様式）'!$A$1:$H$46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<sst xmlns="http://schemas.openxmlformats.org/spreadsheetml/2006/main" xmlns:r="http://schemas.openxmlformats.org/officeDocument/2006/relationships" count="125" uniqueCount="125">
  <si>
    <t>鉱業</t>
    <rPh sb="0" eb="2">
      <t>コウギョウ</t>
    </rPh>
    <phoneticPr fontId="3"/>
  </si>
  <si>
    <t>82　市民所得</t>
    <rPh sb="3" eb="5">
      <t>シミン</t>
    </rPh>
    <rPh sb="5" eb="7">
      <t>ショトク</t>
    </rPh>
    <phoneticPr fontId="3"/>
  </si>
  <si>
    <t>雇主の帰属社会負担</t>
    <rPh sb="0" eb="2">
      <t>ヤトイヌシ</t>
    </rPh>
    <rPh sb="3" eb="5">
      <t>キゾク</t>
    </rPh>
    <rPh sb="5" eb="7">
      <t>シャカイ</t>
    </rPh>
    <rPh sb="7" eb="9">
      <t>フタン</t>
    </rPh>
    <phoneticPr fontId="3"/>
  </si>
  <si>
    <t>総額</t>
    <rPh sb="0" eb="2">
      <t>ソウガク</t>
    </rPh>
    <phoneticPr fontId="3"/>
  </si>
  <si>
    <t>◆ 産業別市内純生産</t>
    <rPh sb="2" eb="4">
      <t>サンギョウ</t>
    </rPh>
    <rPh sb="4" eb="5">
      <t>ベツ</t>
    </rPh>
    <rPh sb="5" eb="7">
      <t>シナイ</t>
    </rPh>
    <rPh sb="7" eb="8">
      <t>ジュン</t>
    </rPh>
    <rPh sb="8" eb="10">
      <t>セイサン</t>
    </rPh>
    <phoneticPr fontId="3"/>
  </si>
  <si>
    <t>◆ 市民所得の分配</t>
    <rPh sb="2" eb="4">
      <t>シミン</t>
    </rPh>
    <rPh sb="4" eb="6">
      <t>ショトク</t>
    </rPh>
    <rPh sb="7" eb="9">
      <t>ブンパイ</t>
    </rPh>
    <phoneticPr fontId="3"/>
  </si>
  <si>
    <t>1</t>
  </si>
  <si>
    <t>区分</t>
    <rPh sb="0" eb="2">
      <t>クブン</t>
    </rPh>
    <phoneticPr fontId="3"/>
  </si>
  <si>
    <t>賃金・俸給</t>
    <rPh sb="0" eb="2">
      <t>チンギン</t>
    </rPh>
    <rPh sb="3" eb="5">
      <t>ホウキュウ</t>
    </rPh>
    <phoneticPr fontId="3"/>
  </si>
  <si>
    <t>所得額　　　　　　　</t>
    <rPh sb="0" eb="3">
      <t>ショトクガク</t>
    </rPh>
    <phoneticPr fontId="3"/>
  </si>
  <si>
    <t>市町村民所得の分配（市町村別統計表）</t>
    <rPh sb="0" eb="3">
      <t>シチョウソン</t>
    </rPh>
    <rPh sb="3" eb="4">
      <t>ミン</t>
    </rPh>
    <rPh sb="4" eb="6">
      <t>ショトク</t>
    </rPh>
    <rPh sb="7" eb="9">
      <t>ブンパイ</t>
    </rPh>
    <rPh sb="10" eb="13">
      <t>シチョウソン</t>
    </rPh>
    <rPh sb="13" eb="14">
      <t>ベツ</t>
    </rPh>
    <rPh sb="14" eb="17">
      <t>トウケイヒョウ</t>
    </rPh>
    <phoneticPr fontId="3"/>
  </si>
  <si>
    <t>構成比</t>
    <rPh sb="0" eb="3">
      <t>コウセイヒ</t>
    </rPh>
    <phoneticPr fontId="3"/>
  </si>
  <si>
    <t>対前年度増加率</t>
    <rPh sb="0" eb="1">
      <t>タイ</t>
    </rPh>
    <rPh sb="1" eb="4">
      <t>ゼンネンド</t>
    </rPh>
    <rPh sb="4" eb="6">
      <t>ゾウカ</t>
    </rPh>
    <rPh sb="6" eb="7">
      <t>リツ</t>
    </rPh>
    <phoneticPr fontId="3"/>
  </si>
  <si>
    <t>市町村内総生産(2)年度別統計表</t>
    <rPh sb="0" eb="3">
      <t>シチョウソン</t>
    </rPh>
    <rPh sb="3" eb="4">
      <t>ナイ</t>
    </rPh>
    <rPh sb="4" eb="7">
      <t>ソウセイサン</t>
    </rPh>
    <rPh sb="10" eb="13">
      <t>ネンドベツ</t>
    </rPh>
    <rPh sb="13" eb="16">
      <t>トウケイヒョウ</t>
    </rPh>
    <phoneticPr fontId="3"/>
  </si>
  <si>
    <t>雇主の現実社会負担</t>
    <rPh sb="0" eb="2">
      <t>ヤトイヌシ</t>
    </rPh>
    <rPh sb="3" eb="5">
      <t>ゲンジツ</t>
    </rPh>
    <rPh sb="5" eb="7">
      <t>シャカイ</t>
    </rPh>
    <rPh sb="7" eb="9">
      <t>フタン</t>
    </rPh>
    <phoneticPr fontId="3"/>
  </si>
  <si>
    <t>公的企業</t>
    <rPh sb="0" eb="2">
      <t>コウテキ</t>
    </rPh>
    <rPh sb="2" eb="4">
      <t>キギョウ</t>
    </rPh>
    <phoneticPr fontId="3"/>
  </si>
  <si>
    <t>林業</t>
    <rPh sb="0" eb="2">
      <t>リンギョウ</t>
    </rPh>
    <phoneticPr fontId="3"/>
  </si>
  <si>
    <t>財産所得（非企業部門）</t>
    <rPh sb="0" eb="2">
      <t>ザイサン</t>
    </rPh>
    <rPh sb="2" eb="4">
      <t>ショトク</t>
    </rPh>
    <rPh sb="5" eb="6">
      <t>ヒ</t>
    </rPh>
    <rPh sb="6" eb="8">
      <t>キギョウ</t>
    </rPh>
    <rPh sb="8" eb="10">
      <t>ブモン</t>
    </rPh>
    <phoneticPr fontId="3"/>
  </si>
  <si>
    <t>一般政府</t>
    <rPh sb="0" eb="2">
      <t>イッパン</t>
    </rPh>
    <rPh sb="2" eb="4">
      <t>セイフ</t>
    </rPh>
    <phoneticPr fontId="3"/>
  </si>
  <si>
    <t>金融・保険業</t>
    <rPh sb="0" eb="2">
      <t>キンユウ</t>
    </rPh>
    <rPh sb="3" eb="6">
      <t>ホケンギョウ</t>
    </rPh>
    <phoneticPr fontId="3"/>
  </si>
  <si>
    <t>家計</t>
    <rPh sb="0" eb="2">
      <t>カケイ</t>
    </rPh>
    <phoneticPr fontId="3"/>
  </si>
  <si>
    <t>1～16</t>
  </si>
  <si>
    <t>利子</t>
    <rPh sb="0" eb="2">
      <t>リシ</t>
    </rPh>
    <phoneticPr fontId="3"/>
  </si>
  <si>
    <t>第2次産業</t>
    <rPh sb="0" eb="1">
      <t>ダイ</t>
    </rPh>
    <rPh sb="2" eb="3">
      <t>ジ</t>
    </rPh>
    <rPh sb="3" eb="5">
      <t>サンギョウ</t>
    </rPh>
    <phoneticPr fontId="3"/>
  </si>
  <si>
    <t>配当</t>
    <rPh sb="0" eb="2">
      <t>ハイトウ</t>
    </rPh>
    <phoneticPr fontId="3"/>
  </si>
  <si>
    <t>民間法人企業</t>
    <rPh sb="0" eb="2">
      <t>ミンカン</t>
    </rPh>
    <rPh sb="2" eb="4">
      <t>ホウジン</t>
    </rPh>
    <rPh sb="4" eb="6">
      <t>キギョウ</t>
    </rPh>
    <phoneticPr fontId="3"/>
  </si>
  <si>
    <t>生み出された価値（付加価値）は、各生産要素である土地、労働、資本などに分配され、それぞれ</t>
    <rPh sb="16" eb="19">
      <t>カクセイサン</t>
    </rPh>
    <rPh sb="19" eb="21">
      <t>ヨウソ</t>
    </rPh>
    <rPh sb="24" eb="26">
      <t>トチ</t>
    </rPh>
    <rPh sb="27" eb="29">
      <t>ロウドウ</t>
    </rPh>
    <rPh sb="30" eb="32">
      <t>シホン</t>
    </rPh>
    <rPh sb="35" eb="37">
      <t>ブンパイ</t>
    </rPh>
    <phoneticPr fontId="3"/>
  </si>
  <si>
    <t>賃貸料</t>
    <rPh sb="0" eb="3">
      <t>チンタイリョウ</t>
    </rPh>
    <phoneticPr fontId="3"/>
  </si>
  <si>
    <t>６ 卸売・</t>
    <rPh sb="2" eb="4">
      <t>オロシウリ</t>
    </rPh>
    <phoneticPr fontId="3"/>
  </si>
  <si>
    <t>対家計民間非営利団体</t>
    <rPh sb="0" eb="1">
      <t>タイ</t>
    </rPh>
    <rPh sb="1" eb="3">
      <t>カケイ</t>
    </rPh>
    <rPh sb="3" eb="5">
      <t>ミンカン</t>
    </rPh>
    <rPh sb="5" eb="8">
      <t>ヒエイリ</t>
    </rPh>
    <rPh sb="8" eb="10">
      <t>ダンタイ</t>
    </rPh>
    <phoneticPr fontId="3"/>
  </si>
  <si>
    <t>農林水産業</t>
    <rPh sb="0" eb="2">
      <t>ノウリン</t>
    </rPh>
    <rPh sb="2" eb="4">
      <t>スイサン</t>
    </rPh>
    <rPh sb="4" eb="5">
      <t>ギョウ</t>
    </rPh>
    <phoneticPr fontId="3"/>
  </si>
  <si>
    <t>地代、賃金、利潤などの所得を形成することから、市民所得の分配は生み出された価値（付加価値）を、</t>
    <rPh sb="0" eb="2">
      <t>チダイ</t>
    </rPh>
    <rPh sb="3" eb="5">
      <t>チンギン</t>
    </rPh>
    <rPh sb="6" eb="8">
      <t>リジュン</t>
    </rPh>
    <rPh sb="11" eb="13">
      <t>ショトク</t>
    </rPh>
    <rPh sb="14" eb="16">
      <t>ケイセイ</t>
    </rPh>
    <rPh sb="23" eb="25">
      <t>シミン</t>
    </rPh>
    <rPh sb="25" eb="27">
      <t>ショトク</t>
    </rPh>
    <rPh sb="28" eb="30">
      <t>ブンパイ</t>
    </rPh>
    <rPh sb="31" eb="32">
      <t>ウ</t>
    </rPh>
    <rPh sb="33" eb="34">
      <t>ダ</t>
    </rPh>
    <rPh sb="37" eb="39">
      <t>カチ</t>
    </rPh>
    <rPh sb="40" eb="42">
      <t>フカ</t>
    </rPh>
    <rPh sb="42" eb="44">
      <t>カチ</t>
    </rPh>
    <phoneticPr fontId="3"/>
  </si>
  <si>
    <t>第3次産業</t>
    <rPh sb="0" eb="1">
      <t>ダイ</t>
    </rPh>
    <rPh sb="2" eb="3">
      <t>ジ</t>
    </rPh>
    <rPh sb="3" eb="5">
      <t>サンギョウ</t>
    </rPh>
    <phoneticPr fontId="3"/>
  </si>
  <si>
    <t>情報通信業</t>
    <rPh sb="0" eb="2">
      <t>ジョウホウ</t>
    </rPh>
    <rPh sb="2" eb="5">
      <t>ツウシンギョウ</t>
    </rPh>
    <phoneticPr fontId="3"/>
  </si>
  <si>
    <t>個人企業</t>
    <rPh sb="0" eb="2">
      <t>コジン</t>
    </rPh>
    <rPh sb="2" eb="4">
      <t>キギョウ</t>
    </rPh>
    <phoneticPr fontId="3"/>
  </si>
  <si>
    <t>その他の産業</t>
    <rPh sb="2" eb="3">
      <t>タ</t>
    </rPh>
    <rPh sb="4" eb="6">
      <t>サンギョウ</t>
    </rPh>
    <phoneticPr fontId="3"/>
  </si>
  <si>
    <t>市内総生産</t>
    <rPh sb="0" eb="2">
      <t>シナイ</t>
    </rPh>
    <rPh sb="2" eb="5">
      <t>ソウセイサン</t>
    </rPh>
    <phoneticPr fontId="3"/>
  </si>
  <si>
    <t>不動産業</t>
    <rPh sb="0" eb="3">
      <t>フドウサン</t>
    </rPh>
    <rPh sb="3" eb="4">
      <t>ギョウ</t>
    </rPh>
    <phoneticPr fontId="3"/>
  </si>
  <si>
    <t>【参考】</t>
    <rPh sb="1" eb="3">
      <t>サンコウ</t>
    </rPh>
    <phoneticPr fontId="3"/>
  </si>
  <si>
    <t>建設業</t>
    <rPh sb="0" eb="3">
      <t>ケンセツギョウ</t>
    </rPh>
    <phoneticPr fontId="3"/>
  </si>
  <si>
    <t>一定期間内に市内の各産業部門の生産活動によって新たに生み出された価値（付加価値）を</t>
    <rPh sb="0" eb="2">
      <t>イッテイ</t>
    </rPh>
    <rPh sb="2" eb="5">
      <t>キカンナイ</t>
    </rPh>
    <rPh sb="6" eb="8">
      <t>シナイ</t>
    </rPh>
    <rPh sb="9" eb="12">
      <t>カクサンギョウ</t>
    </rPh>
    <rPh sb="12" eb="14">
      <t>ブモン</t>
    </rPh>
    <rPh sb="15" eb="17">
      <t>セイサン</t>
    </rPh>
    <rPh sb="17" eb="19">
      <t>カツドウ</t>
    </rPh>
    <rPh sb="23" eb="24">
      <t>アラ</t>
    </rPh>
    <rPh sb="26" eb="27">
      <t>ウ</t>
    </rPh>
    <rPh sb="28" eb="29">
      <t>ダ</t>
    </rPh>
    <rPh sb="32" eb="34">
      <t>カチ</t>
    </rPh>
    <rPh sb="35" eb="37">
      <t>フカ</t>
    </rPh>
    <rPh sb="37" eb="39">
      <t>カチ</t>
    </rPh>
    <phoneticPr fontId="3"/>
  </si>
  <si>
    <t>産業別に示したもので、第1次から第3次までの各産業と（控除）帰属利子からなる。</t>
    <rPh sb="0" eb="2">
      <t>サンギョウ</t>
    </rPh>
    <rPh sb="2" eb="3">
      <t>ベツ</t>
    </rPh>
    <rPh sb="4" eb="5">
      <t>シメ</t>
    </rPh>
    <rPh sb="11" eb="12">
      <t>ダイ</t>
    </rPh>
    <rPh sb="13" eb="14">
      <t>ジ</t>
    </rPh>
    <rPh sb="16" eb="17">
      <t>ダイ</t>
    </rPh>
    <rPh sb="18" eb="19">
      <t>ジ</t>
    </rPh>
    <rPh sb="22" eb="25">
      <t>カクサンギョウ</t>
    </rPh>
    <rPh sb="27" eb="29">
      <t>コウジョ</t>
    </rPh>
    <rPh sb="30" eb="32">
      <t>キゾク</t>
    </rPh>
    <rPh sb="32" eb="34">
      <t>リシ</t>
    </rPh>
    <phoneticPr fontId="3"/>
  </si>
  <si>
    <t>農業</t>
    <rPh sb="0" eb="2">
      <t>ノウギョウ</t>
    </rPh>
    <phoneticPr fontId="3"/>
  </si>
  <si>
    <t>平成30年度</t>
    <rPh sb="0" eb="2">
      <t>ヘイセイ</t>
    </rPh>
    <rPh sb="4" eb="6">
      <t>ネンド</t>
    </rPh>
    <phoneticPr fontId="3"/>
  </si>
  <si>
    <t>市民所得の分配</t>
    <rPh sb="0" eb="2">
      <t>シミン</t>
    </rPh>
    <rPh sb="2" eb="4">
      <t>ショトク</t>
    </rPh>
    <rPh sb="5" eb="7">
      <t>ブンパイ</t>
    </rPh>
    <phoneticPr fontId="3"/>
  </si>
  <si>
    <t>　</t>
  </si>
  <si>
    <t>2､3､5</t>
  </si>
  <si>
    <t>生産要素を提供した市の居住者に帰属する所得として把握したものである。</t>
    <rPh sb="0" eb="2">
      <t>セイサン</t>
    </rPh>
    <rPh sb="2" eb="4">
      <t>ヨウソ</t>
    </rPh>
    <rPh sb="5" eb="7">
      <t>テイキョウ</t>
    </rPh>
    <rPh sb="9" eb="10">
      <t>シ</t>
    </rPh>
    <rPh sb="11" eb="14">
      <t>キョジュウシャ</t>
    </rPh>
    <rPh sb="15" eb="17">
      <t>キゾク</t>
    </rPh>
    <rPh sb="19" eb="21">
      <t>ショトク</t>
    </rPh>
    <rPh sb="24" eb="26">
      <t>ハアク</t>
    </rPh>
    <phoneticPr fontId="3"/>
  </si>
  <si>
    <t>２ 鉱 業</t>
    <rPh sb="2" eb="3">
      <t>コウ</t>
    </rPh>
    <rPh sb="4" eb="5">
      <t>ギョウ</t>
    </rPh>
    <phoneticPr fontId="3"/>
  </si>
  <si>
    <t>製造業</t>
    <rPh sb="0" eb="3">
      <t>セイゾウギョウ</t>
    </rPh>
    <phoneticPr fontId="3"/>
  </si>
  <si>
    <t>市民所得　81</t>
    <rPh sb="0" eb="2">
      <t>シミン</t>
    </rPh>
    <rPh sb="2" eb="4">
      <t>ショトク</t>
    </rPh>
    <phoneticPr fontId="3"/>
  </si>
  <si>
    <t>４ 電気･ｶﾞ</t>
    <rPh sb="2" eb="4">
      <t>デンキ</t>
    </rPh>
    <phoneticPr fontId="3"/>
  </si>
  <si>
    <t>第1次産業</t>
    <rPh sb="0" eb="1">
      <t>ダイ</t>
    </rPh>
    <rPh sb="2" eb="3">
      <t>ジ</t>
    </rPh>
    <rPh sb="3" eb="5">
      <t>サンギョウ</t>
    </rPh>
    <phoneticPr fontId="3"/>
  </si>
  <si>
    <t>卸・小売業</t>
    <rPh sb="0" eb="1">
      <t>オロシ</t>
    </rPh>
    <rPh sb="2" eb="5">
      <t>コウリギョウ</t>
    </rPh>
    <phoneticPr fontId="3"/>
  </si>
  <si>
    <t>サービス業</t>
    <rPh sb="4" eb="5">
      <t>ギョウ</t>
    </rPh>
    <phoneticPr fontId="3"/>
  </si>
  <si>
    <t>政府サービス生産者</t>
    <rPh sb="0" eb="2">
      <t>セイフ</t>
    </rPh>
    <rPh sb="6" eb="9">
      <t>セイサンシャ</t>
    </rPh>
    <phoneticPr fontId="3"/>
  </si>
  <si>
    <t>対家計民間非営利</t>
    <rPh sb="0" eb="1">
      <t>タイ</t>
    </rPh>
    <rPh sb="1" eb="3">
      <t>カケイ</t>
    </rPh>
    <rPh sb="3" eb="5">
      <t>ミンカン</t>
    </rPh>
    <rPh sb="5" eb="8">
      <t>ヒエイリ</t>
    </rPh>
    <phoneticPr fontId="3"/>
  </si>
  <si>
    <t>（控除）帰属利子</t>
    <rPh sb="1" eb="3">
      <t>コウジョ</t>
    </rPh>
    <rPh sb="4" eb="6">
      <t>キゾク</t>
    </rPh>
    <rPh sb="6" eb="8">
      <t>リシ</t>
    </rPh>
    <phoneticPr fontId="3"/>
  </si>
  <si>
    <t>◆ 主要指標</t>
    <rPh sb="2" eb="4">
      <t>シュヨウ</t>
    </rPh>
    <rPh sb="4" eb="6">
      <t>シヒョウ</t>
    </rPh>
    <phoneticPr fontId="3"/>
  </si>
  <si>
    <t>資料：岩手県市町村民経済計算年報</t>
    <rPh sb="0" eb="2">
      <t>シリョウ</t>
    </rPh>
    <rPh sb="3" eb="6">
      <t>イワテケン</t>
    </rPh>
    <rPh sb="6" eb="9">
      <t>シチョウソン</t>
    </rPh>
    <rPh sb="9" eb="10">
      <t>ミン</t>
    </rPh>
    <rPh sb="10" eb="12">
      <t>ケイザイ</t>
    </rPh>
    <rPh sb="12" eb="14">
      <t>ケイサン</t>
    </rPh>
    <rPh sb="14" eb="16">
      <t>ネンポウ</t>
    </rPh>
    <phoneticPr fontId="3"/>
  </si>
  <si>
    <t>水産業</t>
    <rPh sb="0" eb="2">
      <t>スイサン</t>
    </rPh>
    <phoneticPr fontId="3"/>
  </si>
  <si>
    <t>人口一人当たり市町村民所得</t>
    <rPh sb="0" eb="2">
      <t>ジンコウ</t>
    </rPh>
    <rPh sb="2" eb="4">
      <t>ヒトリ</t>
    </rPh>
    <rPh sb="4" eb="5">
      <t>ア</t>
    </rPh>
    <rPh sb="7" eb="10">
      <t>シチョウソン</t>
    </rPh>
    <rPh sb="10" eb="11">
      <t>ミン</t>
    </rPh>
    <rPh sb="11" eb="13">
      <t>ショトク</t>
    </rPh>
    <phoneticPr fontId="3"/>
  </si>
  <si>
    <t>輸入品に課される税・関税</t>
    <rPh sb="0" eb="2">
      <t>ユニュウ</t>
    </rPh>
    <rPh sb="2" eb="3">
      <t>ヒン</t>
    </rPh>
    <rPh sb="4" eb="5">
      <t>カ</t>
    </rPh>
    <rPh sb="8" eb="9">
      <t>ゼイ</t>
    </rPh>
    <rPh sb="10" eb="12">
      <t>カンゼイ</t>
    </rPh>
    <phoneticPr fontId="3"/>
  </si>
  <si>
    <t>(単位：千円・％）</t>
    <rPh sb="1" eb="3">
      <t>タンイ</t>
    </rPh>
    <rPh sb="4" eb="5">
      <t>セン</t>
    </rPh>
    <rPh sb="5" eb="6">
      <t>エン</t>
    </rPh>
    <phoneticPr fontId="3"/>
  </si>
  <si>
    <t>１２．市民所得</t>
    <rPh sb="3" eb="5">
      <t>シミン</t>
    </rPh>
    <rPh sb="5" eb="7">
      <t>ショトク</t>
    </rPh>
    <phoneticPr fontId="3"/>
  </si>
  <si>
    <t>岩手県市町村民経済計算年報</t>
  </si>
  <si>
    <t>4､6～16</t>
  </si>
  <si>
    <t>第３次産業</t>
  </si>
  <si>
    <t>第２次産業</t>
  </si>
  <si>
    <t>（　再　掲　）</t>
    <rPh sb="2" eb="3">
      <t>サイ</t>
    </rPh>
    <rPh sb="4" eb="5">
      <t>ケイ</t>
    </rPh>
    <phoneticPr fontId="3"/>
  </si>
  <si>
    <t>11 不動産</t>
    <rPh sb="3" eb="6">
      <t>フドウサン</t>
    </rPh>
    <phoneticPr fontId="3"/>
  </si>
  <si>
    <t>第１次産業</t>
  </si>
  <si>
    <t>係る消費税</t>
    <rPh sb="0" eb="1">
      <t>カカワ</t>
    </rPh>
    <rPh sb="2" eb="5">
      <t>ショウヒゼイ</t>
    </rPh>
    <phoneticPr fontId="24"/>
  </si>
  <si>
    <t>資本形成に</t>
    <rPh sb="0" eb="2">
      <t>シホン</t>
    </rPh>
    <rPh sb="2" eb="4">
      <t>ケイセイ</t>
    </rPh>
    <phoneticPr fontId="24"/>
  </si>
  <si>
    <t>19(控除)総</t>
    <rPh sb="3" eb="5">
      <t>コウジョ</t>
    </rPh>
    <phoneticPr fontId="24"/>
  </si>
  <si>
    <t>税・関税</t>
    <rPh sb="2" eb="4">
      <t>カンゼイ</t>
    </rPh>
    <phoneticPr fontId="24"/>
  </si>
  <si>
    <t>に課される</t>
    <rPh sb="1" eb="2">
      <t>カ</t>
    </rPh>
    <phoneticPr fontId="24"/>
  </si>
  <si>
    <t>18 輸入品</t>
    <rPh sb="3" eb="5">
      <t>ユニュウ</t>
    </rPh>
    <rPh sb="5" eb="6">
      <t>ヒン</t>
    </rPh>
    <phoneticPr fontId="24"/>
  </si>
  <si>
    <t>17 小 計</t>
    <rPh sb="3" eb="4">
      <t>ショウ</t>
    </rPh>
    <rPh sb="5" eb="6">
      <t>ケイ</t>
    </rPh>
    <phoneticPr fontId="24"/>
  </si>
  <si>
    <t>ビス</t>
  </si>
  <si>
    <t>他のサー</t>
    <rPh sb="0" eb="1">
      <t>ホカ</t>
    </rPh>
    <phoneticPr fontId="3"/>
  </si>
  <si>
    <t>16　その</t>
  </si>
  <si>
    <t>事業</t>
    <rPh sb="0" eb="2">
      <t>ジギョウ</t>
    </rPh>
    <phoneticPr fontId="3"/>
  </si>
  <si>
    <t>衛生･社会</t>
    <rPh sb="1" eb="2">
      <t>イ</t>
    </rPh>
    <phoneticPr fontId="3"/>
  </si>
  <si>
    <t>15　保健</t>
    <rPh sb="3" eb="5">
      <t>ホケン</t>
    </rPh>
    <phoneticPr fontId="3"/>
  </si>
  <si>
    <t>　　　　　　　　</t>
  </si>
  <si>
    <t>14 教 育</t>
    <rPh sb="3" eb="4">
      <t>キョウ</t>
    </rPh>
    <rPh sb="5" eb="6">
      <t>イク</t>
    </rPh>
    <phoneticPr fontId="3"/>
  </si>
  <si>
    <t>13 公 務</t>
    <rPh sb="3" eb="4">
      <t>コウ</t>
    </rPh>
    <rPh sb="5" eb="6">
      <t>ツトム</t>
    </rPh>
    <phoneticPr fontId="3"/>
  </si>
  <si>
    <t>支援ｻｰﾋﾞｽ業</t>
    <rPh sb="1" eb="2">
      <t>エン</t>
    </rPh>
    <rPh sb="7" eb="8">
      <t>ギョウ</t>
    </rPh>
    <phoneticPr fontId="3"/>
  </si>
  <si>
    <t>学技術､業務</t>
    <rPh sb="1" eb="3">
      <t>ギジュツ</t>
    </rPh>
    <rPh sb="4" eb="6">
      <t>ギョウム</t>
    </rPh>
    <phoneticPr fontId="3"/>
  </si>
  <si>
    <t>12  専門･科</t>
    <rPh sb="4" eb="6">
      <t>センモン</t>
    </rPh>
    <rPh sb="7" eb="8">
      <t>カ</t>
    </rPh>
    <phoneticPr fontId="3"/>
  </si>
  <si>
    <t>　業</t>
    <rPh sb="1" eb="2">
      <t>ギョウ</t>
    </rPh>
    <phoneticPr fontId="3"/>
  </si>
  <si>
    <t>保険業</t>
    <rPh sb="0" eb="2">
      <t>ホケン</t>
    </rPh>
    <rPh sb="2" eb="3">
      <t>ギョウ</t>
    </rPh>
    <phoneticPr fontId="3"/>
  </si>
  <si>
    <t>10 金融・</t>
    <rPh sb="3" eb="5">
      <t>キンユウ</t>
    </rPh>
    <phoneticPr fontId="3"/>
  </si>
  <si>
    <t>通信業</t>
    <rPh sb="0" eb="3">
      <t>ツウシンギョウ</t>
    </rPh>
    <phoneticPr fontId="3"/>
  </si>
  <si>
    <t>９　情報</t>
    <rPh sb="2" eb="4">
      <t>ジョウホウ</t>
    </rPh>
    <phoneticPr fontId="3"/>
  </si>
  <si>
    <t>３ 製造業</t>
    <rPh sb="2" eb="4">
      <t>セイゾウ</t>
    </rPh>
    <rPh sb="4" eb="5">
      <t>ギョウ</t>
    </rPh>
    <phoneticPr fontId="3"/>
  </si>
  <si>
    <t>ビス業</t>
  </si>
  <si>
    <t>飲食サー</t>
    <rPh sb="0" eb="2">
      <t>インショク</t>
    </rPh>
    <phoneticPr fontId="3"/>
  </si>
  <si>
    <t>８ 宿泊・</t>
    <rPh sb="2" eb="4">
      <t>シュクハク</t>
    </rPh>
    <phoneticPr fontId="3"/>
  </si>
  <si>
    <t>郵便業</t>
    <rPh sb="0" eb="2">
      <t>ユウビン</t>
    </rPh>
    <rPh sb="2" eb="3">
      <t>ギョウ</t>
    </rPh>
    <phoneticPr fontId="3"/>
  </si>
  <si>
    <t>７ 運輸・</t>
    <rPh sb="2" eb="4">
      <t>ウンユ</t>
    </rPh>
    <phoneticPr fontId="3"/>
  </si>
  <si>
    <t>小売業</t>
    <rPh sb="0" eb="2">
      <t>コウリ</t>
    </rPh>
    <rPh sb="2" eb="3">
      <t>ギョウ</t>
    </rPh>
    <phoneticPr fontId="3"/>
  </si>
  <si>
    <t>５ 建設業</t>
    <rPh sb="2" eb="4">
      <t>ケンセツ</t>
    </rPh>
    <rPh sb="4" eb="5">
      <t>ギョウ</t>
    </rPh>
    <phoneticPr fontId="3"/>
  </si>
  <si>
    <t>棄物処理業</t>
    <rPh sb="0" eb="1">
      <t>キ</t>
    </rPh>
    <rPh sb="1" eb="2">
      <t>ブツ</t>
    </rPh>
    <rPh sb="2" eb="4">
      <t>ショリ</t>
    </rPh>
    <rPh sb="4" eb="5">
      <t>ギョウ</t>
    </rPh>
    <phoneticPr fontId="3"/>
  </si>
  <si>
    <t>ｽ･水道･廃</t>
    <rPh sb="2" eb="4">
      <t>スイドウ</t>
    </rPh>
    <rPh sb="5" eb="6">
      <t>ハイ</t>
    </rPh>
    <phoneticPr fontId="3"/>
  </si>
  <si>
    <t>(3)水産業</t>
    <rPh sb="3" eb="5">
      <t>スイサン</t>
    </rPh>
    <phoneticPr fontId="3"/>
  </si>
  <si>
    <t>(2)林 業</t>
    <rPh sb="3" eb="4">
      <t>ハヤシ</t>
    </rPh>
    <phoneticPr fontId="3"/>
  </si>
  <si>
    <t>(1)農 業</t>
  </si>
  <si>
    <t>１　農　林　水　産  業</t>
    <rPh sb="2" eb="3">
      <t>ノウ</t>
    </rPh>
    <rPh sb="4" eb="5">
      <t>ハヤシ</t>
    </rPh>
    <rPh sb="6" eb="7">
      <t>スイ</t>
    </rPh>
    <rPh sb="8" eb="9">
      <t>サン</t>
    </rPh>
    <rPh sb="11" eb="12">
      <t>ギョウ</t>
    </rPh>
    <phoneticPr fontId="3"/>
  </si>
  <si>
    <t>17+18-19</t>
  </si>
  <si>
    <t>総生産</t>
    <rPh sb="0" eb="1">
      <t>ソウ</t>
    </rPh>
    <rPh sb="1" eb="3">
      <t>セイサン</t>
    </rPh>
    <phoneticPr fontId="3"/>
  </si>
  <si>
    <t>市町村内</t>
    <rPh sb="0" eb="3">
      <t>シチョウソン</t>
    </rPh>
    <rPh sb="3" eb="4">
      <t>ナイ</t>
    </rPh>
    <phoneticPr fontId="3"/>
  </si>
  <si>
    <t>項目</t>
  </si>
  <si>
    <t>陸前高田市</t>
  </si>
  <si>
    <t>↓毎年数値が過去の分含め変わるので最新のデータの当該年度のシートからコピペ</t>
    <rPh sb="1" eb="3">
      <t>マイトシ</t>
    </rPh>
    <rPh sb="3" eb="5">
      <t>スウチ</t>
    </rPh>
    <rPh sb="6" eb="8">
      <t>カコ</t>
    </rPh>
    <rPh sb="9" eb="10">
      <t>ブン</t>
    </rPh>
    <rPh sb="10" eb="11">
      <t>フク</t>
    </rPh>
    <rPh sb="12" eb="13">
      <t>カ</t>
    </rPh>
    <rPh sb="17" eb="19">
      <t>サイシン</t>
    </rPh>
    <rPh sb="24" eb="26">
      <t>トウガイ</t>
    </rPh>
    <rPh sb="26" eb="28">
      <t>ネンド</t>
    </rPh>
    <phoneticPr fontId="3"/>
  </si>
  <si>
    <t>持ち家</t>
    <rPh sb="0" eb="1">
      <t>モ</t>
    </rPh>
    <rPh sb="2" eb="3">
      <t>イエ</t>
    </rPh>
    <phoneticPr fontId="3"/>
  </si>
  <si>
    <t>雇用者報酬</t>
    <rPh sb="0" eb="3">
      <t>コヨウシャ</t>
    </rPh>
    <rPh sb="3" eb="5">
      <t>ホウシュウ</t>
    </rPh>
    <phoneticPr fontId="3"/>
  </si>
  <si>
    <t>企業所得</t>
    <rPh sb="0" eb="2">
      <t>キギョウ</t>
    </rPh>
    <rPh sb="2" eb="4">
      <t>ショトク</t>
    </rPh>
    <phoneticPr fontId="3"/>
  </si>
  <si>
    <t>(単位：百万円・％）</t>
    <rPh sb="1" eb="3">
      <t>タンイ</t>
    </rPh>
    <rPh sb="4" eb="5">
      <t>ヒャク</t>
    </rPh>
    <rPh sb="5" eb="6">
      <t>マン</t>
    </rPh>
    <rPh sb="6" eb="7">
      <t>エン</t>
    </rPh>
    <phoneticPr fontId="3"/>
  </si>
  <si>
    <t>令和元年度</t>
    <rPh sb="0" eb="2">
      <t>レイワ</t>
    </rPh>
    <rPh sb="2" eb="3">
      <t>ガン</t>
    </rPh>
    <rPh sb="3" eb="5">
      <t>ネンド</t>
    </rPh>
    <phoneticPr fontId="3"/>
  </si>
  <si>
    <t>元</t>
    <rPh sb="0" eb="1">
      <t>ガン</t>
    </rPh>
    <phoneticPr fontId="3"/>
  </si>
  <si>
    <t>電気・ガス・水道・廃棄物処理業</t>
    <rPh sb="0" eb="2">
      <t>デンキ</t>
    </rPh>
    <rPh sb="6" eb="8">
      <t>スイドウ</t>
    </rPh>
    <rPh sb="9" eb="12">
      <t>ハイキブツ</t>
    </rPh>
    <rPh sb="12" eb="14">
      <t>ショリ</t>
    </rPh>
    <rPh sb="14" eb="15">
      <t>ゴウ</t>
    </rPh>
    <phoneticPr fontId="3"/>
  </si>
  <si>
    <t>運輸・郵便業</t>
    <rPh sb="0" eb="2">
      <t>ウンユ</t>
    </rPh>
    <rPh sb="3" eb="5">
      <t>ユウビン</t>
    </rPh>
    <phoneticPr fontId="3"/>
  </si>
  <si>
    <t>その他投資所得</t>
    <rPh sb="2" eb="3">
      <t>タ</t>
    </rPh>
    <rPh sb="3" eb="5">
      <t>トウシ</t>
    </rPh>
    <rPh sb="5" eb="7">
      <t>ショトク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</si>
</sst>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 "/>
    <numFmt numFmtId="177" formatCode="#,##0.0_ "/>
    <numFmt numFmtId="178" formatCode="0.0;&quot;▲ &quot;0.0"/>
    <numFmt numFmtId="179" formatCode="#,##0;&quot;▲ &quot;#,##0"/>
    <numFmt numFmtId="180" formatCode="#,##0.0;&quot;▲ &quot;#,##0.0"/>
  </numFmts>
  <fonts count="25">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scheme val="minor"/>
    </font>
    <font>
      <sz val="11"/>
      <color auto="1"/>
      <name val="ＭＳ Ｐゴシック"/>
      <family val="3"/>
      <scheme val="minor"/>
    </font>
    <font>
      <sz val="12"/>
      <color auto="1"/>
      <name val="ＭＳ Ｐゴシック"/>
      <family val="3"/>
      <scheme val="minor"/>
    </font>
    <font>
      <b/>
      <sz val="12"/>
      <color auto="1"/>
      <name val="ＭＳ Ｐゴシック"/>
      <family val="3"/>
      <scheme val="major"/>
    </font>
    <font>
      <sz val="11"/>
      <color auto="1"/>
      <name val="ＭＳ 明朝"/>
      <family val="1"/>
    </font>
    <font>
      <b/>
      <sz val="11"/>
      <color auto="1"/>
      <name val="ＭＳ 明朝"/>
      <family val="1"/>
    </font>
    <font>
      <sz val="6"/>
      <color auto="1"/>
      <name val="ＭＳ 明朝"/>
      <family val="1"/>
    </font>
    <font>
      <sz val="12"/>
      <color auto="1"/>
      <name val="ＭＳ 明朝"/>
      <family val="1"/>
    </font>
    <font>
      <sz val="7.5"/>
      <color auto="1"/>
      <name val="ＭＳ 明朝"/>
      <family val="1"/>
    </font>
    <font>
      <sz val="7"/>
      <color auto="1"/>
      <name val="ＭＳ 明朝"/>
      <family val="1"/>
    </font>
    <font>
      <sz val="8"/>
      <color auto="1"/>
      <name val="ＭＳ Ｐゴシック"/>
      <family val="3"/>
    </font>
    <font>
      <sz val="12"/>
      <color theme="1"/>
      <name val="ＭＳ 明朝"/>
      <family val="1"/>
    </font>
    <font>
      <sz val="11"/>
      <color theme="1"/>
      <name val="ＭＳ 明朝"/>
      <family val="1"/>
    </font>
    <font>
      <b/>
      <sz val="12"/>
      <color theme="1"/>
      <name val="ＭＳ Ｐゴシック"/>
      <family val="3"/>
      <scheme val="major"/>
    </font>
    <font>
      <sz val="11"/>
      <color auto="1"/>
      <name val="ＭＳ 明朝"/>
      <family val="1"/>
    </font>
    <font>
      <b/>
      <sz val="11"/>
      <color auto="1"/>
      <name val="ＭＳ 明朝"/>
      <family val="1"/>
    </font>
    <font>
      <sz val="10"/>
      <color auto="1"/>
      <name val="ＭＳ 明朝"/>
      <family val="1"/>
    </font>
    <font>
      <b/>
      <sz val="11"/>
      <color theme="1"/>
      <name val="ＭＳ Ｐゴシック"/>
      <family val="3"/>
      <scheme val="major"/>
    </font>
    <font>
      <sz val="10"/>
      <color theme="1"/>
      <name val="ＭＳ 明朝"/>
      <family val="1"/>
    </font>
    <font>
      <sz val="12"/>
      <color theme="1"/>
      <name val="ＭＳ Ｐゴシック"/>
      <family val="3"/>
      <scheme val="minor"/>
    </font>
    <font>
      <sz val="10"/>
      <color theme="1"/>
      <name val="ＭＳ Ｐゴシック"/>
      <family val="2"/>
      <scheme val="minor"/>
    </font>
    <font>
      <b/>
      <sz val="15"/>
      <color indexed="56"/>
      <name val="ＭＳ Ｐゴシック"/>
      <family val="3"/>
    </font>
  </fonts>
  <fills count="2">
    <fill>
      <patternFill patternType="none"/>
    </fill>
    <fill>
      <patternFill patternType="gray125"/>
    </fill>
  </fills>
  <borders count="24">
    <border>
      <left/>
      <right/>
      <top/>
      <bottom/>
      <diagonal/>
    </border>
    <border>
      <left/>
      <right/>
      <top/>
      <bottom style="double">
        <color indexed="64"/>
      </bottom>
      <diagonal/>
    </border>
    <border>
      <left/>
      <right/>
      <top style="double">
        <color indexed="64"/>
      </top>
      <bottom style="thin">
        <color indexed="64"/>
      </bottom>
      <diagonal/>
    </border>
    <border>
      <left/>
      <right/>
      <top style="double">
        <color indexed="64"/>
      </top>
      <bottom/>
      <diagonal/>
    </border>
    <border>
      <left/>
      <right/>
      <top/>
      <bottom style="thin">
        <color indexed="64"/>
      </bottom>
      <diagonal/>
    </border>
    <border>
      <left/>
      <right style="thin">
        <color indexed="64"/>
      </right>
      <top/>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alignment vertical="center"/>
    </xf>
    <xf numFmtId="38" fontId="2" fillId="0" borderId="0" applyFont="0" applyFill="0" applyBorder="0" applyAlignment="0" applyProtection="0">
      <alignment vertical="center"/>
    </xf>
  </cellStyleXfs>
  <cellXfs count="141">
    <xf numFmtId="0" fontId="0" fillId="0" borderId="0" xfId="0"/>
    <xf numFmtId="0" fontId="4" fillId="0" borderId="0" xfId="0" applyFont="1" applyFill="1"/>
    <xf numFmtId="0" fontId="5" fillId="0" borderId="0" xfId="0" applyFont="1" applyFill="1"/>
    <xf numFmtId="0" fontId="6" fillId="0" borderId="0" xfId="0" applyFont="1" applyFill="1"/>
    <xf numFmtId="0" fontId="4" fillId="0" borderId="1" xfId="0" applyFont="1" applyFill="1" applyBorder="1"/>
    <xf numFmtId="0" fontId="7" fillId="0" borderId="2" xfId="0" applyFont="1" applyFill="1" applyBorder="1" applyAlignment="1">
      <alignment horizontal="distributed" vertical="center" justifyLastLine="1"/>
    </xf>
    <xf numFmtId="0" fontId="7" fillId="0" borderId="0" xfId="0" applyFont="1" applyFill="1" applyBorder="1" applyAlignment="1">
      <alignment vertical="center" justifyLastLine="1"/>
    </xf>
    <xf numFmtId="0" fontId="7" fillId="0" borderId="0" xfId="0" applyFont="1" applyFill="1" applyBorder="1" applyAlignment="1">
      <alignment horizontal="distributed" vertical="center"/>
    </xf>
    <xf numFmtId="0" fontId="7" fillId="0" borderId="0" xfId="0" applyFont="1" applyFill="1" applyBorder="1" applyAlignment="1">
      <alignment horizontal="distributed"/>
    </xf>
    <xf numFmtId="0" fontId="7" fillId="0" borderId="0" xfId="0" applyFont="1" applyFill="1" applyBorder="1"/>
    <xf numFmtId="0" fontId="7" fillId="0" borderId="1" xfId="0" applyFont="1" applyFill="1" applyBorder="1"/>
    <xf numFmtId="0" fontId="7" fillId="0" borderId="0" xfId="0" applyFont="1" applyFill="1"/>
    <xf numFmtId="0" fontId="7" fillId="0" borderId="3" xfId="0" applyFont="1" applyFill="1" applyBorder="1" applyAlignment="1">
      <alignment horizontal="distributed" vertical="center" justifyLastLine="1"/>
    </xf>
    <xf numFmtId="0" fontId="7" fillId="0" borderId="4" xfId="0" applyFont="1" applyFill="1" applyBorder="1" applyAlignment="1">
      <alignment horizontal="distributed" vertical="center" justifyLastLine="1"/>
    </xf>
    <xf numFmtId="0" fontId="7" fillId="0" borderId="0" xfId="0" applyFont="1" applyFill="1" applyBorder="1" applyAlignment="1">
      <alignment horizontal="center" vertical="center"/>
    </xf>
    <xf numFmtId="0" fontId="8" fillId="0" borderId="0" xfId="0" applyFont="1" applyFill="1" applyBorder="1" applyAlignment="1">
      <alignment horizontal="distributed" vertical="center" wrapText="1"/>
    </xf>
    <xf numFmtId="0" fontId="7" fillId="0" borderId="0" xfId="0" applyFont="1" applyFill="1" applyBorder="1" applyAlignment="1">
      <alignment shrinkToFit="1"/>
    </xf>
    <xf numFmtId="0" fontId="7" fillId="0" borderId="5" xfId="0" applyFont="1" applyFill="1" applyBorder="1" applyAlignment="1">
      <alignment horizontal="distributed" vertical="center" wrapText="1"/>
    </xf>
    <xf numFmtId="0" fontId="7" fillId="0" borderId="0" xfId="0" applyFont="1" applyFill="1" applyAlignment="1">
      <alignment vertical="center"/>
    </xf>
    <xf numFmtId="0" fontId="7" fillId="0" borderId="0" xfId="0" applyFont="1" applyFill="1" applyAlignment="1">
      <alignment horizontal="distributed" vertical="center"/>
    </xf>
    <xf numFmtId="0" fontId="7" fillId="0" borderId="0" xfId="0" applyFont="1" applyFill="1" applyAlignment="1">
      <alignment horizontal="center" vertical="center"/>
    </xf>
    <xf numFmtId="0" fontId="7" fillId="0" borderId="1" xfId="0" applyFont="1" applyFill="1" applyBorder="1" applyAlignment="1">
      <alignment vertical="center"/>
    </xf>
    <xf numFmtId="0" fontId="7" fillId="0" borderId="6" xfId="0" applyFont="1" applyFill="1" applyBorder="1" applyAlignment="1">
      <alignment horizontal="distributed" vertical="center" justifyLastLine="1"/>
    </xf>
    <xf numFmtId="0" fontId="7" fillId="0" borderId="5" xfId="0" applyFont="1" applyFill="1" applyBorder="1" applyAlignment="1">
      <alignment vertical="center" justifyLastLine="1"/>
    </xf>
    <xf numFmtId="0" fontId="7" fillId="0" borderId="5" xfId="0" applyFont="1" applyFill="1" applyBorder="1" applyAlignment="1">
      <alignment horizontal="distributed" vertical="center"/>
    </xf>
    <xf numFmtId="0" fontId="7" fillId="0" borderId="5" xfId="0" applyFont="1" applyFill="1" applyBorder="1" applyAlignment="1">
      <alignment horizontal="distributed"/>
    </xf>
    <xf numFmtId="0" fontId="7" fillId="0" borderId="5" xfId="0" applyFont="1" applyFill="1" applyBorder="1" applyAlignment="1">
      <alignment shrinkToFit="1"/>
    </xf>
    <xf numFmtId="0" fontId="7" fillId="0" borderId="7" xfId="0" applyFont="1" applyFill="1" applyBorder="1" applyAlignment="1">
      <alignment horizontal="distributed" vertical="center" justifyLastLine="1"/>
    </xf>
    <xf numFmtId="0" fontId="7" fillId="0" borderId="8" xfId="0" applyFont="1" applyFill="1" applyBorder="1" applyAlignment="1">
      <alignment horizontal="distributed" vertical="center" justifyLastLine="1"/>
    </xf>
    <xf numFmtId="0" fontId="7" fillId="0" borderId="5" xfId="0" applyFont="1" applyFill="1" applyBorder="1" applyAlignment="1">
      <alignment horizontal="center" vertical="center"/>
    </xf>
    <xf numFmtId="0" fontId="8" fillId="0" borderId="5" xfId="0" applyFont="1" applyFill="1" applyBorder="1" applyAlignment="1">
      <alignment horizontal="distributed" vertical="center" wrapText="1"/>
    </xf>
    <xf numFmtId="0" fontId="9" fillId="0" borderId="5" xfId="0" applyFont="1" applyFill="1" applyBorder="1" applyAlignment="1">
      <alignment horizontal="distributed" vertical="center"/>
    </xf>
    <xf numFmtId="0" fontId="7" fillId="0" borderId="9" xfId="0" applyFont="1" applyFill="1" applyBorder="1" applyAlignment="1">
      <alignment horizontal="distributed" vertical="center"/>
    </xf>
    <xf numFmtId="0" fontId="7" fillId="0" borderId="10" xfId="0" applyFont="1" applyFill="1" applyBorder="1" applyAlignment="1">
      <alignment horizontal="center" vertical="center"/>
    </xf>
    <xf numFmtId="0" fontId="7" fillId="0" borderId="11" xfId="0" applyFont="1" applyFill="1" applyBorder="1"/>
    <xf numFmtId="38" fontId="7" fillId="0" borderId="12" xfId="3" applyFont="1" applyFill="1" applyBorder="1" applyAlignment="1">
      <alignment vertical="center"/>
    </xf>
    <xf numFmtId="0" fontId="7" fillId="0" borderId="13" xfId="0" applyFont="1" applyFill="1" applyBorder="1"/>
    <xf numFmtId="0" fontId="7" fillId="0" borderId="10" xfId="0" applyFont="1" applyFill="1" applyBorder="1" applyAlignment="1">
      <alignment horizontal="distributed" vertical="center" justifyLastLine="1"/>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38" fontId="7" fillId="0" borderId="0" xfId="3" applyFont="1" applyFill="1" applyBorder="1" applyAlignment="1">
      <alignment vertical="center"/>
    </xf>
    <xf numFmtId="38" fontId="7" fillId="0" borderId="0" xfId="3" applyFont="1" applyFill="1" applyAlignment="1">
      <alignment vertical="center"/>
    </xf>
    <xf numFmtId="176" fontId="7" fillId="0" borderId="13" xfId="0" applyNumberFormat="1" applyFont="1" applyFill="1" applyBorder="1" applyAlignment="1">
      <alignment vertical="center"/>
    </xf>
    <xf numFmtId="0" fontId="7" fillId="0" borderId="6" xfId="0" applyFont="1" applyFill="1" applyBorder="1" applyAlignment="1">
      <alignment horizontal="center" vertical="center"/>
    </xf>
    <xf numFmtId="0" fontId="7" fillId="0" borderId="15" xfId="0" applyFont="1" applyFill="1" applyBorder="1"/>
    <xf numFmtId="38" fontId="7" fillId="0" borderId="5" xfId="3" applyFont="1" applyFill="1" applyBorder="1" applyAlignment="1">
      <alignment vertical="center"/>
    </xf>
    <xf numFmtId="176" fontId="7" fillId="0" borderId="1" xfId="0" applyNumberFormat="1" applyFont="1" applyFill="1" applyBorder="1" applyAlignment="1">
      <alignment vertical="center"/>
    </xf>
    <xf numFmtId="177" fontId="7" fillId="0" borderId="0" xfId="0" applyNumberFormat="1" applyFont="1" applyFill="1" applyAlignment="1">
      <alignment vertical="center"/>
    </xf>
    <xf numFmtId="0" fontId="10" fillId="0" borderId="0" xfId="0" applyFont="1" applyFill="1" applyAlignment="1">
      <alignment horizontal="right"/>
    </xf>
    <xf numFmtId="0" fontId="7" fillId="0" borderId="0" xfId="0" applyFont="1" applyFill="1" applyAlignment="1">
      <alignment horizontal="right"/>
    </xf>
    <xf numFmtId="0" fontId="7" fillId="0" borderId="16" xfId="0" applyFont="1" applyFill="1" applyBorder="1" applyAlignment="1">
      <alignment vertical="center"/>
    </xf>
    <xf numFmtId="178" fontId="7" fillId="0" borderId="12" xfId="0" applyNumberFormat="1" applyFont="1" applyFill="1" applyBorder="1" applyAlignment="1">
      <alignment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178" fontId="7" fillId="0" borderId="0" xfId="0" applyNumberFormat="1" applyFont="1" applyFill="1" applyAlignment="1">
      <alignment vertical="center"/>
    </xf>
    <xf numFmtId="38" fontId="5" fillId="0" borderId="0" xfId="0" applyNumberFormat="1" applyFont="1" applyFill="1"/>
    <xf numFmtId="38" fontId="5" fillId="0" borderId="0" xfId="0" applyNumberFormat="1" applyFont="1" applyFill="1" applyAlignment="1">
      <alignment horizontal="right"/>
    </xf>
    <xf numFmtId="0" fontId="11" fillId="0" borderId="18" xfId="0" applyFont="1" applyFill="1" applyBorder="1" applyAlignment="1">
      <alignment horizontal="distributed" justifyLastLine="1"/>
    </xf>
    <xf numFmtId="0" fontId="11" fillId="0" borderId="19" xfId="0" applyFont="1" applyFill="1" applyBorder="1" applyAlignment="1">
      <alignment horizontal="distributed" justifyLastLine="1"/>
    </xf>
    <xf numFmtId="0" fontId="11" fillId="0" borderId="19" xfId="0" applyFont="1" applyFill="1" applyBorder="1"/>
    <xf numFmtId="0" fontId="11" fillId="0" borderId="0" xfId="0" applyFont="1" applyFill="1" applyBorder="1" applyAlignment="1">
      <alignment horizontal="distributed" vertical="center"/>
    </xf>
    <xf numFmtId="49" fontId="11" fillId="0" borderId="18" xfId="0" applyNumberFormat="1" applyFont="1" applyFill="1" applyBorder="1" applyAlignment="1">
      <alignment horizontal="distributed"/>
    </xf>
    <xf numFmtId="49" fontId="11" fillId="0" borderId="19" xfId="0" applyNumberFormat="1" applyFont="1" applyFill="1" applyBorder="1" applyAlignment="1">
      <alignment horizontal="distributed" vertical="top"/>
    </xf>
    <xf numFmtId="49" fontId="12" fillId="0" borderId="20" xfId="0" applyNumberFormat="1" applyFont="1" applyFill="1" applyBorder="1" applyAlignment="1">
      <alignment horizontal="center" vertical="center"/>
    </xf>
    <xf numFmtId="3" fontId="13" fillId="0" borderId="0" xfId="0" applyNumberFormat="1" applyFont="1" applyFill="1" applyBorder="1" applyAlignment="1">
      <alignment horizontal="right" vertical="center"/>
    </xf>
    <xf numFmtId="49" fontId="11" fillId="0" borderId="15" xfId="0" applyNumberFormat="1" applyFont="1" applyFill="1" applyBorder="1" applyAlignment="1">
      <alignment horizontal="left" vertical="center"/>
    </xf>
    <xf numFmtId="49" fontId="11" fillId="0" borderId="12" xfId="0" applyNumberFormat="1" applyFont="1" applyFill="1" applyBorder="1" applyAlignment="1">
      <alignment horizontal="center" vertical="top"/>
    </xf>
    <xf numFmtId="49" fontId="11" fillId="0" borderId="4" xfId="0" applyNumberFormat="1" applyFont="1" applyFill="1" applyBorder="1" applyAlignment="1">
      <alignment horizontal="center" vertical="top"/>
    </xf>
    <xf numFmtId="49" fontId="11" fillId="0" borderId="15" xfId="0" applyNumberFormat="1" applyFont="1" applyFill="1" applyBorder="1" applyAlignment="1">
      <alignment horizontal="center" vertical="center"/>
    </xf>
    <xf numFmtId="49" fontId="11" fillId="0" borderId="18" xfId="0" applyNumberFormat="1" applyFont="1" applyFill="1" applyBorder="1" applyAlignment="1">
      <alignment horizontal="left"/>
    </xf>
    <xf numFmtId="49" fontId="11" fillId="0" borderId="20" xfId="0" applyNumberFormat="1" applyFont="1" applyFill="1" applyBorder="1" applyAlignment="1">
      <alignment horizontal="center" vertical="top"/>
    </xf>
    <xf numFmtId="49" fontId="11" fillId="0" borderId="15" xfId="0" applyNumberFormat="1" applyFont="1" applyFill="1" applyBorder="1" applyAlignment="1">
      <alignment horizontal="center"/>
    </xf>
    <xf numFmtId="49" fontId="11" fillId="0" borderId="18" xfId="0" applyNumberFormat="1" applyFont="1" applyFill="1" applyBorder="1" applyAlignment="1">
      <alignment horizontal="center"/>
    </xf>
    <xf numFmtId="49" fontId="11" fillId="0" borderId="20" xfId="0" applyNumberFormat="1" applyFont="1" applyFill="1" applyBorder="1" applyAlignment="1">
      <alignment horizontal="center" vertical="center"/>
    </xf>
    <xf numFmtId="49" fontId="11" fillId="0" borderId="11" xfId="0" applyNumberFormat="1" applyFont="1" applyFill="1" applyBorder="1" applyAlignment="1">
      <alignment horizontal="center"/>
    </xf>
    <xf numFmtId="49" fontId="11" fillId="0" borderId="17" xfId="0" applyNumberFormat="1" applyFont="1" applyFill="1" applyBorder="1" applyAlignment="1">
      <alignment horizontal="center" vertical="center"/>
    </xf>
    <xf numFmtId="49" fontId="11" fillId="0" borderId="19" xfId="0" applyNumberFormat="1" applyFont="1" applyFill="1" applyBorder="1" applyAlignment="1">
      <alignment horizontal="center"/>
    </xf>
    <xf numFmtId="49" fontId="12" fillId="0" borderId="18" xfId="0" applyNumberFormat="1" applyFont="1" applyFill="1" applyBorder="1" applyAlignment="1">
      <alignment horizontal="left"/>
    </xf>
    <xf numFmtId="49" fontId="12" fillId="0" borderId="19" xfId="0" applyNumberFormat="1" applyFont="1" applyFill="1" applyBorder="1" applyAlignment="1">
      <alignment horizontal="distributed" vertical="center"/>
    </xf>
    <xf numFmtId="49" fontId="12" fillId="0" borderId="20" xfId="0" applyNumberFormat="1" applyFont="1" applyFill="1" applyBorder="1" applyAlignment="1">
      <alignment horizontal="left" vertical="top"/>
    </xf>
    <xf numFmtId="49" fontId="11" fillId="0" borderId="18" xfId="0" applyNumberFormat="1" applyFont="1" applyFill="1" applyBorder="1" applyAlignment="1">
      <alignment horizontal="center" vertical="center"/>
    </xf>
    <xf numFmtId="49" fontId="11" fillId="0" borderId="19" xfId="0" applyNumberFormat="1" applyFont="1" applyFill="1" applyBorder="1" applyAlignment="1">
      <alignment horizontal="center" vertical="center"/>
    </xf>
    <xf numFmtId="49" fontId="11" fillId="0" borderId="20" xfId="0" applyNumberFormat="1" applyFont="1" applyFill="1" applyBorder="1" applyAlignment="1">
      <alignment horizontal="left" vertical="top"/>
    </xf>
    <xf numFmtId="49" fontId="11" fillId="0" borderId="19" xfId="0" applyNumberFormat="1" applyFont="1" applyFill="1" applyBorder="1" applyAlignment="1">
      <alignment horizontal="left"/>
    </xf>
    <xf numFmtId="49" fontId="12" fillId="0" borderId="18" xfId="0" applyNumberFormat="1" applyFont="1" applyFill="1" applyBorder="1" applyAlignment="1">
      <alignment horizontal="center"/>
    </xf>
    <xf numFmtId="49" fontId="12" fillId="0" borderId="19" xfId="0" applyNumberFormat="1" applyFont="1" applyFill="1" applyBorder="1" applyAlignment="1">
      <alignment horizontal="center" vertical="center"/>
    </xf>
    <xf numFmtId="49" fontId="12" fillId="0" borderId="20" xfId="0" applyNumberFormat="1" applyFont="1" applyFill="1" applyBorder="1" applyAlignment="1">
      <alignment horizontal="center" vertical="top"/>
    </xf>
    <xf numFmtId="49" fontId="11" fillId="0" borderId="19" xfId="0" applyNumberFormat="1" applyFont="1" applyFill="1" applyBorder="1" applyAlignment="1">
      <alignment horizontal="left" vertical="center"/>
    </xf>
    <xf numFmtId="49" fontId="12" fillId="0" borderId="19" xfId="0" applyNumberFormat="1" applyFont="1" applyFill="1" applyBorder="1" applyAlignment="1">
      <alignment horizontal="center"/>
    </xf>
    <xf numFmtId="49" fontId="12" fillId="0" borderId="18" xfId="0" applyNumberFormat="1" applyFont="1" applyFill="1" applyBorder="1" applyAlignment="1">
      <alignment horizontal="distributed"/>
    </xf>
    <xf numFmtId="49" fontId="12" fillId="0" borderId="19" xfId="0" applyNumberFormat="1" applyFont="1" applyFill="1" applyBorder="1" applyAlignment="1">
      <alignment horizontal="left" vertical="center"/>
    </xf>
    <xf numFmtId="49" fontId="11" fillId="0" borderId="14" xfId="0" applyNumberFormat="1" applyFont="1" applyFill="1" applyBorder="1" applyAlignment="1">
      <alignment horizontal="center"/>
    </xf>
    <xf numFmtId="49" fontId="11" fillId="0" borderId="21" xfId="0" applyNumberFormat="1" applyFont="1" applyFill="1" applyBorder="1" applyAlignment="1">
      <alignment horizontal="center"/>
    </xf>
    <xf numFmtId="49" fontId="11" fillId="0" borderId="22" xfId="0" applyNumberFormat="1" applyFont="1" applyFill="1" applyBorder="1" applyAlignment="1">
      <alignment horizontal="center"/>
    </xf>
    <xf numFmtId="0" fontId="14" fillId="0" borderId="0" xfId="0" applyFont="1" applyAlignment="1"/>
    <xf numFmtId="0" fontId="15" fillId="0" borderId="0" xfId="0" applyFont="1" applyFill="1"/>
    <xf numFmtId="0" fontId="16" fillId="0" borderId="0" xfId="0" applyFont="1" applyFill="1"/>
    <xf numFmtId="0" fontId="15" fillId="0" borderId="1" xfId="0" applyFont="1" applyFill="1" applyBorder="1"/>
    <xf numFmtId="0" fontId="17" fillId="0" borderId="3" xfId="0" applyFont="1" applyFill="1" applyBorder="1" applyAlignment="1">
      <alignment horizontal="distributed" vertical="center" justifyLastLine="1"/>
    </xf>
    <xf numFmtId="0" fontId="17" fillId="0" borderId="4" xfId="0" applyFont="1" applyFill="1" applyBorder="1" applyAlignment="1">
      <alignment horizontal="distributed" vertical="center" justifyLastLine="1"/>
    </xf>
    <xf numFmtId="0" fontId="17" fillId="0" borderId="0" xfId="0" applyFont="1" applyFill="1" applyBorder="1" applyAlignment="1">
      <alignment horizontal="center" vertical="center"/>
    </xf>
    <xf numFmtId="0" fontId="18" fillId="0" borderId="0" xfId="0" applyFont="1" applyFill="1" applyBorder="1" applyAlignment="1">
      <alignment horizontal="distributed" vertical="center" wrapText="1"/>
    </xf>
    <xf numFmtId="0" fontId="15" fillId="0" borderId="0" xfId="0" applyFont="1" applyAlignment="1"/>
    <xf numFmtId="0" fontId="17" fillId="0" borderId="0" xfId="0" applyFont="1" applyFill="1" applyBorder="1" applyAlignment="1">
      <alignment horizontal="distributed" vertical="center" wrapText="1"/>
    </xf>
    <xf numFmtId="0" fontId="15" fillId="0" borderId="0" xfId="0" applyFont="1" applyFill="1" applyAlignment="1">
      <alignment horizontal="distributed"/>
    </xf>
    <xf numFmtId="0" fontId="17" fillId="0" borderId="0" xfId="0" applyFont="1" applyFill="1" applyBorder="1" applyAlignment="1">
      <alignment horizontal="distributed" vertical="center"/>
    </xf>
    <xf numFmtId="0" fontId="19" fillId="0" borderId="0" xfId="0" applyFont="1" applyFill="1" applyBorder="1" applyAlignment="1">
      <alignment horizontal="distributed" vertical="center"/>
    </xf>
    <xf numFmtId="0" fontId="20" fillId="0" borderId="0" xfId="0" applyFont="1"/>
    <xf numFmtId="0" fontId="21" fillId="0" borderId="0" xfId="0" applyFont="1"/>
    <xf numFmtId="0" fontId="0" fillId="0" borderId="0" xfId="0" applyFill="1"/>
    <xf numFmtId="0" fontId="15" fillId="0" borderId="0" xfId="0" applyFont="1" applyFill="1" applyAlignment="1">
      <alignment vertical="center"/>
    </xf>
    <xf numFmtId="0" fontId="17" fillId="0" borderId="0" xfId="0" applyFont="1" applyFill="1" applyBorder="1" applyAlignment="1">
      <alignment horizontal="distributed"/>
    </xf>
    <xf numFmtId="0" fontId="15" fillId="0" borderId="1" xfId="0" applyFont="1" applyFill="1" applyBorder="1" applyAlignment="1">
      <alignment vertical="center"/>
    </xf>
    <xf numFmtId="0" fontId="17" fillId="0" borderId="7" xfId="0" applyFont="1" applyFill="1" applyBorder="1" applyAlignment="1">
      <alignment horizontal="distributed" vertical="center" justifyLastLine="1"/>
    </xf>
    <xf numFmtId="0" fontId="17" fillId="0" borderId="8" xfId="0" applyFont="1" applyFill="1" applyBorder="1" applyAlignment="1">
      <alignment horizontal="distributed" vertical="center" justifyLastLine="1"/>
    </xf>
    <xf numFmtId="0" fontId="17" fillId="0" borderId="5" xfId="0" applyFont="1" applyFill="1" applyBorder="1" applyAlignment="1">
      <alignment horizontal="center" vertical="center"/>
    </xf>
    <xf numFmtId="0" fontId="18" fillId="0" borderId="5" xfId="0" applyFont="1" applyFill="1" applyBorder="1" applyAlignment="1">
      <alignment horizontal="distributed" vertical="center" wrapText="1"/>
    </xf>
    <xf numFmtId="0" fontId="17" fillId="0" borderId="5" xfId="0" applyFont="1" applyFill="1" applyBorder="1" applyAlignment="1">
      <alignment horizontal="distributed" vertical="center" wrapText="1"/>
    </xf>
    <xf numFmtId="0" fontId="17" fillId="0" borderId="5" xfId="0" applyFont="1" applyFill="1" applyBorder="1" applyAlignment="1">
      <alignment horizontal="distributed" vertical="center"/>
    </xf>
    <xf numFmtId="0" fontId="17" fillId="0" borderId="5" xfId="0" applyFont="1" applyFill="1" applyBorder="1" applyAlignment="1">
      <alignment horizontal="distributed"/>
    </xf>
    <xf numFmtId="0" fontId="19" fillId="0" borderId="5" xfId="0" applyFont="1" applyFill="1" applyBorder="1" applyAlignment="1">
      <alignment horizontal="distributed" vertical="center"/>
    </xf>
    <xf numFmtId="0" fontId="17" fillId="0" borderId="9" xfId="0" applyFont="1" applyFill="1" applyBorder="1" applyAlignment="1">
      <alignment horizontal="distributed" vertical="center"/>
    </xf>
    <xf numFmtId="0" fontId="17" fillId="0" borderId="10" xfId="0" applyFont="1" applyFill="1" applyBorder="1" applyAlignment="1">
      <alignment horizontal="distributed" vertical="center" justifyLastLine="1"/>
    </xf>
    <xf numFmtId="0" fontId="17" fillId="0" borderId="23" xfId="0" applyFont="1" applyFill="1" applyBorder="1" applyAlignment="1">
      <alignment horizontal="center" vertical="center"/>
    </xf>
    <xf numFmtId="0" fontId="17" fillId="0" borderId="15" xfId="0" applyFont="1" applyFill="1" applyBorder="1" applyAlignment="1">
      <alignment horizontal="center" vertical="center"/>
    </xf>
    <xf numFmtId="38" fontId="19" fillId="0" borderId="0" xfId="3" applyFont="1" applyFill="1" applyBorder="1" applyAlignment="1">
      <alignment vertical="center"/>
    </xf>
    <xf numFmtId="38" fontId="19" fillId="0" borderId="0" xfId="3" applyFont="1" applyFill="1" applyAlignment="1">
      <alignment vertical="center"/>
    </xf>
    <xf numFmtId="179" fontId="19" fillId="0" borderId="0" xfId="3" applyNumberFormat="1" applyFont="1" applyFill="1" applyAlignment="1">
      <alignment vertical="center"/>
    </xf>
    <xf numFmtId="176" fontId="17" fillId="0" borderId="13" xfId="0" applyNumberFormat="1" applyFont="1" applyFill="1" applyBorder="1" applyAlignment="1">
      <alignment vertical="center"/>
    </xf>
    <xf numFmtId="0" fontId="17" fillId="0" borderId="6" xfId="0" applyFont="1" applyFill="1" applyBorder="1" applyAlignment="1">
      <alignment horizontal="distributed" vertical="center" justifyLastLine="1"/>
    </xf>
    <xf numFmtId="176" fontId="17" fillId="0" borderId="1" xfId="0" applyNumberFormat="1" applyFont="1" applyFill="1" applyBorder="1" applyAlignment="1">
      <alignment vertical="center"/>
    </xf>
    <xf numFmtId="177" fontId="19" fillId="0" borderId="0" xfId="0" applyNumberFormat="1" applyFont="1" applyFill="1" applyAlignment="1">
      <alignment vertical="center"/>
    </xf>
    <xf numFmtId="180" fontId="19" fillId="0" borderId="0" xfId="0" applyNumberFormat="1" applyFont="1" applyFill="1" applyAlignment="1">
      <alignment vertical="center"/>
    </xf>
    <xf numFmtId="0" fontId="17" fillId="0" borderId="2" xfId="0" applyFont="1" applyFill="1" applyBorder="1" applyAlignment="1">
      <alignment horizontal="distributed" vertical="center" justifyLastLine="1"/>
    </xf>
    <xf numFmtId="0" fontId="15" fillId="0" borderId="0" xfId="0" applyFont="1" applyFill="1" applyAlignment="1">
      <alignment horizontal="right"/>
    </xf>
    <xf numFmtId="0" fontId="15"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0" xfId="0" applyFont="1" applyFill="1" applyBorder="1" applyAlignment="1">
      <alignment horizontal="center" vertical="center"/>
    </xf>
    <xf numFmtId="178" fontId="21" fillId="0" borderId="0" xfId="0" applyNumberFormat="1" applyFont="1" applyFill="1" applyAlignment="1">
      <alignment vertical="center"/>
    </xf>
    <xf numFmtId="0" fontId="22" fillId="0" borderId="0" xfId="0" applyFont="1" applyFill="1"/>
    <xf numFmtId="0" fontId="23" fillId="0" borderId="0" xfId="0" applyFont="1"/>
  </cellXfs>
  <cellStyles count="4">
    <cellStyle name="標準" xfId="0" builtinId="0"/>
    <cellStyle name="標準 2" xfId="1"/>
    <cellStyle name="標準 3" xfId="2"/>
    <cellStyle name="桁区切り" xfId="3" builtinId="6"/>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M46"/>
  <sheetViews>
    <sheetView tabSelected="1" view="pageBreakPreview" zoomScaleSheetLayoutView="100" workbookViewId="0">
      <selection activeCell="F11" sqref="F11:G11"/>
    </sheetView>
  </sheetViews>
  <sheetFormatPr defaultColWidth="9.1328125" defaultRowHeight="13.5"/>
  <cols>
    <col min="1" max="1" width="2.73046875" style="1" customWidth="1"/>
    <col min="2" max="2" width="2.59765625" style="1" customWidth="1"/>
    <col min="3" max="3" width="22.3984375" style="1" customWidth="1"/>
    <col min="4" max="7" width="10.59765625" style="1" customWidth="1"/>
    <col min="8" max="8" width="15" style="1" customWidth="1"/>
    <col min="9" max="9" width="0.1328125" style="1" customWidth="1"/>
    <col min="10" max="16384" width="9.1328125" style="1"/>
  </cols>
  <sheetData>
    <row r="1" spans="1:8" ht="14.25">
      <c r="H1" s="48" t="s">
        <v>50</v>
      </c>
    </row>
    <row r="3" spans="1:8" ht="14.25">
      <c r="A3" s="3" t="s">
        <v>64</v>
      </c>
      <c r="B3" s="2"/>
      <c r="C3" s="2"/>
    </row>
    <row r="5" spans="1:8" ht="14.25">
      <c r="A5" s="3" t="s">
        <v>58</v>
      </c>
      <c r="H5" s="49" t="s">
        <v>63</v>
      </c>
    </row>
    <row r="6" spans="1:8" ht="7.5" customHeight="1">
      <c r="A6" s="4"/>
      <c r="B6" s="4"/>
      <c r="C6" s="4"/>
      <c r="D6" s="4"/>
      <c r="E6" s="4"/>
      <c r="F6" s="4"/>
      <c r="G6" s="4"/>
      <c r="H6" s="4"/>
    </row>
    <row r="7" spans="1:8" ht="18" customHeight="1">
      <c r="A7" s="5" t="s">
        <v>7</v>
      </c>
      <c r="B7" s="5"/>
      <c r="C7" s="22"/>
      <c r="D7" s="33" t="s">
        <v>43</v>
      </c>
      <c r="E7" s="43"/>
      <c r="F7" s="33" t="s">
        <v>120</v>
      </c>
      <c r="G7" s="43"/>
      <c r="H7" s="50" t="s">
        <v>12</v>
      </c>
    </row>
    <row r="8" spans="1:8" ht="7.5" customHeight="1">
      <c r="A8" s="6"/>
      <c r="B8" s="6"/>
      <c r="C8" s="23"/>
      <c r="D8" s="34"/>
      <c r="E8" s="44"/>
      <c r="F8" s="34"/>
      <c r="G8" s="44"/>
      <c r="H8" s="34"/>
    </row>
    <row r="9" spans="1:8" ht="24" customHeight="1">
      <c r="A9" s="7" t="s">
        <v>36</v>
      </c>
      <c r="B9" s="7"/>
      <c r="C9" s="24"/>
      <c r="D9" s="35">
        <f>D22*1000</f>
        <v>73148000</v>
      </c>
      <c r="E9" s="45"/>
      <c r="F9" s="35">
        <f>E22*1000</f>
        <v>76673000</v>
      </c>
      <c r="G9" s="45"/>
      <c r="H9" s="51">
        <f>(F9/D9*100)-100</f>
        <v>4.8189971017662714</v>
      </c>
    </row>
    <row r="10" spans="1:8" ht="24" customHeight="1">
      <c r="A10" s="8" t="s">
        <v>44</v>
      </c>
      <c r="B10" s="8"/>
      <c r="C10" s="25"/>
      <c r="D10" s="35">
        <v>48704000</v>
      </c>
      <c r="E10" s="45"/>
      <c r="F10" s="35">
        <v>47774000</v>
      </c>
      <c r="G10" s="45"/>
      <c r="H10" s="51">
        <f>(F10/D10*100)-100</f>
        <v>-1.9094940867279888</v>
      </c>
    </row>
    <row r="11" spans="1:8" ht="24" customHeight="1">
      <c r="A11" s="9"/>
      <c r="B11" s="16" t="s">
        <v>61</v>
      </c>
      <c r="C11" s="26"/>
      <c r="D11" s="35">
        <v>2594</v>
      </c>
      <c r="E11" s="45"/>
      <c r="F11" s="35">
        <v>2582</v>
      </c>
      <c r="G11" s="45"/>
      <c r="H11" s="51">
        <f>(F11/D11*100)-100</f>
        <v>-0.46260601387817246</v>
      </c>
    </row>
    <row r="12" spans="1:8" ht="7.5" customHeight="1">
      <c r="A12" s="10"/>
      <c r="B12" s="10"/>
      <c r="C12" s="10"/>
      <c r="D12" s="36"/>
      <c r="E12" s="10"/>
      <c r="F12" s="36"/>
      <c r="G12" s="10"/>
      <c r="H12" s="36"/>
    </row>
    <row r="13" spans="1:8" ht="7.5" customHeight="1">
      <c r="A13" s="11"/>
      <c r="B13" s="11"/>
      <c r="C13" s="11"/>
      <c r="D13" s="11"/>
      <c r="E13" s="11"/>
      <c r="F13" s="11"/>
      <c r="G13" s="11"/>
      <c r="H13" s="11"/>
    </row>
    <row r="14" spans="1:8">
      <c r="A14" s="11" t="s">
        <v>59</v>
      </c>
      <c r="B14" s="11"/>
      <c r="C14" s="11"/>
      <c r="D14" s="11"/>
      <c r="E14" s="11"/>
      <c r="F14" s="11"/>
      <c r="G14" s="11"/>
      <c r="H14" s="11"/>
    </row>
    <row r="15" spans="1:8">
      <c r="A15" s="11"/>
      <c r="B15" s="11"/>
      <c r="C15" s="11"/>
      <c r="D15" s="11"/>
      <c r="E15" s="11"/>
      <c r="F15" s="11"/>
      <c r="G15" s="11"/>
      <c r="H15" s="11"/>
    </row>
    <row r="16" spans="1:8">
      <c r="A16" s="11"/>
      <c r="B16" s="11"/>
      <c r="C16" s="11"/>
      <c r="D16" s="11"/>
      <c r="E16" s="11"/>
      <c r="F16" s="11"/>
      <c r="G16" s="11"/>
      <c r="H16" s="11"/>
    </row>
    <row r="17" spans="1:39" ht="14.25">
      <c r="A17" s="3" t="s">
        <v>4</v>
      </c>
      <c r="H17" s="49" t="s">
        <v>119</v>
      </c>
    </row>
    <row r="18" spans="1:39" ht="7.5" customHeight="1">
      <c r="A18" s="4"/>
      <c r="B18" s="4"/>
      <c r="C18" s="4"/>
      <c r="G18" s="4"/>
      <c r="H18" s="4"/>
    </row>
    <row r="19" spans="1:39" s="2" customFormat="1" ht="18" customHeight="1">
      <c r="A19" s="12" t="s">
        <v>7</v>
      </c>
      <c r="B19" s="12"/>
      <c r="C19" s="27"/>
      <c r="D19" s="37" t="s">
        <v>9</v>
      </c>
      <c r="E19" s="22"/>
      <c r="F19" s="37" t="s">
        <v>11</v>
      </c>
      <c r="G19" s="5"/>
      <c r="H19" s="52" t="s">
        <v>12</v>
      </c>
      <c r="J19" s="2" t="s">
        <v>65</v>
      </c>
    </row>
    <row r="20" spans="1:39" s="2" customFormat="1" ht="18" customHeight="1">
      <c r="A20" s="13"/>
      <c r="B20" s="13"/>
      <c r="C20" s="28"/>
      <c r="D20" s="38" t="s">
        <v>43</v>
      </c>
      <c r="E20" s="38" t="s">
        <v>120</v>
      </c>
      <c r="F20" s="38" t="s">
        <v>43</v>
      </c>
      <c r="G20" s="38" t="s">
        <v>120</v>
      </c>
      <c r="H20" s="53"/>
      <c r="J20" s="2" t="s">
        <v>13</v>
      </c>
      <c r="N20" s="2" t="s">
        <v>115</v>
      </c>
    </row>
    <row r="21" spans="1:39" s="2" customFormat="1" ht="7.5" customHeight="1">
      <c r="A21" s="14"/>
      <c r="B21" s="14"/>
      <c r="C21" s="29"/>
      <c r="D21" s="39"/>
      <c r="E21" s="14"/>
      <c r="F21" s="14"/>
      <c r="G21" s="14"/>
      <c r="H21" s="14"/>
    </row>
    <row r="22" spans="1:39" s="2" customFormat="1" ht="22.5" customHeight="1">
      <c r="A22" s="15" t="s">
        <v>3</v>
      </c>
      <c r="B22" s="15"/>
      <c r="C22" s="30"/>
      <c r="D22" s="40">
        <f>N25</f>
        <v>73148</v>
      </c>
      <c r="E22" s="40">
        <f>N26</f>
        <v>76673</v>
      </c>
      <c r="F22" s="47">
        <f t="shared" ref="F22:F42" si="0">D22/$D$22*100</f>
        <v>100</v>
      </c>
      <c r="G22" s="47">
        <f t="shared" ref="G22:G42" si="1">E22/$E$22*100</f>
        <v>100</v>
      </c>
      <c r="H22" s="54">
        <f t="shared" ref="H22:H42" si="2">(E22/D22*100)-100</f>
        <v>4.8189971017662714</v>
      </c>
      <c r="M22" s="57"/>
      <c r="N22" s="61" t="s">
        <v>112</v>
      </c>
      <c r="O22" s="65" t="s">
        <v>109</v>
      </c>
      <c r="P22" s="68"/>
      <c r="Q22" s="71"/>
      <c r="R22" s="71"/>
      <c r="S22" s="72" t="s">
        <v>48</v>
      </c>
      <c r="T22" s="72" t="s">
        <v>96</v>
      </c>
      <c r="U22" s="77" t="s">
        <v>51</v>
      </c>
      <c r="V22" s="72" t="s">
        <v>103</v>
      </c>
      <c r="W22" s="72" t="s">
        <v>28</v>
      </c>
      <c r="X22" s="72" t="s">
        <v>101</v>
      </c>
      <c r="Y22" s="80" t="s">
        <v>99</v>
      </c>
      <c r="Z22" s="72" t="s">
        <v>95</v>
      </c>
      <c r="AA22" s="72" t="s">
        <v>93</v>
      </c>
      <c r="AB22" s="72" t="s">
        <v>70</v>
      </c>
      <c r="AC22" s="84" t="s">
        <v>90</v>
      </c>
      <c r="AD22" s="72" t="s">
        <v>87</v>
      </c>
      <c r="AE22" s="72" t="s">
        <v>86</v>
      </c>
      <c r="AF22" s="72" t="s">
        <v>84</v>
      </c>
      <c r="AG22" s="72" t="s">
        <v>81</v>
      </c>
      <c r="AH22" s="72" t="s">
        <v>78</v>
      </c>
      <c r="AI22" s="89" t="s">
        <v>77</v>
      </c>
      <c r="AJ22" s="77" t="s">
        <v>74</v>
      </c>
      <c r="AK22" s="91"/>
      <c r="AL22" s="92" t="s">
        <v>69</v>
      </c>
      <c r="AM22" s="93"/>
    </row>
    <row r="23" spans="1:39" s="2" customFormat="1" ht="22.5" customHeight="1">
      <c r="A23" s="11"/>
      <c r="B23" s="17" t="s">
        <v>52</v>
      </c>
      <c r="C23" s="17"/>
      <c r="D23" s="41">
        <f>O25</f>
        <v>2357</v>
      </c>
      <c r="E23" s="41">
        <f>O26</f>
        <v>2278</v>
      </c>
      <c r="F23" s="47">
        <f t="shared" si="0"/>
        <v>3.2222343741455681</v>
      </c>
      <c r="G23" s="47">
        <f t="shared" si="1"/>
        <v>2.9710589125246174</v>
      </c>
      <c r="H23" s="54">
        <f t="shared" si="2"/>
        <v>-3.3517182859567356</v>
      </c>
      <c r="L23" s="55"/>
      <c r="M23" s="58" t="s">
        <v>113</v>
      </c>
      <c r="N23" s="62" t="s">
        <v>111</v>
      </c>
      <c r="O23" s="66"/>
      <c r="P23" s="69" t="s">
        <v>108</v>
      </c>
      <c r="Q23" s="72" t="s">
        <v>107</v>
      </c>
      <c r="R23" s="74" t="s">
        <v>106</v>
      </c>
      <c r="S23" s="76"/>
      <c r="T23" s="76"/>
      <c r="U23" s="78" t="s">
        <v>105</v>
      </c>
      <c r="V23" s="76"/>
      <c r="W23" s="76" t="s">
        <v>102</v>
      </c>
      <c r="X23" s="76" t="s">
        <v>100</v>
      </c>
      <c r="Y23" s="81" t="s">
        <v>98</v>
      </c>
      <c r="Z23" s="76" t="s">
        <v>94</v>
      </c>
      <c r="AA23" s="76" t="s">
        <v>92</v>
      </c>
      <c r="AB23" s="83" t="s">
        <v>91</v>
      </c>
      <c r="AC23" s="85" t="s">
        <v>89</v>
      </c>
      <c r="AD23" s="76" t="s">
        <v>85</v>
      </c>
      <c r="AE23" s="76" t="s">
        <v>85</v>
      </c>
      <c r="AF23" s="87" t="s">
        <v>83</v>
      </c>
      <c r="AG23" s="81" t="s">
        <v>80</v>
      </c>
      <c r="AH23" s="88" t="s">
        <v>45</v>
      </c>
      <c r="AI23" s="90" t="s">
        <v>76</v>
      </c>
      <c r="AJ23" s="90" t="s">
        <v>73</v>
      </c>
      <c r="AK23" s="76" t="s">
        <v>71</v>
      </c>
      <c r="AL23" s="76" t="s">
        <v>68</v>
      </c>
      <c r="AM23" s="76" t="s">
        <v>67</v>
      </c>
    </row>
    <row r="24" spans="1:39" s="2" customFormat="1" ht="22.5" customHeight="1">
      <c r="A24" s="11"/>
      <c r="B24" s="18"/>
      <c r="C24" s="24" t="s">
        <v>42</v>
      </c>
      <c r="D24" s="41">
        <f>P25</f>
        <v>949</v>
      </c>
      <c r="E24" s="41">
        <f>P26</f>
        <v>941</v>
      </c>
      <c r="F24" s="47">
        <f t="shared" si="0"/>
        <v>1.2973697161918303</v>
      </c>
      <c r="G24" s="47">
        <f t="shared" si="1"/>
        <v>1.2272899195283868</v>
      </c>
      <c r="H24" s="54">
        <f t="shared" si="2"/>
        <v>-0.84299262381453843</v>
      </c>
      <c r="L24" s="55"/>
      <c r="M24" s="59"/>
      <c r="N24" s="63" t="s">
        <v>110</v>
      </c>
      <c r="O24" s="67"/>
      <c r="P24" s="70"/>
      <c r="Q24" s="73"/>
      <c r="R24" s="75"/>
      <c r="S24" s="73"/>
      <c r="T24" s="73"/>
      <c r="U24" s="79" t="s">
        <v>104</v>
      </c>
      <c r="V24" s="73"/>
      <c r="W24" s="73"/>
      <c r="X24" s="70"/>
      <c r="Y24" s="82" t="s">
        <v>97</v>
      </c>
      <c r="Z24" s="70"/>
      <c r="AA24" s="73"/>
      <c r="AB24" s="67"/>
      <c r="AC24" s="86" t="s">
        <v>88</v>
      </c>
      <c r="AD24" s="73"/>
      <c r="AE24" s="73"/>
      <c r="AF24" s="82" t="s">
        <v>82</v>
      </c>
      <c r="AG24" s="82" t="s">
        <v>79</v>
      </c>
      <c r="AH24" s="86" t="s">
        <v>21</v>
      </c>
      <c r="AI24" s="79" t="s">
        <v>75</v>
      </c>
      <c r="AJ24" s="79" t="s">
        <v>72</v>
      </c>
      <c r="AK24" s="73" t="s">
        <v>6</v>
      </c>
      <c r="AL24" s="73" t="s">
        <v>46</v>
      </c>
      <c r="AM24" s="73" t="s">
        <v>66</v>
      </c>
    </row>
    <row r="25" spans="1:39" s="2" customFormat="1" ht="22.5" customHeight="1">
      <c r="A25" s="11"/>
      <c r="B25" s="18"/>
      <c r="C25" s="24" t="s">
        <v>16</v>
      </c>
      <c r="D25" s="41">
        <f>Q25</f>
        <v>377</v>
      </c>
      <c r="E25" s="41">
        <f>Q26</f>
        <v>406</v>
      </c>
      <c r="F25" s="47">
        <f t="shared" si="0"/>
        <v>0.51539344889812433</v>
      </c>
      <c r="G25" s="47">
        <f t="shared" si="1"/>
        <v>0.52952147431299157</v>
      </c>
      <c r="H25" s="54">
        <f t="shared" si="2"/>
        <v>7.6923076923076934</v>
      </c>
      <c r="L25" s="55">
        <v>30</v>
      </c>
      <c r="M25" s="60" t="s">
        <v>114</v>
      </c>
      <c r="N25" s="64">
        <v>73148</v>
      </c>
      <c r="O25" s="64">
        <v>2357</v>
      </c>
      <c r="P25" s="64">
        <v>949</v>
      </c>
      <c r="Q25" s="64">
        <v>377</v>
      </c>
      <c r="R25" s="64">
        <v>1032</v>
      </c>
      <c r="S25" s="64">
        <v>373</v>
      </c>
      <c r="T25" s="64">
        <v>4171</v>
      </c>
      <c r="U25" s="64">
        <v>1326</v>
      </c>
      <c r="V25" s="64">
        <v>27556</v>
      </c>
      <c r="W25" s="64">
        <v>5886</v>
      </c>
      <c r="X25" s="64">
        <v>1496</v>
      </c>
      <c r="Y25" s="64">
        <v>807</v>
      </c>
      <c r="Z25" s="64">
        <v>1255</v>
      </c>
      <c r="AA25" s="64">
        <v>1138</v>
      </c>
      <c r="AB25" s="64">
        <v>8792</v>
      </c>
      <c r="AC25" s="64">
        <v>2007</v>
      </c>
      <c r="AD25" s="64">
        <v>4787</v>
      </c>
      <c r="AE25" s="64">
        <v>2793</v>
      </c>
      <c r="AF25" s="64">
        <v>6048</v>
      </c>
      <c r="AG25" s="64">
        <v>1956</v>
      </c>
      <c r="AH25" s="64">
        <v>72748</v>
      </c>
      <c r="AI25" s="64">
        <v>1285</v>
      </c>
      <c r="AJ25" s="64">
        <v>885</v>
      </c>
      <c r="AK25" s="64">
        <v>2357</v>
      </c>
      <c r="AL25" s="64">
        <v>32099</v>
      </c>
      <c r="AM25" s="64">
        <v>38292</v>
      </c>
    </row>
    <row r="26" spans="1:39" s="2" customFormat="1" ht="22.5" customHeight="1">
      <c r="A26" s="11"/>
      <c r="B26" s="18"/>
      <c r="C26" s="24" t="s">
        <v>60</v>
      </c>
      <c r="D26" s="41">
        <f>R25</f>
        <v>1032</v>
      </c>
      <c r="E26" s="41">
        <f>R26</f>
        <v>931</v>
      </c>
      <c r="F26" s="47">
        <f t="shared" si="0"/>
        <v>1.4108383004320009</v>
      </c>
      <c r="G26" s="47">
        <f t="shared" si="1"/>
        <v>1.2142475186832391</v>
      </c>
      <c r="H26" s="54">
        <f t="shared" si="2"/>
        <v>-9.7868217054263482</v>
      </c>
      <c r="L26" s="56" t="s">
        <v>121</v>
      </c>
      <c r="M26" s="60" t="s">
        <v>114</v>
      </c>
      <c r="N26" s="64">
        <v>76673</v>
      </c>
      <c r="O26" s="64">
        <v>2278</v>
      </c>
      <c r="P26" s="64">
        <v>941</v>
      </c>
      <c r="Q26" s="64">
        <v>406</v>
      </c>
      <c r="R26" s="64">
        <v>931</v>
      </c>
      <c r="S26" s="64">
        <v>305</v>
      </c>
      <c r="T26" s="64">
        <v>4568</v>
      </c>
      <c r="U26" s="64">
        <v>1406</v>
      </c>
      <c r="V26" s="64">
        <v>30232</v>
      </c>
      <c r="W26" s="64">
        <v>5811</v>
      </c>
      <c r="X26" s="64">
        <v>1528</v>
      </c>
      <c r="Y26" s="64">
        <v>760</v>
      </c>
      <c r="Z26" s="64">
        <v>1236</v>
      </c>
      <c r="AA26" s="64">
        <v>1134</v>
      </c>
      <c r="AB26" s="64">
        <v>9001</v>
      </c>
      <c r="AC26" s="64">
        <v>2065</v>
      </c>
      <c r="AD26" s="64">
        <v>5418</v>
      </c>
      <c r="AE26" s="64">
        <v>2652</v>
      </c>
      <c r="AF26" s="64">
        <v>6117</v>
      </c>
      <c r="AG26" s="64">
        <v>1831</v>
      </c>
      <c r="AH26" s="64">
        <v>76344</v>
      </c>
      <c r="AI26" s="64">
        <v>1328</v>
      </c>
      <c r="AJ26" s="64">
        <v>999</v>
      </c>
      <c r="AK26" s="64">
        <v>2278</v>
      </c>
      <c r="AL26" s="64">
        <v>35104</v>
      </c>
      <c r="AM26" s="64">
        <v>38962</v>
      </c>
    </row>
    <row r="27" spans="1:39" s="2" customFormat="1" ht="22.5" customHeight="1">
      <c r="A27" s="11"/>
      <c r="B27" s="7" t="s">
        <v>23</v>
      </c>
      <c r="C27" s="24"/>
      <c r="D27" s="41">
        <f>AL25</f>
        <v>32099</v>
      </c>
      <c r="E27" s="41">
        <f>AL26</f>
        <v>35104</v>
      </c>
      <c r="F27" s="47">
        <f t="shared" si="0"/>
        <v>43.882266090665503</v>
      </c>
      <c r="G27" s="47">
        <f t="shared" si="1"/>
        <v>45.784043926806042</v>
      </c>
      <c r="H27" s="54">
        <f t="shared" si="2"/>
        <v>9.3616623570827784</v>
      </c>
    </row>
    <row r="28" spans="1:39" s="2" customFormat="1" ht="22.5" customHeight="1">
      <c r="A28" s="11"/>
      <c r="B28" s="18"/>
      <c r="C28" s="24" t="s">
        <v>0</v>
      </c>
      <c r="D28" s="41">
        <f>S25</f>
        <v>373</v>
      </c>
      <c r="E28" s="41">
        <f>S26</f>
        <v>305</v>
      </c>
      <c r="F28" s="47">
        <f t="shared" si="0"/>
        <v>0.50992508339257392</v>
      </c>
      <c r="G28" s="47">
        <f t="shared" si="1"/>
        <v>0.39779322577700105</v>
      </c>
      <c r="H28" s="54">
        <f t="shared" si="2"/>
        <v>-18.230563002680967</v>
      </c>
      <c r="L28" s="55"/>
    </row>
    <row r="29" spans="1:39" s="2" customFormat="1" ht="22.5" customHeight="1">
      <c r="A29" s="11"/>
      <c r="B29" s="18"/>
      <c r="C29" s="24" t="s">
        <v>49</v>
      </c>
      <c r="D29" s="41">
        <f>T25</f>
        <v>4171</v>
      </c>
      <c r="E29" s="41">
        <f>T26</f>
        <v>4568</v>
      </c>
      <c r="F29" s="47">
        <f t="shared" si="0"/>
        <v>5.7021381309126697</v>
      </c>
      <c r="G29" s="47">
        <f t="shared" si="1"/>
        <v>5.9577687060634119</v>
      </c>
      <c r="H29" s="54">
        <f t="shared" si="2"/>
        <v>9.5181011747782236</v>
      </c>
    </row>
    <row r="30" spans="1:39" s="2" customFormat="1" ht="22.5" customHeight="1">
      <c r="A30" s="11"/>
      <c r="B30" s="18"/>
      <c r="C30" s="24" t="s">
        <v>39</v>
      </c>
      <c r="D30" s="41">
        <f>V25</f>
        <v>27556</v>
      </c>
      <c r="E30" s="41">
        <f>V26</f>
        <v>30232</v>
      </c>
      <c r="F30" s="47">
        <f t="shared" si="0"/>
        <v>37.671569967736644</v>
      </c>
      <c r="G30" s="47">
        <f t="shared" si="1"/>
        <v>39.429786235050145</v>
      </c>
      <c r="H30" s="54">
        <f t="shared" si="2"/>
        <v>9.7111336913920638</v>
      </c>
    </row>
    <row r="31" spans="1:39" s="2" customFormat="1" ht="22.5" customHeight="1">
      <c r="A31" s="11"/>
      <c r="B31" s="7" t="s">
        <v>32</v>
      </c>
      <c r="C31" s="24"/>
      <c r="D31" s="41">
        <f>SUM(D32:D38)</f>
        <v>25500</v>
      </c>
      <c r="E31" s="41">
        <f>SUM(E32:E38)</f>
        <v>25593</v>
      </c>
      <c r="F31" s="47">
        <f t="shared" si="0"/>
        <v>34.860830097883742</v>
      </c>
      <c r="G31" s="47">
        <f t="shared" si="1"/>
        <v>33.379416482986187</v>
      </c>
      <c r="H31" s="54">
        <f t="shared" si="2"/>
        <v>0.36470588235293633</v>
      </c>
    </row>
    <row r="32" spans="1:39" s="2" customFormat="1" ht="22.5" customHeight="1">
      <c r="A32" s="11"/>
      <c r="B32" s="18"/>
      <c r="C32" s="31" t="s">
        <v>122</v>
      </c>
      <c r="D32" s="41">
        <f>U25</f>
        <v>1326</v>
      </c>
      <c r="E32" s="41">
        <f>U26</f>
        <v>1406</v>
      </c>
      <c r="F32" s="47">
        <f t="shared" si="0"/>
        <v>1.8127631650899547</v>
      </c>
      <c r="G32" s="47">
        <f t="shared" si="1"/>
        <v>1.8337615588277492</v>
      </c>
      <c r="H32" s="54">
        <f t="shared" si="2"/>
        <v>6.0331825037707461</v>
      </c>
    </row>
    <row r="33" spans="1:8" s="2" customFormat="1" ht="22.5" customHeight="1">
      <c r="A33" s="11"/>
      <c r="B33" s="18"/>
      <c r="C33" s="24" t="s">
        <v>53</v>
      </c>
      <c r="D33" s="41">
        <f>W25</f>
        <v>5886</v>
      </c>
      <c r="E33" s="41">
        <f>W26</f>
        <v>5811</v>
      </c>
      <c r="F33" s="47">
        <f t="shared" si="0"/>
        <v>8.0466998414174</v>
      </c>
      <c r="G33" s="47">
        <f t="shared" si="1"/>
        <v>7.5789391311152556</v>
      </c>
      <c r="H33" s="54">
        <f t="shared" si="2"/>
        <v>-1.2742099898063231</v>
      </c>
    </row>
    <row r="34" spans="1:8" s="2" customFormat="1" ht="22.5" customHeight="1">
      <c r="A34" s="11"/>
      <c r="B34" s="18"/>
      <c r="C34" s="24" t="s">
        <v>19</v>
      </c>
      <c r="D34" s="41">
        <f>AA25</f>
        <v>1138</v>
      </c>
      <c r="E34" s="41">
        <f>AA26</f>
        <v>1134</v>
      </c>
      <c r="F34" s="47">
        <f t="shared" si="0"/>
        <v>1.5557499863290862</v>
      </c>
      <c r="G34" s="47">
        <f t="shared" si="1"/>
        <v>1.4790082558397351</v>
      </c>
      <c r="H34" s="54">
        <f t="shared" si="2"/>
        <v>-0.35149384885764334</v>
      </c>
    </row>
    <row r="35" spans="1:8" s="2" customFormat="1" ht="22.5" customHeight="1">
      <c r="A35" s="11"/>
      <c r="B35" s="18"/>
      <c r="C35" s="24" t="s">
        <v>37</v>
      </c>
      <c r="D35" s="41">
        <f>AB25</f>
        <v>8792</v>
      </c>
      <c r="E35" s="41">
        <f>AB26</f>
        <v>9001</v>
      </c>
      <c r="F35" s="47">
        <f t="shared" si="0"/>
        <v>12.01946738119976</v>
      </c>
      <c r="G35" s="47">
        <f t="shared" si="1"/>
        <v>11.739465000717333</v>
      </c>
      <c r="H35" s="54">
        <f t="shared" si="2"/>
        <v>2.3771610555050131</v>
      </c>
    </row>
    <row r="36" spans="1:8" s="2" customFormat="1" ht="22.5" customHeight="1">
      <c r="A36" s="11"/>
      <c r="B36" s="18"/>
      <c r="C36" s="24" t="s">
        <v>123</v>
      </c>
      <c r="D36" s="41">
        <f>X25</f>
        <v>1496</v>
      </c>
      <c r="E36" s="41">
        <f>X26</f>
        <v>1528</v>
      </c>
      <c r="F36" s="47">
        <f t="shared" si="0"/>
        <v>2.045168699075846</v>
      </c>
      <c r="G36" s="47">
        <f t="shared" si="1"/>
        <v>1.9928788491385494</v>
      </c>
      <c r="H36" s="54">
        <f t="shared" si="2"/>
        <v>2.1390374331550959</v>
      </c>
    </row>
    <row r="37" spans="1:8" s="2" customFormat="1" ht="22.5" customHeight="1">
      <c r="A37" s="11"/>
      <c r="B37" s="18"/>
      <c r="C37" s="24" t="s">
        <v>33</v>
      </c>
      <c r="D37" s="41">
        <f>Z25</f>
        <v>1255</v>
      </c>
      <c r="E37" s="41">
        <f>Z26</f>
        <v>1236</v>
      </c>
      <c r="F37" s="47">
        <f t="shared" si="0"/>
        <v>1.7156996773664352</v>
      </c>
      <c r="G37" s="47">
        <f t="shared" si="1"/>
        <v>1.6120407444602403</v>
      </c>
      <c r="H37" s="54">
        <f t="shared" si="2"/>
        <v>-1.5139442231075719</v>
      </c>
    </row>
    <row r="38" spans="1:8" s="2" customFormat="1" ht="22.5" customHeight="1">
      <c r="A38" s="11"/>
      <c r="B38" s="18"/>
      <c r="C38" s="24" t="s">
        <v>54</v>
      </c>
      <c r="D38" s="41">
        <f>Y25+AC25+AE25</f>
        <v>5607</v>
      </c>
      <c r="E38" s="41">
        <f>Y26+AC26+AE26</f>
        <v>5477</v>
      </c>
      <c r="F38" s="47">
        <f t="shared" si="0"/>
        <v>7.6652813474052603</v>
      </c>
      <c r="G38" s="47">
        <f t="shared" si="1"/>
        <v>7.1433229428873268</v>
      </c>
      <c r="H38" s="54">
        <f t="shared" si="2"/>
        <v>-2.3185304084180558</v>
      </c>
    </row>
    <row r="39" spans="1:8" s="2" customFormat="1" ht="22.5" customHeight="1">
      <c r="A39" s="11"/>
      <c r="B39" s="19" t="s">
        <v>55</v>
      </c>
      <c r="C39" s="24"/>
      <c r="D39" s="41">
        <f>AD25+AF25</f>
        <v>10835</v>
      </c>
      <c r="E39" s="41">
        <f>AD26+AF26</f>
        <v>11535</v>
      </c>
      <c r="F39" s="47">
        <f t="shared" si="0"/>
        <v>14.81243506315962</v>
      </c>
      <c r="G39" s="47">
        <f t="shared" si="1"/>
        <v>15.044409374877727</v>
      </c>
      <c r="H39" s="54">
        <f t="shared" si="2"/>
        <v>6.460544531610509</v>
      </c>
    </row>
    <row r="40" spans="1:8" s="2" customFormat="1" ht="22.5" customHeight="1">
      <c r="A40" s="11"/>
      <c r="B40" s="19" t="s">
        <v>56</v>
      </c>
      <c r="C40" s="24"/>
      <c r="D40" s="41">
        <f>AG25</f>
        <v>1956</v>
      </c>
      <c r="E40" s="41">
        <f>AG26</f>
        <v>1831</v>
      </c>
      <c r="F40" s="47">
        <f t="shared" si="0"/>
        <v>2.674030732214141</v>
      </c>
      <c r="G40" s="47">
        <f t="shared" si="1"/>
        <v>2.3880635947465207</v>
      </c>
      <c r="H40" s="54">
        <f t="shared" si="2"/>
        <v>-6.3905930470347698</v>
      </c>
    </row>
    <row r="41" spans="1:8" s="2" customFormat="1" ht="22.5" customHeight="1">
      <c r="A41" s="11"/>
      <c r="B41" s="19" t="s">
        <v>62</v>
      </c>
      <c r="C41" s="24"/>
      <c r="D41" s="41">
        <f>AI25</f>
        <v>1285</v>
      </c>
      <c r="E41" s="41">
        <f>AI26</f>
        <v>1328</v>
      </c>
      <c r="F41" s="47">
        <f t="shared" si="0"/>
        <v>1.7567124186580629</v>
      </c>
      <c r="G41" s="47">
        <f t="shared" si="1"/>
        <v>1.7320308322355977</v>
      </c>
      <c r="H41" s="54">
        <f t="shared" si="2"/>
        <v>3.3463035019455418</v>
      </c>
    </row>
    <row r="42" spans="1:8" s="2" customFormat="1" ht="22.5" customHeight="1">
      <c r="A42" s="11"/>
      <c r="B42" s="20"/>
      <c r="C42" s="24" t="s">
        <v>57</v>
      </c>
      <c r="D42" s="41">
        <f>AJ25</f>
        <v>885</v>
      </c>
      <c r="E42" s="41">
        <f>AJ26</f>
        <v>999</v>
      </c>
      <c r="F42" s="47">
        <f t="shared" si="0"/>
        <v>1.2098758681030239</v>
      </c>
      <c r="G42" s="47">
        <f t="shared" si="1"/>
        <v>1.3029358444302428</v>
      </c>
      <c r="H42" s="54">
        <f t="shared" si="2"/>
        <v>12.881355932203391</v>
      </c>
    </row>
    <row r="43" spans="1:8" s="2" customFormat="1" ht="6.75" customHeight="1">
      <c r="A43" s="10"/>
      <c r="B43" s="21"/>
      <c r="C43" s="32"/>
      <c r="D43" s="42"/>
      <c r="E43" s="46"/>
      <c r="F43" s="46"/>
      <c r="G43" s="10"/>
      <c r="H43" s="10"/>
    </row>
    <row r="44" spans="1:8" ht="6.75" customHeight="1">
      <c r="A44" s="11"/>
      <c r="B44" s="11"/>
      <c r="C44" s="11"/>
      <c r="D44" s="11"/>
      <c r="E44" s="11"/>
      <c r="F44" s="11"/>
      <c r="G44" s="11"/>
      <c r="H44" s="11"/>
    </row>
    <row r="45" spans="1:8">
      <c r="A45" s="11" t="s">
        <v>59</v>
      </c>
      <c r="B45" s="11"/>
      <c r="C45" s="11"/>
      <c r="D45" s="11"/>
      <c r="E45" s="11"/>
      <c r="F45" s="11"/>
      <c r="G45" s="11"/>
      <c r="H45" s="11"/>
    </row>
    <row r="46" spans="1:8">
      <c r="A46" s="11"/>
      <c r="B46" s="11"/>
      <c r="C46" s="11"/>
      <c r="D46" s="11"/>
      <c r="E46" s="11"/>
      <c r="F46" s="11"/>
      <c r="G46" s="11"/>
      <c r="H46" s="11"/>
    </row>
  </sheetData>
  <mergeCells count="23">
    <mergeCell ref="A7:C7"/>
    <mergeCell ref="D7:E7"/>
    <mergeCell ref="F7:G7"/>
    <mergeCell ref="A9:C9"/>
    <mergeCell ref="D9:E9"/>
    <mergeCell ref="F9:G9"/>
    <mergeCell ref="A10:C10"/>
    <mergeCell ref="D10:E10"/>
    <mergeCell ref="F10:G10"/>
    <mergeCell ref="B11:C11"/>
    <mergeCell ref="D11:E11"/>
    <mergeCell ref="F11:G11"/>
    <mergeCell ref="D19:E19"/>
    <mergeCell ref="F19:G19"/>
    <mergeCell ref="A22:C22"/>
    <mergeCell ref="B23:C23"/>
    <mergeCell ref="B27:C27"/>
    <mergeCell ref="B31:C31"/>
    <mergeCell ref="B39:C39"/>
    <mergeCell ref="B40:C40"/>
    <mergeCell ref="B41:C41"/>
    <mergeCell ref="A19:C20"/>
    <mergeCell ref="H19:H20"/>
  </mergeCells>
  <phoneticPr fontId="3"/>
  <pageMargins left="0.7" right="0.7" top="0.75" bottom="0.75" header="0.3" footer="0.3"/>
  <pageSetup paperSize="9" scale="95" fitToWidth="1" fitToHeight="1" orientation="portrait" usePrinterDefaults="1" r:id="rId1"/>
  <rowBreaks count="1" manualBreakCount="1">
    <brk id="46"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J40"/>
  <sheetViews>
    <sheetView view="pageBreakPreview" zoomScaleSheetLayoutView="100" workbookViewId="0">
      <selection activeCell="J10" sqref="J10"/>
    </sheetView>
  </sheetViews>
  <sheetFormatPr defaultRowHeight="13.5"/>
  <cols>
    <col min="1" max="3" width="1.86328125" customWidth="1"/>
    <col min="4" max="4" width="30.1328125" customWidth="1"/>
    <col min="5" max="6" width="11.59765625" customWidth="1"/>
    <col min="7" max="8" width="10" customWidth="1"/>
    <col min="9" max="9" width="9" customWidth="1"/>
  </cols>
  <sheetData>
    <row r="1" spans="1:10" ht="14.25">
      <c r="A1" s="94" t="s">
        <v>1</v>
      </c>
      <c r="B1" s="102"/>
      <c r="C1" s="102"/>
      <c r="D1" s="102"/>
      <c r="E1" s="95"/>
      <c r="F1" s="95"/>
      <c r="G1" s="95"/>
      <c r="H1" s="95"/>
      <c r="I1" s="95"/>
    </row>
    <row r="2" spans="1:10">
      <c r="A2" s="95"/>
      <c r="B2" s="95"/>
      <c r="C2" s="95"/>
      <c r="D2" s="95"/>
      <c r="E2" s="95"/>
      <c r="F2" s="95"/>
      <c r="G2" s="95"/>
      <c r="H2" s="95"/>
      <c r="I2" s="95"/>
    </row>
    <row r="3" spans="1:10" ht="14.25">
      <c r="A3" s="96" t="s">
        <v>5</v>
      </c>
      <c r="B3" s="96"/>
      <c r="C3" s="109"/>
      <c r="D3" s="109"/>
      <c r="E3" s="95"/>
      <c r="F3" s="95"/>
      <c r="G3" s="95"/>
      <c r="H3" s="95"/>
      <c r="I3" s="134" t="s">
        <v>119</v>
      </c>
      <c r="J3" s="139" t="s">
        <v>65</v>
      </c>
    </row>
    <row r="4" spans="1:10" ht="8.25" customHeight="1">
      <c r="A4" s="97"/>
      <c r="B4" s="97"/>
      <c r="C4" s="97"/>
      <c r="D4" s="97"/>
      <c r="E4" s="95"/>
      <c r="F4" s="95"/>
      <c r="G4" s="95"/>
      <c r="H4" s="97"/>
      <c r="I4" s="97"/>
    </row>
    <row r="5" spans="1:10" ht="16.5" customHeight="1">
      <c r="A5" s="98" t="s">
        <v>7</v>
      </c>
      <c r="B5" s="98"/>
      <c r="C5" s="98"/>
      <c r="D5" s="113"/>
      <c r="E5" s="122" t="s">
        <v>9</v>
      </c>
      <c r="F5" s="129"/>
      <c r="G5" s="122" t="s">
        <v>11</v>
      </c>
      <c r="H5" s="133"/>
      <c r="I5" s="135" t="s">
        <v>12</v>
      </c>
      <c r="J5" t="s">
        <v>10</v>
      </c>
    </row>
    <row r="6" spans="1:10" ht="15.75" customHeight="1">
      <c r="A6" s="99"/>
      <c r="B6" s="99"/>
      <c r="C6" s="99"/>
      <c r="D6" s="114"/>
      <c r="E6" s="123" t="s">
        <v>43</v>
      </c>
      <c r="F6" s="123" t="s">
        <v>120</v>
      </c>
      <c r="G6" s="123" t="s">
        <v>43</v>
      </c>
      <c r="H6" s="123" t="s">
        <v>120</v>
      </c>
      <c r="I6" s="136"/>
    </row>
    <row r="7" spans="1:10" ht="7.5" customHeight="1">
      <c r="A7" s="100"/>
      <c r="B7" s="100"/>
      <c r="C7" s="100"/>
      <c r="D7" s="115"/>
      <c r="E7" s="124"/>
      <c r="F7" s="100"/>
      <c r="G7" s="100"/>
      <c r="H7" s="100"/>
      <c r="I7" s="137"/>
    </row>
    <row r="8" spans="1:10" ht="24" customHeight="1">
      <c r="A8" s="101" t="s">
        <v>3</v>
      </c>
      <c r="B8" s="101"/>
      <c r="C8" s="101"/>
      <c r="D8" s="116"/>
      <c r="E8" s="125">
        <v>48704</v>
      </c>
      <c r="F8" s="125">
        <v>47774</v>
      </c>
      <c r="G8" s="131">
        <f>E8/E8*100</f>
        <v>100</v>
      </c>
      <c r="H8" s="131">
        <f>F8/F8*100</f>
        <v>100</v>
      </c>
      <c r="I8" s="138">
        <f t="shared" ref="I8:I27" si="0">(F8/E8*100)-100</f>
        <v>-1.9094940867279888</v>
      </c>
    </row>
    <row r="9" spans="1:10" ht="24" customHeight="1">
      <c r="A9" s="95"/>
      <c r="B9" s="103" t="s">
        <v>117</v>
      </c>
      <c r="C9" s="103"/>
      <c r="D9" s="117"/>
      <c r="E9" s="126">
        <v>30600</v>
      </c>
      <c r="F9" s="126">
        <v>30165</v>
      </c>
      <c r="G9" s="131">
        <f>E9/E8*100</f>
        <v>62.82851511169514</v>
      </c>
      <c r="H9" s="131">
        <f>F9/F8*100</f>
        <v>63.141039058902329</v>
      </c>
      <c r="I9" s="138">
        <f t="shared" si="0"/>
        <v>-1.4215686274509807</v>
      </c>
    </row>
    <row r="10" spans="1:10" ht="24" customHeight="1">
      <c r="A10" s="95"/>
      <c r="B10" s="104"/>
      <c r="C10" s="105" t="s">
        <v>8</v>
      </c>
      <c r="D10" s="118"/>
      <c r="E10" s="126">
        <v>25763</v>
      </c>
      <c r="F10" s="126">
        <v>25424</v>
      </c>
      <c r="G10" s="131">
        <f>E10/E8*100</f>
        <v>52.897092641261501</v>
      </c>
      <c r="H10" s="131">
        <f>F10/F8*100</f>
        <v>53.217231129903297</v>
      </c>
      <c r="I10" s="138">
        <f t="shared" si="0"/>
        <v>-1.3158405465202065</v>
      </c>
    </row>
    <row r="11" spans="1:10" ht="24" customHeight="1">
      <c r="A11" s="95"/>
      <c r="B11" s="104"/>
      <c r="C11" s="105" t="s">
        <v>14</v>
      </c>
      <c r="D11" s="118"/>
      <c r="E11" s="126">
        <v>4234</v>
      </c>
      <c r="F11" s="126">
        <v>4146</v>
      </c>
      <c r="G11" s="131">
        <f>E11/E8*100</f>
        <v>8.693331143232589</v>
      </c>
      <c r="H11" s="131">
        <f>F11/F8*100</f>
        <v>8.678360614560221</v>
      </c>
      <c r="I11" s="138">
        <f t="shared" si="0"/>
        <v>-2.0784128483703341</v>
      </c>
    </row>
    <row r="12" spans="1:10" ht="24" customHeight="1">
      <c r="A12" s="95"/>
      <c r="B12" s="104"/>
      <c r="C12" s="105" t="s">
        <v>2</v>
      </c>
      <c r="D12" s="118"/>
      <c r="E12" s="126">
        <v>603</v>
      </c>
      <c r="F12" s="126">
        <v>595</v>
      </c>
      <c r="G12" s="131">
        <f>E12/E8*100</f>
        <v>1.2380913272010512</v>
      </c>
      <c r="H12" s="131">
        <f>F12/F8*100</f>
        <v>1.2454473144388163</v>
      </c>
      <c r="I12" s="138">
        <f t="shared" si="0"/>
        <v>-1.3266998341625253</v>
      </c>
    </row>
    <row r="13" spans="1:10" ht="24" customHeight="1">
      <c r="A13" s="95"/>
      <c r="B13" s="105" t="s">
        <v>17</v>
      </c>
      <c r="C13" s="105"/>
      <c r="D13" s="118"/>
      <c r="E13" s="127">
        <v>2638</v>
      </c>
      <c r="F13" s="127">
        <v>2702</v>
      </c>
      <c r="G13" s="131">
        <f>E13/E8*100</f>
        <v>5.4163929040735876</v>
      </c>
      <c r="H13" s="131">
        <f>F13/F8*100</f>
        <v>5.6557960396868587</v>
      </c>
      <c r="I13" s="138">
        <f t="shared" si="0"/>
        <v>2.4260803639120496</v>
      </c>
    </row>
    <row r="14" spans="1:10" ht="24" customHeight="1">
      <c r="A14" s="95"/>
      <c r="B14" s="104"/>
      <c r="C14" s="105" t="s">
        <v>18</v>
      </c>
      <c r="D14" s="118"/>
      <c r="E14" s="127">
        <v>-60</v>
      </c>
      <c r="F14" s="127">
        <v>-35</v>
      </c>
      <c r="G14" s="132">
        <f>E14/E8*100</f>
        <v>-0.12319316688567675</v>
      </c>
      <c r="H14" s="132">
        <f>F14/F8*100</f>
        <v>-7.3261606731695073e-002</v>
      </c>
      <c r="I14" s="138">
        <f t="shared" si="0"/>
        <v>-41.666666666666664</v>
      </c>
    </row>
    <row r="15" spans="1:10" ht="24" customHeight="1">
      <c r="A15" s="95"/>
      <c r="B15" s="95"/>
      <c r="C15" s="105" t="s">
        <v>20</v>
      </c>
      <c r="D15" s="118"/>
      <c r="E15" s="127">
        <v>2624</v>
      </c>
      <c r="F15" s="127">
        <v>2667</v>
      </c>
      <c r="G15" s="132">
        <f>E15/E8*100</f>
        <v>5.3876478318002627</v>
      </c>
      <c r="H15" s="132">
        <f>F15/F8*100</f>
        <v>5.582534432955164</v>
      </c>
      <c r="I15" s="138">
        <f t="shared" si="0"/>
        <v>1.6387195121951237</v>
      </c>
    </row>
    <row r="16" spans="1:10" ht="24" customHeight="1">
      <c r="A16" s="95"/>
      <c r="B16" s="95"/>
      <c r="C16" s="110"/>
      <c r="D16" s="118" t="s">
        <v>22</v>
      </c>
      <c r="E16" s="127">
        <v>373</v>
      </c>
      <c r="F16" s="127">
        <v>428</v>
      </c>
      <c r="G16" s="132">
        <f>E16/E8*100</f>
        <v>0.76585085413929044</v>
      </c>
      <c r="H16" s="132">
        <f>F16/F8*100</f>
        <v>0.89588479089044248</v>
      </c>
      <c r="I16" s="138">
        <f t="shared" si="0"/>
        <v>14.745308310991973</v>
      </c>
    </row>
    <row r="17" spans="1:9" ht="24" customHeight="1">
      <c r="A17" s="95"/>
      <c r="B17" s="95"/>
      <c r="C17" s="110"/>
      <c r="D17" s="118" t="s">
        <v>24</v>
      </c>
      <c r="E17" s="126">
        <v>457</v>
      </c>
      <c r="F17" s="126">
        <v>555</v>
      </c>
      <c r="G17" s="131">
        <f>E17/E8*100</f>
        <v>0.93832128777923784</v>
      </c>
      <c r="H17" s="131">
        <f>F17/F8*100</f>
        <v>1.1617197638883074</v>
      </c>
      <c r="I17" s="138">
        <f t="shared" si="0"/>
        <v>21.444201312910295</v>
      </c>
    </row>
    <row r="18" spans="1:9" ht="24" customHeight="1">
      <c r="A18" s="95"/>
      <c r="B18" s="95"/>
      <c r="C18" s="110"/>
      <c r="D18" s="118" t="s">
        <v>124</v>
      </c>
      <c r="E18" s="126">
        <v>1583</v>
      </c>
      <c r="F18" s="126">
        <v>1481</v>
      </c>
      <c r="G18" s="131">
        <f>E18/E8*100</f>
        <v>3.2502463863337718</v>
      </c>
      <c r="H18" s="131">
        <f>F18/F8*100</f>
        <v>3.1000125591325824</v>
      </c>
      <c r="I18" s="138">
        <f t="shared" si="0"/>
        <v>-6.443461781427672</v>
      </c>
    </row>
    <row r="19" spans="1:9" ht="24" customHeight="1">
      <c r="A19" s="95"/>
      <c r="B19" s="95"/>
      <c r="C19" s="110"/>
      <c r="D19" s="118" t="s">
        <v>27</v>
      </c>
      <c r="E19" s="126">
        <v>211</v>
      </c>
      <c r="F19" s="126">
        <v>202</v>
      </c>
      <c r="G19" s="131">
        <f>E19/E8*100</f>
        <v>0.43322930354796324</v>
      </c>
      <c r="H19" s="131">
        <f>F19/F8*100</f>
        <v>0.4228241302800686</v>
      </c>
      <c r="I19" s="138">
        <f t="shared" si="0"/>
        <v>-4.2654028436018905</v>
      </c>
    </row>
    <row r="20" spans="1:9" ht="24" customHeight="1">
      <c r="A20" s="95"/>
      <c r="B20" s="95"/>
      <c r="C20" s="111" t="s">
        <v>29</v>
      </c>
      <c r="D20" s="119"/>
      <c r="E20" s="126">
        <v>74</v>
      </c>
      <c r="F20" s="126">
        <v>70</v>
      </c>
      <c r="G20" s="131">
        <f>E20/E8*100</f>
        <v>0.15193823915900131</v>
      </c>
      <c r="H20" s="131">
        <f>F20/F8*100</f>
        <v>0.14652321346339015</v>
      </c>
      <c r="I20" s="138">
        <f t="shared" si="0"/>
        <v>-5.4054054054054035</v>
      </c>
    </row>
    <row r="21" spans="1:9" ht="24" customHeight="1">
      <c r="A21" s="95"/>
      <c r="B21" s="106" t="s">
        <v>118</v>
      </c>
      <c r="C21" s="106"/>
      <c r="D21" s="120"/>
      <c r="E21" s="126">
        <v>15466</v>
      </c>
      <c r="F21" s="126">
        <v>14907</v>
      </c>
      <c r="G21" s="131">
        <f>E21/E8*100</f>
        <v>31.755091984231278</v>
      </c>
      <c r="H21" s="131">
        <f>F21/F8*100</f>
        <v>31.203164901410808</v>
      </c>
      <c r="I21" s="138">
        <f t="shared" si="0"/>
        <v>-3.614379930169406</v>
      </c>
    </row>
    <row r="22" spans="1:9" ht="24" customHeight="1">
      <c r="A22" s="95"/>
      <c r="B22" s="95"/>
      <c r="C22" s="105" t="s">
        <v>25</v>
      </c>
      <c r="D22" s="118"/>
      <c r="E22" s="126">
        <v>9528</v>
      </c>
      <c r="F22" s="126">
        <v>8910</v>
      </c>
      <c r="G22" s="131">
        <f>E22/E8*100</f>
        <v>19.563074901445464</v>
      </c>
      <c r="H22" s="131">
        <f>F22/F8*100</f>
        <v>18.650311885125799</v>
      </c>
      <c r="I22" s="138">
        <f t="shared" si="0"/>
        <v>-6.4861460957178849</v>
      </c>
    </row>
    <row r="23" spans="1:9" ht="24" customHeight="1">
      <c r="A23" s="95"/>
      <c r="B23" s="95"/>
      <c r="C23" s="105" t="s">
        <v>15</v>
      </c>
      <c r="D23" s="118"/>
      <c r="E23" s="126">
        <v>343</v>
      </c>
      <c r="F23" s="126">
        <v>312</v>
      </c>
      <c r="G23" s="131">
        <f>E23/E8*100</f>
        <v>0.70425427069645208</v>
      </c>
      <c r="H23" s="131">
        <f>F23/F8*100</f>
        <v>0.65307489429396748</v>
      </c>
      <c r="I23" s="138">
        <f t="shared" si="0"/>
        <v>-9.037900874635568</v>
      </c>
    </row>
    <row r="24" spans="1:9" ht="24" customHeight="1">
      <c r="A24" s="95"/>
      <c r="B24" s="95"/>
      <c r="C24" s="105" t="s">
        <v>34</v>
      </c>
      <c r="D24" s="118"/>
      <c r="E24" s="126">
        <v>5595</v>
      </c>
      <c r="F24" s="126">
        <v>5685</v>
      </c>
      <c r="G24" s="131">
        <f>E24/E8*100</f>
        <v>11.487762812089356</v>
      </c>
      <c r="H24" s="131">
        <f>F24/F8*100</f>
        <v>11.899778121991041</v>
      </c>
      <c r="I24" s="138">
        <f t="shared" si="0"/>
        <v>1.6085790884718563</v>
      </c>
    </row>
    <row r="25" spans="1:9" ht="24" customHeight="1">
      <c r="A25" s="95"/>
      <c r="B25" s="95"/>
      <c r="C25" s="110"/>
      <c r="D25" s="118" t="s">
        <v>30</v>
      </c>
      <c r="E25" s="126">
        <v>793</v>
      </c>
      <c r="F25" s="126">
        <v>835</v>
      </c>
      <c r="G25" s="131">
        <f>E25/E8*100</f>
        <v>1.6282030223390274</v>
      </c>
      <c r="H25" s="131">
        <f>F25/F8*100</f>
        <v>1.747812617741868</v>
      </c>
      <c r="I25" s="138">
        <f t="shared" si="0"/>
        <v>5.2963430012610218</v>
      </c>
    </row>
    <row r="26" spans="1:9" ht="24" customHeight="1">
      <c r="A26" s="95"/>
      <c r="B26" s="95"/>
      <c r="C26" s="110"/>
      <c r="D26" s="118" t="s">
        <v>35</v>
      </c>
      <c r="E26" s="126">
        <v>1583</v>
      </c>
      <c r="F26" s="126">
        <v>1524</v>
      </c>
      <c r="G26" s="131">
        <f>E26/E8*100</f>
        <v>3.2502463863337718</v>
      </c>
      <c r="H26" s="131">
        <f>F26/F8*100</f>
        <v>3.1900196759743795</v>
      </c>
      <c r="I26" s="138">
        <f t="shared" si="0"/>
        <v>-3.7271004421983633</v>
      </c>
    </row>
    <row r="27" spans="1:9" ht="24" customHeight="1">
      <c r="A27" s="95"/>
      <c r="B27" s="95"/>
      <c r="C27" s="110"/>
      <c r="D27" s="118" t="s">
        <v>116</v>
      </c>
      <c r="E27" s="126">
        <v>3219</v>
      </c>
      <c r="F27" s="126">
        <v>3326</v>
      </c>
      <c r="G27" s="131">
        <f>E27/E8*100</f>
        <v>6.6093134034165573</v>
      </c>
      <c r="H27" s="131">
        <f>F27/F8*100</f>
        <v>6.9619458282747928</v>
      </c>
      <c r="I27" s="138">
        <f t="shared" si="0"/>
        <v>3.3240136688412463</v>
      </c>
    </row>
    <row r="28" spans="1:9" ht="8.25" customHeight="1">
      <c r="A28" s="97"/>
      <c r="B28" s="97"/>
      <c r="C28" s="112"/>
      <c r="D28" s="121"/>
      <c r="E28" s="128"/>
      <c r="F28" s="130"/>
      <c r="G28" s="130"/>
      <c r="H28" s="97"/>
      <c r="I28" s="97"/>
    </row>
    <row r="29" spans="1:9" ht="8.25" customHeight="1">
      <c r="A29" s="95"/>
      <c r="B29" s="95"/>
      <c r="C29" s="95"/>
      <c r="D29" s="95"/>
      <c r="E29" s="95"/>
      <c r="F29" s="95"/>
      <c r="G29" s="95"/>
      <c r="H29" s="95"/>
      <c r="I29" s="95"/>
    </row>
    <row r="30" spans="1:9">
      <c r="A30" s="95" t="s">
        <v>59</v>
      </c>
      <c r="B30" s="95"/>
      <c r="C30" s="95"/>
      <c r="D30" s="95"/>
      <c r="E30" s="95"/>
      <c r="F30" s="95"/>
      <c r="G30" s="95"/>
      <c r="H30" s="95"/>
      <c r="I30" s="95"/>
    </row>
    <row r="31" spans="1:9">
      <c r="A31" s="95"/>
      <c r="B31" s="95"/>
      <c r="C31" s="95"/>
      <c r="D31" s="95"/>
      <c r="E31" s="95"/>
      <c r="F31" s="95"/>
      <c r="G31" s="95"/>
      <c r="H31" s="95"/>
      <c r="I31" s="95"/>
    </row>
    <row r="32" spans="1:9">
      <c r="A32" s="95" t="s">
        <v>38</v>
      </c>
      <c r="B32" s="95"/>
      <c r="C32" s="95"/>
      <c r="D32" s="95"/>
      <c r="E32" s="95"/>
      <c r="F32" s="95"/>
      <c r="G32" s="95"/>
      <c r="H32" s="95"/>
      <c r="I32" s="95"/>
    </row>
    <row r="33" spans="1:10">
      <c r="A33" s="95"/>
      <c r="B33" s="107" t="s">
        <v>36</v>
      </c>
      <c r="C33" s="95"/>
      <c r="D33" s="95"/>
      <c r="E33" s="95"/>
      <c r="F33" s="95"/>
      <c r="G33" s="95"/>
      <c r="H33" s="95"/>
      <c r="I33" s="95"/>
    </row>
    <row r="34" spans="1:10">
      <c r="A34" s="95"/>
      <c r="B34" s="95"/>
      <c r="C34" s="95" t="s">
        <v>40</v>
      </c>
      <c r="D34" s="95"/>
      <c r="E34" s="95"/>
      <c r="F34" s="95"/>
      <c r="G34" s="95"/>
      <c r="H34" s="95"/>
      <c r="I34" s="95"/>
    </row>
    <row r="35" spans="1:10">
      <c r="A35" s="95"/>
      <c r="B35" s="95" t="s">
        <v>41</v>
      </c>
      <c r="C35" s="95"/>
      <c r="D35" s="95"/>
      <c r="E35" s="95"/>
      <c r="F35" s="95"/>
      <c r="G35" s="95"/>
      <c r="H35" s="95"/>
      <c r="I35" s="95"/>
    </row>
    <row r="36" spans="1:10">
      <c r="A36" s="95"/>
      <c r="B36" s="95"/>
      <c r="C36" s="95"/>
      <c r="D36" s="95"/>
      <c r="E36" s="95"/>
      <c r="F36" s="95"/>
      <c r="G36" s="95"/>
      <c r="H36" s="95"/>
      <c r="I36" s="95"/>
    </row>
    <row r="37" spans="1:10">
      <c r="A37" s="95"/>
      <c r="B37" s="107" t="s">
        <v>44</v>
      </c>
      <c r="C37" s="95"/>
      <c r="D37" s="95"/>
      <c r="E37" s="95"/>
      <c r="F37" s="95"/>
      <c r="G37" s="95"/>
      <c r="H37" s="95"/>
      <c r="I37" s="95"/>
    </row>
    <row r="38" spans="1:10">
      <c r="A38" s="95"/>
      <c r="B38" s="108"/>
      <c r="C38" s="108" t="s">
        <v>26</v>
      </c>
      <c r="D38" s="108"/>
      <c r="E38" s="108"/>
      <c r="F38" s="108"/>
      <c r="G38" s="108"/>
      <c r="H38" s="108"/>
      <c r="I38" s="108"/>
      <c r="J38" s="140"/>
    </row>
    <row r="39" spans="1:10">
      <c r="A39" s="95"/>
      <c r="B39" s="108" t="s">
        <v>31</v>
      </c>
      <c r="C39" s="108"/>
      <c r="D39" s="108"/>
      <c r="E39" s="108"/>
      <c r="F39" s="108"/>
      <c r="G39" s="108"/>
      <c r="H39" s="108"/>
      <c r="I39" s="108"/>
      <c r="J39" s="140"/>
    </row>
    <row r="40" spans="1:10">
      <c r="A40" s="95"/>
      <c r="B40" s="108" t="s">
        <v>47</v>
      </c>
      <c r="C40" s="108"/>
      <c r="D40" s="108"/>
      <c r="E40" s="108"/>
      <c r="F40" s="108"/>
      <c r="G40" s="108"/>
      <c r="H40" s="108"/>
      <c r="I40" s="108"/>
      <c r="J40" s="140"/>
    </row>
  </sheetData>
  <mergeCells count="17">
    <mergeCell ref="E5:F5"/>
    <mergeCell ref="G5:H5"/>
    <mergeCell ref="A8:D8"/>
    <mergeCell ref="B9:D9"/>
    <mergeCell ref="C10:D10"/>
    <mergeCell ref="C11:D11"/>
    <mergeCell ref="C12:D12"/>
    <mergeCell ref="B13:D13"/>
    <mergeCell ref="C14:D14"/>
    <mergeCell ref="C15:D15"/>
    <mergeCell ref="C20:D20"/>
    <mergeCell ref="B21:D21"/>
    <mergeCell ref="C22:D22"/>
    <mergeCell ref="C23:D23"/>
    <mergeCell ref="C24:D24"/>
    <mergeCell ref="A5:D6"/>
    <mergeCell ref="I5:I6"/>
  </mergeCells>
  <phoneticPr fontId="3"/>
  <pageMargins left="0.70866141732283472" right="0.70866141732283472" top="0.74803149606299213" bottom="0.74803149606299213"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P81【主要指標、産業別市内純生産】（様式）</vt:lpstr>
      <vt:lpstr>P82【市民所得の分配】（様式)</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2023-03-14T08:19:29Z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2023-03-14T08:19:29Z</vt:filetime>
  </property>
</Properties>
</file>