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5" yWindow="-15" windowWidth="14400" windowHeight="12780"/>
  </bookViews>
  <sheets>
    <sheet name="P81【主要指標、産業別市内純生産】（様式）" sheetId="5" r:id="rId1"/>
    <sheet name="P82【市民所得の分配】（様式)" sheetId="4" r:id="rId2"/>
  </sheets>
  <definedNames>
    <definedName name="_xlnm.Print_Area" localSheetId="0">'P81【主要指標、産業別市内純生産】（様式）'!$A$1:$H$46</definedName>
    <definedName name="_xlnm.Print_Area" localSheetId="1">'P82【市民所得の分配】（様式)'!$A$1:$I$40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4" l="1"/>
  <c r="I13" i="4"/>
  <c r="I12" i="4"/>
  <c r="I11" i="4"/>
  <c r="I10" i="4"/>
  <c r="I9" i="4"/>
  <c r="I8" i="4"/>
  <c r="G15" i="4"/>
  <c r="G14" i="4"/>
  <c r="G13" i="4"/>
  <c r="G11" i="4"/>
  <c r="G12" i="4"/>
  <c r="H12" i="4"/>
  <c r="H11" i="4"/>
  <c r="H10" i="4"/>
  <c r="H9" i="4"/>
  <c r="H8" i="4"/>
  <c r="G10" i="4"/>
  <c r="G9" i="4"/>
  <c r="G8" i="4"/>
  <c r="D42" i="5"/>
  <c r="H42" i="5" s="1"/>
  <c r="D41" i="5"/>
  <c r="H41" i="5" s="1"/>
  <c r="D40" i="5"/>
  <c r="F40" i="5" s="1"/>
  <c r="D39" i="5"/>
  <c r="H39" i="5" s="1"/>
  <c r="D38" i="5"/>
  <c r="H38" i="5" s="1"/>
  <c r="D37" i="5"/>
  <c r="H37" i="5" s="1"/>
  <c r="D36" i="5"/>
  <c r="H36" i="5" s="1"/>
  <c r="D35" i="5"/>
  <c r="H35" i="5" s="1"/>
  <c r="D34" i="5"/>
  <c r="H34" i="5" s="1"/>
  <c r="D33" i="5"/>
  <c r="H33" i="5" s="1"/>
  <c r="D32" i="5"/>
  <c r="F32" i="5" s="1"/>
  <c r="D27" i="5"/>
  <c r="H27" i="5" s="1"/>
  <c r="D30" i="5"/>
  <c r="F30" i="5" s="1"/>
  <c r="D29" i="5"/>
  <c r="F29" i="5" s="1"/>
  <c r="D28" i="5"/>
  <c r="H28" i="5" s="1"/>
  <c r="D26" i="5"/>
  <c r="F26" i="5" s="1"/>
  <c r="D25" i="5"/>
  <c r="F25" i="5" s="1"/>
  <c r="D24" i="5"/>
  <c r="F24" i="5" s="1"/>
  <c r="D23" i="5"/>
  <c r="H23" i="5" s="1"/>
  <c r="D22" i="5"/>
  <c r="F22" i="5" s="1"/>
  <c r="D9" i="5" l="1"/>
  <c r="H9" i="5" s="1"/>
  <c r="F23" i="5"/>
  <c r="F28" i="5"/>
  <c r="F36" i="5"/>
  <c r="F41" i="5"/>
  <c r="H24" i="5"/>
  <c r="H32" i="5"/>
  <c r="H40" i="5"/>
  <c r="D31" i="5"/>
  <c r="F27" i="5"/>
  <c r="F37" i="5"/>
  <c r="F42" i="5"/>
  <c r="H25" i="5"/>
  <c r="H29" i="5"/>
  <c r="F34" i="5"/>
  <c r="F39" i="5"/>
  <c r="H22" i="5"/>
  <c r="H26" i="5"/>
  <c r="H30" i="5"/>
  <c r="F35" i="5"/>
  <c r="H10" i="5"/>
  <c r="H31" i="5" l="1"/>
  <c r="F31" i="5"/>
  <c r="F9" i="5"/>
  <c r="I27" i="4" l="1"/>
  <c r="H27" i="4"/>
  <c r="G27" i="4"/>
  <c r="I26" i="4"/>
  <c r="H26" i="4"/>
  <c r="G26" i="4"/>
  <c r="I25" i="4"/>
  <c r="H25" i="4"/>
  <c r="G25" i="4"/>
  <c r="I24" i="4"/>
  <c r="H24" i="4"/>
  <c r="G24" i="4"/>
  <c r="I23" i="4"/>
  <c r="H23" i="4"/>
  <c r="G23" i="4"/>
  <c r="I22" i="4"/>
  <c r="H22" i="4"/>
  <c r="G22" i="4"/>
  <c r="I21" i="4"/>
  <c r="H21" i="4"/>
  <c r="G21" i="4"/>
  <c r="I20" i="4"/>
  <c r="H20" i="4"/>
  <c r="G20" i="4"/>
  <c r="I19" i="4"/>
  <c r="H19" i="4"/>
  <c r="G19" i="4"/>
  <c r="I18" i="4"/>
  <c r="H18" i="4"/>
  <c r="G18" i="4"/>
  <c r="I17" i="4"/>
  <c r="H17" i="4"/>
  <c r="G17" i="4"/>
  <c r="I16" i="4"/>
  <c r="H16" i="4"/>
  <c r="G16" i="4"/>
  <c r="I15" i="4"/>
  <c r="H15" i="4"/>
  <c r="H14" i="4"/>
  <c r="H13" i="4"/>
  <c r="E42" i="5"/>
  <c r="E41" i="5"/>
  <c r="G41" i="5" s="1"/>
  <c r="E40" i="5"/>
  <c r="E39" i="5"/>
  <c r="E38" i="5"/>
  <c r="F38" i="5"/>
  <c r="E37" i="5"/>
  <c r="E36" i="5"/>
  <c r="E35" i="5"/>
  <c r="E34" i="5"/>
  <c r="E33" i="5"/>
  <c r="G33" i="5" s="1"/>
  <c r="F33" i="5"/>
  <c r="E32" i="5"/>
  <c r="E30" i="5"/>
  <c r="E29" i="5"/>
  <c r="G29" i="5" s="1"/>
  <c r="E28" i="5"/>
  <c r="E27" i="5"/>
  <c r="E26" i="5"/>
  <c r="E25" i="5"/>
  <c r="E24" i="5"/>
  <c r="E23" i="5"/>
  <c r="E22" i="5"/>
  <c r="G22" i="5" s="1"/>
  <c r="H11" i="5"/>
  <c r="E31" i="5" l="1"/>
  <c r="G31" i="5" s="1"/>
  <c r="G26" i="5"/>
  <c r="G27" i="5"/>
  <c r="G28" i="5"/>
  <c r="G32" i="5"/>
  <c r="G38" i="5"/>
  <c r="G39" i="5"/>
  <c r="G40" i="5"/>
  <c r="G25" i="5"/>
  <c r="G37" i="5"/>
  <c r="G23" i="5"/>
  <c r="G24" i="5"/>
  <c r="G30" i="5"/>
  <c r="G34" i="5"/>
  <c r="G35" i="5"/>
  <c r="G36" i="5"/>
  <c r="G42" i="5"/>
</calcChain>
</file>

<file path=xl/sharedStrings.xml><?xml version="1.0" encoding="utf-8"?>
<sst xmlns="http://schemas.openxmlformats.org/spreadsheetml/2006/main" count="148" uniqueCount="127">
  <si>
    <t>鉱業</t>
    <rPh sb="0" eb="2">
      <t>コウギョウ</t>
    </rPh>
    <phoneticPr fontId="3"/>
  </si>
  <si>
    <t>82　市民所得</t>
    <rPh sb="3" eb="5">
      <t>シミン</t>
    </rPh>
    <rPh sb="5" eb="7">
      <t>ショトク</t>
    </rPh>
    <phoneticPr fontId="3"/>
  </si>
  <si>
    <t>雇主の帰属社会負担</t>
    <rPh sb="0" eb="2">
      <t>ヤトイヌシ</t>
    </rPh>
    <rPh sb="3" eb="5">
      <t>キゾク</t>
    </rPh>
    <rPh sb="5" eb="7">
      <t>シャカイ</t>
    </rPh>
    <rPh sb="7" eb="9">
      <t>フタン</t>
    </rPh>
    <phoneticPr fontId="3"/>
  </si>
  <si>
    <t>総額</t>
    <rPh sb="0" eb="2">
      <t>ソウガク</t>
    </rPh>
    <phoneticPr fontId="3"/>
  </si>
  <si>
    <t>◆ 市民所得の分配</t>
    <rPh sb="2" eb="4">
      <t>シミン</t>
    </rPh>
    <rPh sb="4" eb="6">
      <t>ショトク</t>
    </rPh>
    <rPh sb="7" eb="9">
      <t>ブンパイ</t>
    </rPh>
    <phoneticPr fontId="3"/>
  </si>
  <si>
    <t>1</t>
  </si>
  <si>
    <t>区分</t>
    <rPh sb="0" eb="2">
      <t>クブン</t>
    </rPh>
    <phoneticPr fontId="3"/>
  </si>
  <si>
    <t>賃金・俸給</t>
    <rPh sb="0" eb="2">
      <t>チンギン</t>
    </rPh>
    <rPh sb="3" eb="5">
      <t>ホウキュウ</t>
    </rPh>
    <phoneticPr fontId="3"/>
  </si>
  <si>
    <t>所得額　　　　　　　</t>
    <rPh sb="0" eb="3">
      <t>ショトクガク</t>
    </rPh>
    <phoneticPr fontId="3"/>
  </si>
  <si>
    <t>市町村民所得の分配（市町村別統計表）</t>
    <rPh sb="0" eb="3">
      <t>シチョウソン</t>
    </rPh>
    <rPh sb="3" eb="4">
      <t>ミン</t>
    </rPh>
    <rPh sb="4" eb="6">
      <t>ショトク</t>
    </rPh>
    <rPh sb="7" eb="9">
      <t>ブンパイ</t>
    </rPh>
    <rPh sb="10" eb="13">
      <t>シチョウソン</t>
    </rPh>
    <rPh sb="13" eb="14">
      <t>ベツ</t>
    </rPh>
    <rPh sb="14" eb="17">
      <t>トウケイヒョウ</t>
    </rPh>
    <phoneticPr fontId="3"/>
  </si>
  <si>
    <t>構成比</t>
    <rPh sb="0" eb="3">
      <t>コウセイヒ</t>
    </rPh>
    <phoneticPr fontId="3"/>
  </si>
  <si>
    <t>対前年度増加率</t>
    <rPh sb="0" eb="1">
      <t>タイ</t>
    </rPh>
    <rPh sb="1" eb="4">
      <t>ゼンネンド</t>
    </rPh>
    <rPh sb="4" eb="6">
      <t>ゾウカ</t>
    </rPh>
    <rPh sb="6" eb="7">
      <t>リツ</t>
    </rPh>
    <phoneticPr fontId="3"/>
  </si>
  <si>
    <t>市町村内総生産(2)年度別統計表</t>
    <rPh sb="0" eb="3">
      <t>シチョウソン</t>
    </rPh>
    <rPh sb="3" eb="4">
      <t>ナイ</t>
    </rPh>
    <rPh sb="4" eb="7">
      <t>ソウセイサン</t>
    </rPh>
    <rPh sb="10" eb="13">
      <t>ネンドベツ</t>
    </rPh>
    <rPh sb="13" eb="16">
      <t>トウケイヒョウ</t>
    </rPh>
    <phoneticPr fontId="3"/>
  </si>
  <si>
    <t>雇主の現実社会負担</t>
    <rPh sb="0" eb="2">
      <t>ヤトイヌシ</t>
    </rPh>
    <rPh sb="3" eb="5">
      <t>ゲンジツ</t>
    </rPh>
    <rPh sb="5" eb="7">
      <t>シャカイ</t>
    </rPh>
    <rPh sb="7" eb="9">
      <t>フタン</t>
    </rPh>
    <phoneticPr fontId="3"/>
  </si>
  <si>
    <t>公的企業</t>
    <rPh sb="0" eb="2">
      <t>コウテキ</t>
    </rPh>
    <rPh sb="2" eb="4">
      <t>キギョウ</t>
    </rPh>
    <phoneticPr fontId="3"/>
  </si>
  <si>
    <t>林業</t>
    <rPh sb="0" eb="2">
      <t>リンギョウ</t>
    </rPh>
    <phoneticPr fontId="3"/>
  </si>
  <si>
    <t>財産所得（非企業部門）</t>
    <rPh sb="0" eb="2">
      <t>ザイサン</t>
    </rPh>
    <rPh sb="2" eb="4">
      <t>ショトク</t>
    </rPh>
    <rPh sb="5" eb="6">
      <t>ヒ</t>
    </rPh>
    <rPh sb="6" eb="8">
      <t>キギョウ</t>
    </rPh>
    <rPh sb="8" eb="10">
      <t>ブモン</t>
    </rPh>
    <phoneticPr fontId="3"/>
  </si>
  <si>
    <t>一般政府</t>
    <rPh sb="0" eb="2">
      <t>イッパン</t>
    </rPh>
    <rPh sb="2" eb="4">
      <t>セイフ</t>
    </rPh>
    <phoneticPr fontId="3"/>
  </si>
  <si>
    <t>金融・保険業</t>
    <rPh sb="0" eb="2">
      <t>キンユウ</t>
    </rPh>
    <rPh sb="3" eb="6">
      <t>ホケンギョウ</t>
    </rPh>
    <phoneticPr fontId="3"/>
  </si>
  <si>
    <t>家計</t>
    <rPh sb="0" eb="2">
      <t>カケイ</t>
    </rPh>
    <phoneticPr fontId="3"/>
  </si>
  <si>
    <t>1～16</t>
  </si>
  <si>
    <t>利子</t>
    <rPh sb="0" eb="2">
      <t>リシ</t>
    </rPh>
    <phoneticPr fontId="3"/>
  </si>
  <si>
    <t>第2次産業</t>
    <rPh sb="0" eb="1">
      <t>ダイ</t>
    </rPh>
    <rPh sb="2" eb="3">
      <t>ジ</t>
    </rPh>
    <rPh sb="3" eb="5">
      <t>サンギョウ</t>
    </rPh>
    <phoneticPr fontId="3"/>
  </si>
  <si>
    <t>配当</t>
    <rPh sb="0" eb="2">
      <t>ハイトウ</t>
    </rPh>
    <phoneticPr fontId="3"/>
  </si>
  <si>
    <t>民間法人企業</t>
    <rPh sb="0" eb="2">
      <t>ミンカン</t>
    </rPh>
    <rPh sb="2" eb="4">
      <t>ホウジン</t>
    </rPh>
    <rPh sb="4" eb="6">
      <t>キギョウ</t>
    </rPh>
    <phoneticPr fontId="3"/>
  </si>
  <si>
    <t>生み出された価値（付加価値）は、各生産要素である土地、労働、資本などに分配され、それぞれ</t>
    <rPh sb="16" eb="19">
      <t>カクセイサン</t>
    </rPh>
    <rPh sb="19" eb="21">
      <t>ヨウソ</t>
    </rPh>
    <rPh sb="24" eb="26">
      <t>トチ</t>
    </rPh>
    <rPh sb="27" eb="29">
      <t>ロウドウ</t>
    </rPh>
    <rPh sb="30" eb="32">
      <t>シホン</t>
    </rPh>
    <rPh sb="35" eb="37">
      <t>ブンパイ</t>
    </rPh>
    <phoneticPr fontId="3"/>
  </si>
  <si>
    <t>賃貸料</t>
    <rPh sb="0" eb="3">
      <t>チンタイリョウ</t>
    </rPh>
    <phoneticPr fontId="3"/>
  </si>
  <si>
    <t>６ 卸売・</t>
    <rPh sb="2" eb="4">
      <t>オロシウリ</t>
    </rPh>
    <phoneticPr fontId="3"/>
  </si>
  <si>
    <t>対家計民間非営利団体</t>
    <rPh sb="0" eb="1">
      <t>タイ</t>
    </rPh>
    <rPh sb="1" eb="3">
      <t>カケイ</t>
    </rPh>
    <rPh sb="3" eb="5">
      <t>ミンカン</t>
    </rPh>
    <rPh sb="5" eb="8">
      <t>ヒエイリ</t>
    </rPh>
    <rPh sb="8" eb="10">
      <t>ダンタイ</t>
    </rPh>
    <phoneticPr fontId="3"/>
  </si>
  <si>
    <t>農林水産業</t>
    <rPh sb="0" eb="2">
      <t>ノウリン</t>
    </rPh>
    <rPh sb="2" eb="4">
      <t>スイサン</t>
    </rPh>
    <rPh sb="4" eb="5">
      <t>ギョウ</t>
    </rPh>
    <phoneticPr fontId="3"/>
  </si>
  <si>
    <t>地代、賃金、利潤などの所得を形成することから、市民所得の分配は生み出された価値（付加価値）を、</t>
    <rPh sb="0" eb="2">
      <t>チダイ</t>
    </rPh>
    <rPh sb="3" eb="5">
      <t>チンギン</t>
    </rPh>
    <rPh sb="6" eb="8">
      <t>リジュン</t>
    </rPh>
    <rPh sb="11" eb="13">
      <t>ショトク</t>
    </rPh>
    <rPh sb="14" eb="16">
      <t>ケイセイ</t>
    </rPh>
    <rPh sb="23" eb="25">
      <t>シミン</t>
    </rPh>
    <rPh sb="25" eb="27">
      <t>ショトク</t>
    </rPh>
    <rPh sb="28" eb="30">
      <t>ブンパイ</t>
    </rPh>
    <rPh sb="31" eb="32">
      <t>ウ</t>
    </rPh>
    <rPh sb="33" eb="34">
      <t>ダ</t>
    </rPh>
    <rPh sb="37" eb="39">
      <t>カチ</t>
    </rPh>
    <rPh sb="40" eb="42">
      <t>フカ</t>
    </rPh>
    <rPh sb="42" eb="44">
      <t>カチ</t>
    </rPh>
    <phoneticPr fontId="3"/>
  </si>
  <si>
    <t>第3次産業</t>
    <rPh sb="0" eb="1">
      <t>ダイ</t>
    </rPh>
    <rPh sb="2" eb="3">
      <t>ジ</t>
    </rPh>
    <rPh sb="3" eb="5">
      <t>サンギョウ</t>
    </rPh>
    <phoneticPr fontId="3"/>
  </si>
  <si>
    <t>情報通信業</t>
    <rPh sb="0" eb="2">
      <t>ジョウホウ</t>
    </rPh>
    <rPh sb="2" eb="5">
      <t>ツウシンギョウ</t>
    </rPh>
    <phoneticPr fontId="3"/>
  </si>
  <si>
    <t>個人企業</t>
    <rPh sb="0" eb="2">
      <t>コジン</t>
    </rPh>
    <rPh sb="2" eb="4">
      <t>キギョウ</t>
    </rPh>
    <phoneticPr fontId="3"/>
  </si>
  <si>
    <t>その他の産業</t>
    <rPh sb="2" eb="3">
      <t>タ</t>
    </rPh>
    <rPh sb="4" eb="6">
      <t>サンギョウ</t>
    </rPh>
    <phoneticPr fontId="3"/>
  </si>
  <si>
    <t>市内総生産</t>
    <rPh sb="0" eb="2">
      <t>シナイ</t>
    </rPh>
    <rPh sb="2" eb="5">
      <t>ソウセイサン</t>
    </rPh>
    <phoneticPr fontId="3"/>
  </si>
  <si>
    <t>不動産業</t>
    <rPh sb="0" eb="3">
      <t>フドウサン</t>
    </rPh>
    <rPh sb="3" eb="4">
      <t>ギョウ</t>
    </rPh>
    <phoneticPr fontId="3"/>
  </si>
  <si>
    <t>【参考】</t>
    <rPh sb="1" eb="3">
      <t>サンコウ</t>
    </rPh>
    <phoneticPr fontId="3"/>
  </si>
  <si>
    <t>建設業</t>
    <rPh sb="0" eb="3">
      <t>ケンセツギョウ</t>
    </rPh>
    <phoneticPr fontId="3"/>
  </si>
  <si>
    <t>一定期間内に市内の各産業部門の生産活動によって新たに生み出された価値（付加価値）を</t>
    <rPh sb="0" eb="2">
      <t>イッテイ</t>
    </rPh>
    <rPh sb="2" eb="5">
      <t>キカンナイ</t>
    </rPh>
    <rPh sb="6" eb="8">
      <t>シナイ</t>
    </rPh>
    <rPh sb="9" eb="12">
      <t>カクサンギョウ</t>
    </rPh>
    <rPh sb="12" eb="14">
      <t>ブモン</t>
    </rPh>
    <rPh sb="15" eb="17">
      <t>セイサン</t>
    </rPh>
    <rPh sb="17" eb="19">
      <t>カツドウ</t>
    </rPh>
    <rPh sb="23" eb="24">
      <t>アラ</t>
    </rPh>
    <rPh sb="26" eb="27">
      <t>ウ</t>
    </rPh>
    <rPh sb="28" eb="29">
      <t>ダ</t>
    </rPh>
    <rPh sb="32" eb="34">
      <t>カチ</t>
    </rPh>
    <rPh sb="35" eb="37">
      <t>フカ</t>
    </rPh>
    <rPh sb="37" eb="39">
      <t>カチ</t>
    </rPh>
    <phoneticPr fontId="3"/>
  </si>
  <si>
    <t>産業別に示したもので、第1次から第3次までの各産業と（控除）帰属利子からなる。</t>
    <rPh sb="0" eb="2">
      <t>サンギョウ</t>
    </rPh>
    <rPh sb="2" eb="3">
      <t>ベツ</t>
    </rPh>
    <rPh sb="4" eb="5">
      <t>シメ</t>
    </rPh>
    <rPh sb="11" eb="12">
      <t>ダイ</t>
    </rPh>
    <rPh sb="13" eb="14">
      <t>ジ</t>
    </rPh>
    <rPh sb="16" eb="17">
      <t>ダイ</t>
    </rPh>
    <rPh sb="18" eb="19">
      <t>ジ</t>
    </rPh>
    <rPh sb="22" eb="25">
      <t>カクサンギョウ</t>
    </rPh>
    <rPh sb="27" eb="29">
      <t>コウジョ</t>
    </rPh>
    <rPh sb="30" eb="32">
      <t>キゾク</t>
    </rPh>
    <rPh sb="32" eb="34">
      <t>リシ</t>
    </rPh>
    <phoneticPr fontId="3"/>
  </si>
  <si>
    <t>農業</t>
    <rPh sb="0" eb="2">
      <t>ノウギョウ</t>
    </rPh>
    <phoneticPr fontId="3"/>
  </si>
  <si>
    <t>市民所得の分配</t>
    <rPh sb="0" eb="2">
      <t>シミン</t>
    </rPh>
    <rPh sb="2" eb="4">
      <t>ショトク</t>
    </rPh>
    <rPh sb="5" eb="7">
      <t>ブンパイ</t>
    </rPh>
    <phoneticPr fontId="3"/>
  </si>
  <si>
    <t>　</t>
  </si>
  <si>
    <t>2､3､5</t>
  </si>
  <si>
    <t>生産要素を提供した市の居住者に帰属する所得として把握したものである。</t>
    <rPh sb="0" eb="2">
      <t>セイサン</t>
    </rPh>
    <rPh sb="2" eb="4">
      <t>ヨウソ</t>
    </rPh>
    <rPh sb="5" eb="7">
      <t>テイキョウ</t>
    </rPh>
    <rPh sb="9" eb="10">
      <t>シ</t>
    </rPh>
    <rPh sb="11" eb="14">
      <t>キョジュウシャ</t>
    </rPh>
    <rPh sb="15" eb="17">
      <t>キゾク</t>
    </rPh>
    <rPh sb="19" eb="21">
      <t>ショトク</t>
    </rPh>
    <rPh sb="24" eb="26">
      <t>ハアク</t>
    </rPh>
    <phoneticPr fontId="3"/>
  </si>
  <si>
    <t>２ 鉱 業</t>
    <rPh sb="2" eb="3">
      <t>コウ</t>
    </rPh>
    <rPh sb="4" eb="5">
      <t>ギョウ</t>
    </rPh>
    <phoneticPr fontId="3"/>
  </si>
  <si>
    <t>製造業</t>
    <rPh sb="0" eb="3">
      <t>セイゾウギョウ</t>
    </rPh>
    <phoneticPr fontId="3"/>
  </si>
  <si>
    <t>市民所得　81</t>
    <rPh sb="0" eb="2">
      <t>シミン</t>
    </rPh>
    <rPh sb="2" eb="4">
      <t>ショトク</t>
    </rPh>
    <phoneticPr fontId="3"/>
  </si>
  <si>
    <t>４ 電気･ｶﾞ</t>
    <rPh sb="2" eb="4">
      <t>デンキ</t>
    </rPh>
    <phoneticPr fontId="3"/>
  </si>
  <si>
    <t>第1次産業</t>
    <rPh sb="0" eb="1">
      <t>ダイ</t>
    </rPh>
    <rPh sb="2" eb="3">
      <t>ジ</t>
    </rPh>
    <rPh sb="3" eb="5">
      <t>サンギョウ</t>
    </rPh>
    <phoneticPr fontId="3"/>
  </si>
  <si>
    <t>卸・小売業</t>
    <rPh sb="0" eb="1">
      <t>オロシ</t>
    </rPh>
    <rPh sb="2" eb="5">
      <t>コウリギョウ</t>
    </rPh>
    <phoneticPr fontId="3"/>
  </si>
  <si>
    <t>サービス業</t>
    <rPh sb="4" eb="5">
      <t>ギョウ</t>
    </rPh>
    <phoneticPr fontId="3"/>
  </si>
  <si>
    <t>政府サービス生産者</t>
    <rPh sb="0" eb="2">
      <t>セイフ</t>
    </rPh>
    <rPh sb="6" eb="9">
      <t>セイサンシャ</t>
    </rPh>
    <phoneticPr fontId="3"/>
  </si>
  <si>
    <t>対家計民間非営利</t>
    <rPh sb="0" eb="1">
      <t>タイ</t>
    </rPh>
    <rPh sb="1" eb="3">
      <t>カケイ</t>
    </rPh>
    <rPh sb="3" eb="5">
      <t>ミンカン</t>
    </rPh>
    <rPh sb="5" eb="8">
      <t>ヒエイリ</t>
    </rPh>
    <phoneticPr fontId="3"/>
  </si>
  <si>
    <t>（控除）帰属利子</t>
    <rPh sb="1" eb="3">
      <t>コウジョ</t>
    </rPh>
    <rPh sb="4" eb="6">
      <t>キゾク</t>
    </rPh>
    <rPh sb="6" eb="8">
      <t>リシ</t>
    </rPh>
    <phoneticPr fontId="3"/>
  </si>
  <si>
    <t>◆ 主要指標</t>
    <rPh sb="2" eb="4">
      <t>シュヨウ</t>
    </rPh>
    <rPh sb="4" eb="6">
      <t>シヒョウ</t>
    </rPh>
    <phoneticPr fontId="3"/>
  </si>
  <si>
    <t>資料：岩手県市町村民経済計算年報</t>
    <rPh sb="0" eb="2">
      <t>シリョウ</t>
    </rPh>
    <rPh sb="3" eb="6">
      <t>イワテケン</t>
    </rPh>
    <rPh sb="6" eb="9">
      <t>シチョウソン</t>
    </rPh>
    <rPh sb="9" eb="10">
      <t>ミン</t>
    </rPh>
    <rPh sb="10" eb="12">
      <t>ケイザイ</t>
    </rPh>
    <rPh sb="12" eb="14">
      <t>ケイサン</t>
    </rPh>
    <rPh sb="14" eb="16">
      <t>ネンポウ</t>
    </rPh>
    <phoneticPr fontId="3"/>
  </si>
  <si>
    <t>水産業</t>
    <rPh sb="0" eb="2">
      <t>スイサン</t>
    </rPh>
    <phoneticPr fontId="3"/>
  </si>
  <si>
    <t>人口一人当たり市町村民所得</t>
    <rPh sb="0" eb="2">
      <t>ジンコウ</t>
    </rPh>
    <rPh sb="2" eb="4">
      <t>ヒトリ</t>
    </rPh>
    <rPh sb="4" eb="5">
      <t>ア</t>
    </rPh>
    <rPh sb="7" eb="10">
      <t>シチョウソン</t>
    </rPh>
    <rPh sb="10" eb="11">
      <t>ミン</t>
    </rPh>
    <rPh sb="11" eb="13">
      <t>ショトク</t>
    </rPh>
    <phoneticPr fontId="3"/>
  </si>
  <si>
    <t>輸入品に課される税・関税</t>
    <rPh sb="0" eb="2">
      <t>ユニュウ</t>
    </rPh>
    <rPh sb="2" eb="3">
      <t>ヒン</t>
    </rPh>
    <rPh sb="4" eb="5">
      <t>カ</t>
    </rPh>
    <rPh sb="8" eb="9">
      <t>ゼイ</t>
    </rPh>
    <rPh sb="10" eb="12">
      <t>カンゼイ</t>
    </rPh>
    <phoneticPr fontId="3"/>
  </si>
  <si>
    <t>(単位：千円・％）</t>
    <rPh sb="1" eb="3">
      <t>タンイ</t>
    </rPh>
    <rPh sb="4" eb="5">
      <t>セン</t>
    </rPh>
    <rPh sb="5" eb="6">
      <t>エン</t>
    </rPh>
    <phoneticPr fontId="3"/>
  </si>
  <si>
    <t>１２．市民所得</t>
    <rPh sb="3" eb="5">
      <t>シミン</t>
    </rPh>
    <rPh sb="5" eb="7">
      <t>ショトク</t>
    </rPh>
    <phoneticPr fontId="3"/>
  </si>
  <si>
    <t>岩手県市町村民経済計算年報</t>
  </si>
  <si>
    <t>4､6～16</t>
  </si>
  <si>
    <t>第３次産業</t>
  </si>
  <si>
    <t>第２次産業</t>
  </si>
  <si>
    <t>（　再　掲　）</t>
    <rPh sb="2" eb="3">
      <t>サイ</t>
    </rPh>
    <rPh sb="4" eb="5">
      <t>ケイ</t>
    </rPh>
    <phoneticPr fontId="3"/>
  </si>
  <si>
    <t>11 不動産</t>
    <rPh sb="3" eb="6">
      <t>フドウサン</t>
    </rPh>
    <phoneticPr fontId="3"/>
  </si>
  <si>
    <t>第１次産業</t>
  </si>
  <si>
    <t>係る消費税</t>
    <rPh sb="0" eb="1">
      <t>カカワ</t>
    </rPh>
    <rPh sb="2" eb="5">
      <t>ショウヒゼイ</t>
    </rPh>
    <phoneticPr fontId="15"/>
  </si>
  <si>
    <t>資本形成に</t>
    <rPh sb="0" eb="2">
      <t>シホン</t>
    </rPh>
    <rPh sb="2" eb="4">
      <t>ケイセイ</t>
    </rPh>
    <phoneticPr fontId="15"/>
  </si>
  <si>
    <t>19(控除)総</t>
    <rPh sb="3" eb="5">
      <t>コウジョ</t>
    </rPh>
    <phoneticPr fontId="15"/>
  </si>
  <si>
    <t>税・関税</t>
    <rPh sb="2" eb="4">
      <t>カンゼイ</t>
    </rPh>
    <phoneticPr fontId="15"/>
  </si>
  <si>
    <t>に課される</t>
    <rPh sb="1" eb="2">
      <t>カ</t>
    </rPh>
    <phoneticPr fontId="15"/>
  </si>
  <si>
    <t>18 輸入品</t>
    <rPh sb="3" eb="5">
      <t>ユニュウ</t>
    </rPh>
    <rPh sb="5" eb="6">
      <t>ヒン</t>
    </rPh>
    <phoneticPr fontId="15"/>
  </si>
  <si>
    <t>17 小 計</t>
    <rPh sb="3" eb="4">
      <t>ショウ</t>
    </rPh>
    <rPh sb="5" eb="6">
      <t>ケイ</t>
    </rPh>
    <phoneticPr fontId="15"/>
  </si>
  <si>
    <t>ビス</t>
  </si>
  <si>
    <t>他のサー</t>
    <rPh sb="0" eb="1">
      <t>ホカ</t>
    </rPh>
    <phoneticPr fontId="3"/>
  </si>
  <si>
    <t>16　その</t>
  </si>
  <si>
    <t>事業</t>
    <rPh sb="0" eb="2">
      <t>ジギョウ</t>
    </rPh>
    <phoneticPr fontId="3"/>
  </si>
  <si>
    <t>衛生･社会</t>
    <rPh sb="1" eb="2">
      <t>イ</t>
    </rPh>
    <phoneticPr fontId="3"/>
  </si>
  <si>
    <t>15　保健</t>
    <rPh sb="3" eb="5">
      <t>ホケン</t>
    </rPh>
    <phoneticPr fontId="3"/>
  </si>
  <si>
    <t>　　　　　　　　</t>
  </si>
  <si>
    <t>14 教 育</t>
    <rPh sb="3" eb="4">
      <t>キョウ</t>
    </rPh>
    <rPh sb="5" eb="6">
      <t>イク</t>
    </rPh>
    <phoneticPr fontId="3"/>
  </si>
  <si>
    <t>13 公 務</t>
    <rPh sb="3" eb="4">
      <t>コウ</t>
    </rPh>
    <rPh sb="5" eb="6">
      <t>ツトム</t>
    </rPh>
    <phoneticPr fontId="3"/>
  </si>
  <si>
    <t>支援ｻｰﾋﾞｽ業</t>
    <rPh sb="1" eb="2">
      <t>エン</t>
    </rPh>
    <rPh sb="7" eb="8">
      <t>ギョウ</t>
    </rPh>
    <phoneticPr fontId="3"/>
  </si>
  <si>
    <t>学技術､業務</t>
    <rPh sb="1" eb="3">
      <t>ギジュツ</t>
    </rPh>
    <rPh sb="4" eb="6">
      <t>ギョウム</t>
    </rPh>
    <phoneticPr fontId="3"/>
  </si>
  <si>
    <t>12  専門･科</t>
    <rPh sb="4" eb="6">
      <t>センモン</t>
    </rPh>
    <rPh sb="7" eb="8">
      <t>カ</t>
    </rPh>
    <phoneticPr fontId="3"/>
  </si>
  <si>
    <t>　業</t>
    <rPh sb="1" eb="2">
      <t>ギョウ</t>
    </rPh>
    <phoneticPr fontId="3"/>
  </si>
  <si>
    <t>保険業</t>
    <rPh sb="0" eb="2">
      <t>ホケン</t>
    </rPh>
    <rPh sb="2" eb="3">
      <t>ギョウ</t>
    </rPh>
    <phoneticPr fontId="3"/>
  </si>
  <si>
    <t>10 金融・</t>
    <rPh sb="3" eb="5">
      <t>キンユウ</t>
    </rPh>
    <phoneticPr fontId="3"/>
  </si>
  <si>
    <t>通信業</t>
    <rPh sb="0" eb="3">
      <t>ツウシンギョウ</t>
    </rPh>
    <phoneticPr fontId="3"/>
  </si>
  <si>
    <t>９　情報</t>
    <rPh sb="2" eb="4">
      <t>ジョウホウ</t>
    </rPh>
    <phoneticPr fontId="3"/>
  </si>
  <si>
    <t>３ 製造業</t>
    <rPh sb="2" eb="4">
      <t>セイゾウ</t>
    </rPh>
    <rPh sb="4" eb="5">
      <t>ギョウ</t>
    </rPh>
    <phoneticPr fontId="3"/>
  </si>
  <si>
    <t>ビス業</t>
  </si>
  <si>
    <t>飲食サー</t>
    <rPh sb="0" eb="2">
      <t>インショク</t>
    </rPh>
    <phoneticPr fontId="3"/>
  </si>
  <si>
    <t>８ 宿泊・</t>
    <rPh sb="2" eb="4">
      <t>シュクハク</t>
    </rPh>
    <phoneticPr fontId="3"/>
  </si>
  <si>
    <t>郵便業</t>
    <rPh sb="0" eb="2">
      <t>ユウビン</t>
    </rPh>
    <rPh sb="2" eb="3">
      <t>ギョウ</t>
    </rPh>
    <phoneticPr fontId="3"/>
  </si>
  <si>
    <t>７ 運輸・</t>
    <rPh sb="2" eb="4">
      <t>ウンユ</t>
    </rPh>
    <phoneticPr fontId="3"/>
  </si>
  <si>
    <t>小売業</t>
    <rPh sb="0" eb="2">
      <t>コウリ</t>
    </rPh>
    <rPh sb="2" eb="3">
      <t>ギョウ</t>
    </rPh>
    <phoneticPr fontId="3"/>
  </si>
  <si>
    <t>５ 建設業</t>
    <rPh sb="2" eb="4">
      <t>ケンセツ</t>
    </rPh>
    <rPh sb="4" eb="5">
      <t>ギョウ</t>
    </rPh>
    <phoneticPr fontId="3"/>
  </si>
  <si>
    <t>棄物処理業</t>
    <rPh sb="0" eb="1">
      <t>キ</t>
    </rPh>
    <rPh sb="1" eb="2">
      <t>ブツ</t>
    </rPh>
    <rPh sb="2" eb="4">
      <t>ショリ</t>
    </rPh>
    <rPh sb="4" eb="5">
      <t>ギョウ</t>
    </rPh>
    <phoneticPr fontId="3"/>
  </si>
  <si>
    <t>ｽ･水道･廃</t>
    <rPh sb="2" eb="4">
      <t>スイドウ</t>
    </rPh>
    <rPh sb="5" eb="6">
      <t>ハイ</t>
    </rPh>
    <phoneticPr fontId="3"/>
  </si>
  <si>
    <t>(3)水産業</t>
    <rPh sb="3" eb="5">
      <t>スイサン</t>
    </rPh>
    <phoneticPr fontId="3"/>
  </si>
  <si>
    <t>(2)林 業</t>
    <rPh sb="3" eb="4">
      <t>ハヤシ</t>
    </rPh>
    <phoneticPr fontId="3"/>
  </si>
  <si>
    <t>(1)農 業</t>
  </si>
  <si>
    <t>１　農　林　水　産  業</t>
    <rPh sb="2" eb="3">
      <t>ノウ</t>
    </rPh>
    <rPh sb="4" eb="5">
      <t>ハヤシ</t>
    </rPh>
    <rPh sb="6" eb="7">
      <t>スイ</t>
    </rPh>
    <rPh sb="8" eb="9">
      <t>サン</t>
    </rPh>
    <rPh sb="11" eb="12">
      <t>ギョウ</t>
    </rPh>
    <phoneticPr fontId="3"/>
  </si>
  <si>
    <t>17+18-19</t>
  </si>
  <si>
    <t>総生産</t>
    <rPh sb="0" eb="1">
      <t>ソウ</t>
    </rPh>
    <rPh sb="1" eb="3">
      <t>セイサン</t>
    </rPh>
    <phoneticPr fontId="3"/>
  </si>
  <si>
    <t>市町村内</t>
    <rPh sb="0" eb="3">
      <t>シチョウソン</t>
    </rPh>
    <rPh sb="3" eb="4">
      <t>ナイ</t>
    </rPh>
    <phoneticPr fontId="3"/>
  </si>
  <si>
    <t>項目</t>
  </si>
  <si>
    <t>陸前高田市</t>
  </si>
  <si>
    <t>↓毎年数値が過去の分含め変わるので最新のデータの当該年度のシートからコピペ</t>
    <rPh sb="1" eb="3">
      <t>マイトシ</t>
    </rPh>
    <rPh sb="3" eb="5">
      <t>スウチ</t>
    </rPh>
    <rPh sb="6" eb="8">
      <t>カコ</t>
    </rPh>
    <rPh sb="9" eb="10">
      <t>ブン</t>
    </rPh>
    <rPh sb="10" eb="11">
      <t>フク</t>
    </rPh>
    <rPh sb="12" eb="13">
      <t>カ</t>
    </rPh>
    <rPh sb="17" eb="19">
      <t>サイシン</t>
    </rPh>
    <rPh sb="24" eb="26">
      <t>トウガイ</t>
    </rPh>
    <rPh sb="26" eb="28">
      <t>ネンド</t>
    </rPh>
    <phoneticPr fontId="3"/>
  </si>
  <si>
    <t>持ち家</t>
    <rPh sb="0" eb="1">
      <t>モ</t>
    </rPh>
    <rPh sb="2" eb="3">
      <t>イエ</t>
    </rPh>
    <phoneticPr fontId="3"/>
  </si>
  <si>
    <t>雇用者報酬</t>
    <rPh sb="0" eb="3">
      <t>コヨウシャ</t>
    </rPh>
    <rPh sb="3" eb="5">
      <t>ホウシュウ</t>
    </rPh>
    <phoneticPr fontId="3"/>
  </si>
  <si>
    <t>企業所得</t>
    <rPh sb="0" eb="2">
      <t>キギョウ</t>
    </rPh>
    <rPh sb="2" eb="4">
      <t>ショトク</t>
    </rPh>
    <phoneticPr fontId="3"/>
  </si>
  <si>
    <t>(単位：百万円・％）</t>
    <rPh sb="1" eb="3">
      <t>タンイ</t>
    </rPh>
    <rPh sb="4" eb="5">
      <t>ヒャク</t>
    </rPh>
    <rPh sb="5" eb="6">
      <t>マン</t>
    </rPh>
    <rPh sb="6" eb="7">
      <t>エン</t>
    </rPh>
    <phoneticPr fontId="3"/>
  </si>
  <si>
    <t>令和元年度</t>
    <rPh sb="0" eb="2">
      <t>レイワ</t>
    </rPh>
    <rPh sb="2" eb="3">
      <t>ガン</t>
    </rPh>
    <rPh sb="3" eb="5">
      <t>ネンド</t>
    </rPh>
    <phoneticPr fontId="3"/>
  </si>
  <si>
    <t>元</t>
    <rPh sb="0" eb="1">
      <t>ガン</t>
    </rPh>
    <phoneticPr fontId="3"/>
  </si>
  <si>
    <t>電気・ガス・水道・廃棄物処理業</t>
    <rPh sb="0" eb="2">
      <t>デンキ</t>
    </rPh>
    <rPh sb="6" eb="8">
      <t>スイドウ</t>
    </rPh>
    <rPh sb="9" eb="12">
      <t>ハイキブツ</t>
    </rPh>
    <rPh sb="12" eb="14">
      <t>ショリ</t>
    </rPh>
    <rPh sb="14" eb="15">
      <t>ゴウ</t>
    </rPh>
    <phoneticPr fontId="3"/>
  </si>
  <si>
    <t>運輸・郵便業</t>
    <rPh sb="0" eb="2">
      <t>ウンユ</t>
    </rPh>
    <rPh sb="3" eb="5">
      <t>ユウビン</t>
    </rPh>
    <phoneticPr fontId="3"/>
  </si>
  <si>
    <t>その他投資所得</t>
    <rPh sb="2" eb="3">
      <t>タ</t>
    </rPh>
    <rPh sb="3" eb="5">
      <t>トウシ</t>
    </rPh>
    <rPh sb="5" eb="7">
      <t>ショトク</t>
    </rPh>
    <phoneticPr fontId="3"/>
  </si>
  <si>
    <t>令和元年度</t>
    <rPh sb="0" eb="2">
      <t>レイワ</t>
    </rPh>
    <rPh sb="2" eb="4">
      <t>ガンネン</t>
    </rPh>
    <rPh sb="4" eb="5">
      <t>ド</t>
    </rPh>
    <phoneticPr fontId="3"/>
  </si>
  <si>
    <t>令和２年度</t>
    <rPh sb="0" eb="2">
      <t>レイワ</t>
    </rPh>
    <rPh sb="3" eb="5">
      <t>ネンド</t>
    </rPh>
    <phoneticPr fontId="3"/>
  </si>
  <si>
    <t>令和元年度</t>
    <rPh sb="0" eb="2">
      <t>レイワ</t>
    </rPh>
    <rPh sb="2" eb="4">
      <t>ガンネン</t>
    </rPh>
    <rPh sb="3" eb="5">
      <t>ネンド</t>
    </rPh>
    <phoneticPr fontId="3"/>
  </si>
  <si>
    <t>◆ 産業別市内総生産</t>
    <rPh sb="2" eb="4">
      <t>サンギョウ</t>
    </rPh>
    <rPh sb="4" eb="5">
      <t>ベツ</t>
    </rPh>
    <rPh sb="5" eb="7">
      <t>シナイ</t>
    </rPh>
    <rPh sb="7" eb="8">
      <t>ソウ</t>
    </rPh>
    <rPh sb="8" eb="10">
      <t>セイサン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</si>
</sst>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quot;▲ &quot;0.0"/>
    <numFmt numFmtId="179" formatCode="#,##0;&quot;▲ &quot;#,##0"/>
    <numFmt numFmtId="180" formatCode="#,##0.0;&quot;▲ &quot;#,##0.0"/>
  </numFmts>
  <fonts count="20"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ajor"/>
    </font>
    <font>
      <sz val="11"/>
      <name val="ＭＳ 明朝"/>
      <family val="1"/>
    </font>
    <font>
      <b/>
      <sz val="11"/>
      <name val="ＭＳ 明朝"/>
      <family val="1"/>
    </font>
    <font>
      <sz val="6"/>
      <name val="ＭＳ 明朝"/>
      <family val="1"/>
    </font>
    <font>
      <sz val="12"/>
      <name val="ＭＳ 明朝"/>
      <family val="1"/>
    </font>
    <font>
      <sz val="7.5"/>
      <name val="ＭＳ 明朝"/>
      <family val="1"/>
    </font>
    <font>
      <sz val="7"/>
      <name val="ＭＳ 明朝"/>
      <family val="1"/>
    </font>
    <font>
      <sz val="8"/>
      <name val="ＭＳ Ｐゴシック"/>
      <family val="3"/>
    </font>
    <font>
      <sz val="10"/>
      <name val="ＭＳ 明朝"/>
      <family val="1"/>
    </font>
    <font>
      <b/>
      <sz val="15"/>
      <color indexed="56"/>
      <name val="ＭＳ Ｐゴシック"/>
      <family val="3"/>
    </font>
    <font>
      <b/>
      <sz val="11"/>
      <name val="ＭＳ Ｐゴシック"/>
      <family val="3"/>
      <scheme val="major"/>
    </font>
    <font>
      <sz val="10"/>
      <name val="ＭＳ Ｐゴシック"/>
      <family val="2"/>
      <scheme val="minor"/>
    </font>
    <font>
      <sz val="8"/>
      <name val="ＭＳ Ｐゴシック"/>
      <family val="3"/>
      <charset val="128"/>
    </font>
    <font>
      <sz val="10"/>
      <name val="ＭＳ 明朝"/>
      <family val="1"/>
      <charset val="128"/>
    </font>
  </fonts>
  <fills count="2">
    <fill>
      <patternFill patternType="none"/>
    </fill>
    <fill>
      <patternFill patternType="gray125"/>
    </fill>
  </fills>
  <borders count="24">
    <border>
      <left/>
      <right/>
      <top/>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115">
    <xf numFmtId="0" fontId="0" fillId="0" borderId="0" xfId="0"/>
    <xf numFmtId="0" fontId="4" fillId="0" borderId="0" xfId="0" applyFont="1" applyFill="1"/>
    <xf numFmtId="0" fontId="5" fillId="0" borderId="0" xfId="0" applyFont="1" applyFill="1"/>
    <xf numFmtId="0" fontId="6" fillId="0" borderId="0" xfId="0" applyFont="1" applyFill="1"/>
    <xf numFmtId="0" fontId="4" fillId="0" borderId="1" xfId="0" applyFont="1" applyFill="1" applyBorder="1"/>
    <xf numFmtId="0" fontId="7" fillId="0" borderId="0" xfId="0" applyFont="1" applyFill="1" applyBorder="1" applyAlignment="1">
      <alignment vertical="center" justifyLastLine="1"/>
    </xf>
    <xf numFmtId="0" fontId="7" fillId="0" borderId="0" xfId="0" applyFont="1" applyFill="1" applyBorder="1"/>
    <xf numFmtId="0" fontId="7" fillId="0" borderId="1" xfId="0" applyFont="1" applyFill="1" applyBorder="1"/>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1" xfId="0" applyFont="1" applyFill="1" applyBorder="1" applyAlignment="1">
      <alignment vertical="center"/>
    </xf>
    <xf numFmtId="0" fontId="7" fillId="0" borderId="5" xfId="0" applyFont="1" applyFill="1" applyBorder="1" applyAlignment="1">
      <alignment vertical="center" justifyLastLine="1"/>
    </xf>
    <xf numFmtId="0" fontId="7" fillId="0" borderId="5" xfId="0" applyFont="1" applyFill="1" applyBorder="1" applyAlignment="1">
      <alignment horizontal="center" vertical="center"/>
    </xf>
    <xf numFmtId="0" fontId="9" fillId="0" borderId="5"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11" xfId="0" applyFont="1" applyFill="1" applyBorder="1"/>
    <xf numFmtId="0" fontId="7" fillId="0" borderId="13" xfId="0" applyFont="1" applyFill="1" applyBorder="1"/>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176" fontId="7" fillId="0" borderId="13" xfId="0" applyNumberFormat="1" applyFont="1" applyFill="1" applyBorder="1" applyAlignment="1">
      <alignment vertical="center"/>
    </xf>
    <xf numFmtId="0" fontId="7" fillId="0" borderId="15" xfId="0" applyFont="1" applyFill="1" applyBorder="1"/>
    <xf numFmtId="176" fontId="7" fillId="0" borderId="1" xfId="0" applyNumberFormat="1" applyFont="1" applyFill="1" applyBorder="1" applyAlignment="1">
      <alignment vertical="center"/>
    </xf>
    <xf numFmtId="0" fontId="10" fillId="0" borderId="0" xfId="0" applyFont="1" applyFill="1" applyAlignment="1">
      <alignment horizontal="right"/>
    </xf>
    <xf numFmtId="0" fontId="7" fillId="0" borderId="0" xfId="0" applyFont="1" applyFill="1" applyAlignment="1">
      <alignment horizontal="right"/>
    </xf>
    <xf numFmtId="0" fontId="7" fillId="0" borderId="16" xfId="0" applyFont="1" applyFill="1" applyBorder="1" applyAlignment="1">
      <alignment vertical="center"/>
    </xf>
    <xf numFmtId="38" fontId="5" fillId="0" borderId="0" xfId="0" applyNumberFormat="1" applyFont="1" applyFill="1"/>
    <xf numFmtId="38" fontId="5" fillId="0" borderId="0" xfId="0" applyNumberFormat="1" applyFont="1" applyFill="1" applyAlignment="1">
      <alignment horizontal="right"/>
    </xf>
    <xf numFmtId="0" fontId="11" fillId="0" borderId="18" xfId="0" applyFont="1" applyFill="1" applyBorder="1" applyAlignment="1">
      <alignment horizontal="distributed" justifyLastLine="1"/>
    </xf>
    <xf numFmtId="0" fontId="11" fillId="0" borderId="19" xfId="0" applyFont="1" applyFill="1" applyBorder="1" applyAlignment="1">
      <alignment horizontal="distributed" justifyLastLine="1"/>
    </xf>
    <xf numFmtId="0" fontId="11" fillId="0" borderId="19" xfId="0" applyFont="1" applyFill="1" applyBorder="1"/>
    <xf numFmtId="0" fontId="11" fillId="0" borderId="0" xfId="0" applyFont="1" applyFill="1" applyBorder="1" applyAlignment="1">
      <alignment horizontal="distributed" vertical="center"/>
    </xf>
    <xf numFmtId="49" fontId="11" fillId="0" borderId="18" xfId="0" applyNumberFormat="1" applyFont="1" applyFill="1" applyBorder="1" applyAlignment="1">
      <alignment horizontal="distributed"/>
    </xf>
    <xf numFmtId="49" fontId="11" fillId="0" borderId="19" xfId="0" applyNumberFormat="1" applyFont="1" applyFill="1" applyBorder="1" applyAlignment="1">
      <alignment horizontal="distributed" vertical="top"/>
    </xf>
    <xf numFmtId="49" fontId="12" fillId="0" borderId="20" xfId="0" applyNumberFormat="1" applyFont="1" applyFill="1" applyBorder="1" applyAlignment="1">
      <alignment horizontal="center" vertical="center"/>
    </xf>
    <xf numFmtId="3" fontId="13" fillId="0" borderId="0" xfId="0" applyNumberFormat="1" applyFont="1" applyFill="1" applyBorder="1" applyAlignment="1">
      <alignment horizontal="right" vertical="center"/>
    </xf>
    <xf numFmtId="49" fontId="11" fillId="0" borderId="15" xfId="0" applyNumberFormat="1" applyFont="1" applyFill="1" applyBorder="1" applyAlignment="1">
      <alignment horizontal="left" vertical="center"/>
    </xf>
    <xf numFmtId="49" fontId="11" fillId="0" borderId="12" xfId="0" applyNumberFormat="1" applyFont="1" applyFill="1" applyBorder="1" applyAlignment="1">
      <alignment horizontal="center" vertical="top"/>
    </xf>
    <xf numFmtId="49" fontId="11" fillId="0" borderId="4" xfId="0" applyNumberFormat="1" applyFont="1" applyFill="1" applyBorder="1" applyAlignment="1">
      <alignment horizontal="center" vertical="top"/>
    </xf>
    <xf numFmtId="49" fontId="11" fillId="0" borderId="15" xfId="0" applyNumberFormat="1" applyFont="1" applyFill="1" applyBorder="1" applyAlignment="1">
      <alignment horizontal="center" vertical="center"/>
    </xf>
    <xf numFmtId="49" fontId="11" fillId="0" borderId="18" xfId="0" applyNumberFormat="1" applyFont="1" applyFill="1" applyBorder="1" applyAlignment="1">
      <alignment horizontal="left"/>
    </xf>
    <xf numFmtId="49" fontId="11" fillId="0" borderId="20" xfId="0" applyNumberFormat="1" applyFont="1" applyFill="1" applyBorder="1" applyAlignment="1">
      <alignment horizontal="center" vertical="top"/>
    </xf>
    <xf numFmtId="49" fontId="11" fillId="0" borderId="15" xfId="0" applyNumberFormat="1" applyFont="1" applyFill="1" applyBorder="1" applyAlignment="1">
      <alignment horizontal="center"/>
    </xf>
    <xf numFmtId="49" fontId="11" fillId="0" borderId="18" xfId="0" applyNumberFormat="1" applyFont="1" applyFill="1" applyBorder="1" applyAlignment="1">
      <alignment horizontal="center"/>
    </xf>
    <xf numFmtId="49" fontId="11" fillId="0" borderId="20" xfId="0" applyNumberFormat="1" applyFont="1" applyFill="1" applyBorder="1" applyAlignment="1">
      <alignment horizontal="center" vertical="center"/>
    </xf>
    <xf numFmtId="49" fontId="11" fillId="0" borderId="11" xfId="0" applyNumberFormat="1" applyFont="1" applyFill="1" applyBorder="1" applyAlignment="1">
      <alignment horizontal="center"/>
    </xf>
    <xf numFmtId="49" fontId="11" fillId="0" borderId="17" xfId="0" applyNumberFormat="1" applyFont="1" applyFill="1" applyBorder="1" applyAlignment="1">
      <alignment horizontal="center" vertical="center"/>
    </xf>
    <xf numFmtId="49" fontId="11" fillId="0" borderId="19" xfId="0" applyNumberFormat="1" applyFont="1" applyFill="1" applyBorder="1" applyAlignment="1">
      <alignment horizontal="center"/>
    </xf>
    <xf numFmtId="49" fontId="12" fillId="0" borderId="18" xfId="0" applyNumberFormat="1" applyFont="1" applyFill="1" applyBorder="1" applyAlignment="1">
      <alignment horizontal="left"/>
    </xf>
    <xf numFmtId="49" fontId="12" fillId="0" borderId="19" xfId="0" applyNumberFormat="1" applyFont="1" applyFill="1" applyBorder="1" applyAlignment="1">
      <alignment horizontal="distributed" vertical="center"/>
    </xf>
    <xf numFmtId="49" fontId="12" fillId="0" borderId="20" xfId="0" applyNumberFormat="1" applyFont="1" applyFill="1" applyBorder="1" applyAlignment="1">
      <alignment horizontal="left" vertical="top"/>
    </xf>
    <xf numFmtId="49" fontId="11" fillId="0" borderId="18"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11" fillId="0" borderId="20" xfId="0" applyNumberFormat="1" applyFont="1" applyFill="1" applyBorder="1" applyAlignment="1">
      <alignment horizontal="left" vertical="top"/>
    </xf>
    <xf numFmtId="49" fontId="11" fillId="0" borderId="19" xfId="0" applyNumberFormat="1" applyFont="1" applyFill="1" applyBorder="1" applyAlignment="1">
      <alignment horizontal="left"/>
    </xf>
    <xf numFmtId="49" fontId="12" fillId="0" borderId="18" xfId="0" applyNumberFormat="1" applyFont="1" applyFill="1" applyBorder="1" applyAlignment="1">
      <alignment horizontal="center"/>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center" vertical="top"/>
    </xf>
    <xf numFmtId="49" fontId="11" fillId="0" borderId="19" xfId="0" applyNumberFormat="1" applyFont="1" applyFill="1" applyBorder="1" applyAlignment="1">
      <alignment horizontal="left" vertical="center"/>
    </xf>
    <xf numFmtId="49" fontId="12" fillId="0" borderId="19" xfId="0" applyNumberFormat="1" applyFont="1" applyFill="1" applyBorder="1" applyAlignment="1">
      <alignment horizontal="center"/>
    </xf>
    <xf numFmtId="49" fontId="12" fillId="0" borderId="18" xfId="0" applyNumberFormat="1" applyFont="1" applyFill="1" applyBorder="1" applyAlignment="1">
      <alignment horizontal="distributed"/>
    </xf>
    <xf numFmtId="49" fontId="12" fillId="0" borderId="19" xfId="0" applyNumberFormat="1" applyFont="1" applyFill="1" applyBorder="1" applyAlignment="1">
      <alignment horizontal="left" vertical="center"/>
    </xf>
    <xf numFmtId="49" fontId="11" fillId="0" borderId="14" xfId="0" applyNumberFormat="1" applyFont="1" applyFill="1" applyBorder="1" applyAlignment="1">
      <alignment horizontal="center"/>
    </xf>
    <xf numFmtId="49" fontId="11" fillId="0" borderId="21" xfId="0" applyNumberFormat="1" applyFont="1" applyFill="1" applyBorder="1" applyAlignment="1">
      <alignment horizontal="center"/>
    </xf>
    <xf numFmtId="49" fontId="11" fillId="0" borderId="22" xfId="0" applyNumberFormat="1" applyFont="1" applyFill="1" applyBorder="1" applyAlignment="1">
      <alignment horizontal="center"/>
    </xf>
    <xf numFmtId="0" fontId="7" fillId="0" borderId="23" xfId="0" applyFont="1" applyFill="1" applyBorder="1" applyAlignment="1">
      <alignment horizontal="center" vertical="center"/>
    </xf>
    <xf numFmtId="0" fontId="7" fillId="0" borderId="5" xfId="0" applyFont="1" applyFill="1" applyBorder="1" applyAlignment="1">
      <alignment horizontal="distributed" vertical="center"/>
    </xf>
    <xf numFmtId="178" fontId="7" fillId="0" borderId="12" xfId="0" applyNumberFormat="1" applyFont="1" applyFill="1" applyBorder="1" applyAlignment="1">
      <alignment vertical="center"/>
    </xf>
    <xf numFmtId="38" fontId="7" fillId="0" borderId="0" xfId="3" applyFont="1" applyFill="1" applyBorder="1" applyAlignment="1">
      <alignment vertical="center"/>
    </xf>
    <xf numFmtId="177" fontId="7" fillId="0" borderId="0" xfId="0" applyNumberFormat="1" applyFont="1" applyFill="1" applyAlignment="1">
      <alignment vertical="center"/>
    </xf>
    <xf numFmtId="178" fontId="7" fillId="0" borderId="0" xfId="0" applyNumberFormat="1" applyFont="1" applyFill="1" applyAlignment="1">
      <alignment vertical="center"/>
    </xf>
    <xf numFmtId="38" fontId="7" fillId="0" borderId="0" xfId="3" applyFont="1" applyFill="1" applyAlignment="1">
      <alignment vertical="center"/>
    </xf>
    <xf numFmtId="0" fontId="10" fillId="0" borderId="0" xfId="0" applyFont="1" applyAlignment="1"/>
    <xf numFmtId="0" fontId="7" fillId="0" borderId="0" xfId="0" applyFont="1" applyAlignment="1"/>
    <xf numFmtId="0" fontId="4" fillId="0" borderId="0" xfId="0" applyFont="1"/>
    <xf numFmtId="177" fontId="14" fillId="0" borderId="0" xfId="0" applyNumberFormat="1" applyFont="1" applyFill="1" applyAlignment="1">
      <alignment vertical="center"/>
    </xf>
    <xf numFmtId="178" fontId="14" fillId="0" borderId="0" xfId="0" applyNumberFormat="1" applyFont="1" applyFill="1" applyAlignment="1">
      <alignment vertical="center"/>
    </xf>
    <xf numFmtId="38" fontId="14" fillId="0" borderId="0" xfId="3" applyFont="1" applyFill="1" applyAlignment="1">
      <alignment vertical="center"/>
    </xf>
    <xf numFmtId="0" fontId="7" fillId="0" borderId="0" xfId="0" applyFont="1" applyFill="1" applyAlignment="1">
      <alignment horizontal="distributed"/>
    </xf>
    <xf numFmtId="179" fontId="14" fillId="0" borderId="0" xfId="3" applyNumberFormat="1" applyFont="1" applyFill="1" applyAlignment="1">
      <alignment vertical="center"/>
    </xf>
    <xf numFmtId="180" fontId="14" fillId="0" borderId="0" xfId="0" applyNumberFormat="1" applyFont="1" applyFill="1" applyAlignment="1">
      <alignment vertical="center"/>
    </xf>
    <xf numFmtId="0" fontId="16" fillId="0" borderId="0" xfId="0" applyFont="1"/>
    <xf numFmtId="0" fontId="14" fillId="0" borderId="0" xfId="0" applyFont="1"/>
    <xf numFmtId="0" fontId="17" fillId="0" borderId="0" xfId="0" applyFont="1"/>
    <xf numFmtId="3" fontId="18" fillId="0" borderId="0" xfId="0" applyNumberFormat="1" applyFont="1" applyBorder="1" applyAlignment="1" applyProtection="1">
      <alignment horizontal="right" vertical="center"/>
    </xf>
    <xf numFmtId="3" fontId="19" fillId="0" borderId="0" xfId="0" applyNumberFormat="1" applyFont="1" applyBorder="1" applyAlignment="1" applyProtection="1">
      <alignment horizontal="righ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0" xfId="0" applyFont="1" applyFill="1" applyAlignment="1">
      <alignment horizontal="distributed" vertical="center"/>
    </xf>
    <xf numFmtId="0" fontId="7" fillId="0" borderId="3"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10"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0" fontId="7" fillId="0" borderId="2" xfId="0" applyFont="1" applyFill="1" applyBorder="1" applyAlignment="1">
      <alignment horizontal="distributed" vertical="center" justifyLastLine="1"/>
    </xf>
    <xf numFmtId="0" fontId="8" fillId="0" borderId="0" xfId="0" applyFont="1" applyFill="1" applyBorder="1" applyAlignment="1">
      <alignment horizontal="distributed" vertical="center" wrapText="1"/>
    </xf>
    <xf numFmtId="0" fontId="8" fillId="0" borderId="5"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7" fillId="0" borderId="0" xfId="0" applyFont="1" applyFill="1" applyBorder="1" applyAlignment="1">
      <alignment horizontal="distributed"/>
    </xf>
    <xf numFmtId="0" fontId="7" fillId="0" borderId="5" xfId="0" applyFont="1" applyFill="1" applyBorder="1" applyAlignment="1">
      <alignment horizontal="distributed"/>
    </xf>
    <xf numFmtId="38" fontId="7" fillId="0" borderId="12" xfId="3" applyFont="1" applyFill="1" applyBorder="1" applyAlignment="1">
      <alignment vertical="center"/>
    </xf>
    <xf numFmtId="38" fontId="7" fillId="0" borderId="5" xfId="3" applyFont="1" applyFill="1" applyBorder="1" applyAlignment="1">
      <alignment vertical="center"/>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4" fillId="0" borderId="0" xfId="0" applyFont="1" applyFill="1" applyBorder="1" applyAlignment="1">
      <alignment horizontal="distributed" vertical="center"/>
    </xf>
    <xf numFmtId="0" fontId="14" fillId="0" borderId="5" xfId="0" applyFont="1" applyFill="1" applyBorder="1" applyAlignment="1">
      <alignment horizontal="distributed" vertical="center"/>
    </xf>
    <xf numFmtId="0" fontId="7" fillId="0" borderId="0" xfId="0" applyFont="1" applyFill="1" applyBorder="1" applyAlignment="1">
      <alignment horizontal="distributed" vertical="center" wrapText="1"/>
    </xf>
  </cellXfs>
  <cellStyles count="4">
    <cellStyle name="桁区切り" xfId="3" builtinId="6"/>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tabSelected="1" view="pageBreakPreview" zoomScaleSheetLayoutView="100" workbookViewId="0"/>
  </sheetViews>
  <sheetFormatPr defaultColWidth="9.125" defaultRowHeight="13.5" x14ac:dyDescent="0.15"/>
  <cols>
    <col min="1" max="1" width="2.75" style="1" customWidth="1"/>
    <col min="2" max="2" width="2.625" style="1" customWidth="1"/>
    <col min="3" max="3" width="22.375" style="1" customWidth="1"/>
    <col min="4" max="7" width="10.625" style="1" customWidth="1"/>
    <col min="8" max="8" width="15" style="1" customWidth="1"/>
    <col min="9" max="9" width="0.125" style="1" customWidth="1"/>
    <col min="10" max="16384" width="9.125" style="1"/>
  </cols>
  <sheetData>
    <row r="1" spans="1:8" ht="14.25" x14ac:dyDescent="0.15">
      <c r="H1" s="24" t="s">
        <v>48</v>
      </c>
    </row>
    <row r="3" spans="1:8" ht="14.25" x14ac:dyDescent="0.15">
      <c r="A3" s="3" t="s">
        <v>62</v>
      </c>
      <c r="B3" s="2"/>
      <c r="C3" s="2"/>
    </row>
    <row r="5" spans="1:8" ht="14.25" x14ac:dyDescent="0.15">
      <c r="A5" s="3" t="s">
        <v>56</v>
      </c>
      <c r="H5" s="25" t="s">
        <v>61</v>
      </c>
    </row>
    <row r="6" spans="1:8" ht="7.5" customHeight="1" x14ac:dyDescent="0.15">
      <c r="A6" s="4"/>
      <c r="B6" s="4"/>
      <c r="C6" s="4"/>
      <c r="D6" s="4"/>
      <c r="E6" s="4"/>
      <c r="F6" s="4"/>
      <c r="G6" s="4"/>
      <c r="H6" s="4"/>
    </row>
    <row r="7" spans="1:8" ht="18" customHeight="1" x14ac:dyDescent="0.15">
      <c r="A7" s="98" t="s">
        <v>6</v>
      </c>
      <c r="B7" s="98"/>
      <c r="C7" s="97"/>
      <c r="D7" s="108" t="s">
        <v>123</v>
      </c>
      <c r="E7" s="109"/>
      <c r="F7" s="108" t="s">
        <v>124</v>
      </c>
      <c r="G7" s="109"/>
      <c r="H7" s="26" t="s">
        <v>11</v>
      </c>
    </row>
    <row r="8" spans="1:8" ht="7.5" customHeight="1" x14ac:dyDescent="0.15">
      <c r="A8" s="5"/>
      <c r="B8" s="5"/>
      <c r="C8" s="13"/>
      <c r="D8" s="17"/>
      <c r="E8" s="22"/>
      <c r="F8" s="17"/>
      <c r="G8" s="22"/>
      <c r="H8" s="17"/>
    </row>
    <row r="9" spans="1:8" ht="24" customHeight="1" x14ac:dyDescent="0.15">
      <c r="A9" s="89" t="s">
        <v>35</v>
      </c>
      <c r="B9" s="89"/>
      <c r="C9" s="90"/>
      <c r="D9" s="104">
        <f>D22*1000</f>
        <v>70709000</v>
      </c>
      <c r="E9" s="105"/>
      <c r="F9" s="104">
        <f>E22*1000</f>
        <v>64513000</v>
      </c>
      <c r="G9" s="105"/>
      <c r="H9" s="68">
        <f>(F9/D9*100)-100</f>
        <v>-8.7626751898626765</v>
      </c>
    </row>
    <row r="10" spans="1:8" ht="24" customHeight="1" x14ac:dyDescent="0.15">
      <c r="A10" s="102" t="s">
        <v>42</v>
      </c>
      <c r="B10" s="102"/>
      <c r="C10" s="103"/>
      <c r="D10" s="104">
        <v>48598000</v>
      </c>
      <c r="E10" s="105"/>
      <c r="F10" s="104">
        <v>44572000</v>
      </c>
      <c r="G10" s="105"/>
      <c r="H10" s="68">
        <f>(F10/D10*100)-100</f>
        <v>-8.2842915346310519</v>
      </c>
    </row>
    <row r="11" spans="1:8" ht="24" customHeight="1" x14ac:dyDescent="0.15">
      <c r="A11" s="6"/>
      <c r="B11" s="106" t="s">
        <v>59</v>
      </c>
      <c r="C11" s="107"/>
      <c r="D11" s="104">
        <v>2627000</v>
      </c>
      <c r="E11" s="105"/>
      <c r="F11" s="104">
        <v>2441000</v>
      </c>
      <c r="G11" s="105"/>
      <c r="H11" s="68">
        <f>(F11/D11*100)-100</f>
        <v>-7.0803197563760989</v>
      </c>
    </row>
    <row r="12" spans="1:8" ht="7.5" customHeight="1" x14ac:dyDescent="0.15">
      <c r="A12" s="7"/>
      <c r="B12" s="7"/>
      <c r="C12" s="7"/>
      <c r="D12" s="18"/>
      <c r="E12" s="7"/>
      <c r="F12" s="18"/>
      <c r="G12" s="7"/>
      <c r="H12" s="18"/>
    </row>
    <row r="13" spans="1:8" ht="7.5" customHeight="1" x14ac:dyDescent="0.15">
      <c r="A13" s="8"/>
      <c r="B13" s="8"/>
      <c r="C13" s="8"/>
      <c r="D13" s="8"/>
      <c r="E13" s="8"/>
      <c r="F13" s="8"/>
      <c r="G13" s="8"/>
      <c r="H13" s="8"/>
    </row>
    <row r="14" spans="1:8" x14ac:dyDescent="0.15">
      <c r="A14" s="8" t="s">
        <v>57</v>
      </c>
      <c r="B14" s="8"/>
      <c r="C14" s="8"/>
      <c r="D14" s="8"/>
      <c r="E14" s="8"/>
      <c r="F14" s="8"/>
      <c r="G14" s="8"/>
      <c r="H14" s="8"/>
    </row>
    <row r="15" spans="1:8" x14ac:dyDescent="0.15">
      <c r="A15" s="8"/>
      <c r="B15" s="8"/>
      <c r="C15" s="8"/>
      <c r="D15" s="8"/>
      <c r="E15" s="8"/>
      <c r="F15" s="8"/>
      <c r="G15" s="8"/>
      <c r="H15" s="8"/>
    </row>
    <row r="16" spans="1:8" x14ac:dyDescent="0.15">
      <c r="A16" s="8"/>
      <c r="B16" s="8"/>
      <c r="C16" s="8"/>
      <c r="D16" s="8"/>
      <c r="E16" s="8"/>
      <c r="F16" s="8"/>
      <c r="G16" s="8"/>
      <c r="H16" s="8"/>
    </row>
    <row r="17" spans="1:39" ht="14.25" x14ac:dyDescent="0.15">
      <c r="A17" s="3" t="s">
        <v>126</v>
      </c>
      <c r="H17" s="25" t="s">
        <v>117</v>
      </c>
    </row>
    <row r="18" spans="1:39" ht="7.5" customHeight="1" x14ac:dyDescent="0.15">
      <c r="A18" s="4"/>
      <c r="B18" s="4"/>
      <c r="C18" s="4"/>
      <c r="G18" s="4"/>
      <c r="H18" s="4"/>
    </row>
    <row r="19" spans="1:39" s="2" customFormat="1" ht="18" customHeight="1" x14ac:dyDescent="0.15">
      <c r="A19" s="92" t="s">
        <v>6</v>
      </c>
      <c r="B19" s="92"/>
      <c r="C19" s="93"/>
      <c r="D19" s="96" t="s">
        <v>8</v>
      </c>
      <c r="E19" s="97"/>
      <c r="F19" s="96" t="s">
        <v>10</v>
      </c>
      <c r="G19" s="98"/>
      <c r="H19" s="87" t="s">
        <v>11</v>
      </c>
      <c r="J19" s="2" t="s">
        <v>63</v>
      </c>
    </row>
    <row r="20" spans="1:39" s="2" customFormat="1" ht="18" customHeight="1" x14ac:dyDescent="0.15">
      <c r="A20" s="94"/>
      <c r="B20" s="94"/>
      <c r="C20" s="95"/>
      <c r="D20" s="19" t="s">
        <v>118</v>
      </c>
      <c r="E20" s="66" t="s">
        <v>124</v>
      </c>
      <c r="F20" s="19" t="s">
        <v>118</v>
      </c>
      <c r="G20" s="66" t="s">
        <v>124</v>
      </c>
      <c r="H20" s="88"/>
      <c r="J20" s="2" t="s">
        <v>12</v>
      </c>
      <c r="N20" s="2" t="s">
        <v>113</v>
      </c>
    </row>
    <row r="21" spans="1:39" s="2" customFormat="1" ht="7.5" customHeight="1" x14ac:dyDescent="0.15">
      <c r="A21" s="9"/>
      <c r="B21" s="9"/>
      <c r="C21" s="14"/>
      <c r="D21" s="20"/>
      <c r="E21" s="9"/>
      <c r="F21" s="9"/>
      <c r="G21" s="9"/>
      <c r="H21" s="9"/>
    </row>
    <row r="22" spans="1:39" s="2" customFormat="1" ht="22.5" customHeight="1" x14ac:dyDescent="0.15">
      <c r="A22" s="99" t="s">
        <v>3</v>
      </c>
      <c r="B22" s="99"/>
      <c r="C22" s="100"/>
      <c r="D22" s="69">
        <f>N25</f>
        <v>70709</v>
      </c>
      <c r="E22" s="69">
        <f>N26</f>
        <v>64513</v>
      </c>
      <c r="F22" s="70">
        <f t="shared" ref="F22:F32" si="0">D22/$D$22*100</f>
        <v>100</v>
      </c>
      <c r="G22" s="70">
        <f>E22/$E$22*100</f>
        <v>100</v>
      </c>
      <c r="H22" s="71">
        <f t="shared" ref="H22:H42" si="1">(E22/D22*100)-100</f>
        <v>-8.7626751898626765</v>
      </c>
      <c r="M22" s="29"/>
      <c r="N22" s="33" t="s">
        <v>110</v>
      </c>
      <c r="O22" s="37" t="s">
        <v>107</v>
      </c>
      <c r="P22" s="40"/>
      <c r="Q22" s="43"/>
      <c r="R22" s="43"/>
      <c r="S22" s="44" t="s">
        <v>46</v>
      </c>
      <c r="T22" s="44" t="s">
        <v>94</v>
      </c>
      <c r="U22" s="49" t="s">
        <v>49</v>
      </c>
      <c r="V22" s="44" t="s">
        <v>101</v>
      </c>
      <c r="W22" s="44" t="s">
        <v>27</v>
      </c>
      <c r="X22" s="44" t="s">
        <v>99</v>
      </c>
      <c r="Y22" s="52" t="s">
        <v>97</v>
      </c>
      <c r="Z22" s="44" t="s">
        <v>93</v>
      </c>
      <c r="AA22" s="44" t="s">
        <v>91</v>
      </c>
      <c r="AB22" s="44" t="s">
        <v>68</v>
      </c>
      <c r="AC22" s="56" t="s">
        <v>88</v>
      </c>
      <c r="AD22" s="44" t="s">
        <v>85</v>
      </c>
      <c r="AE22" s="44" t="s">
        <v>84</v>
      </c>
      <c r="AF22" s="44" t="s">
        <v>82</v>
      </c>
      <c r="AG22" s="44" t="s">
        <v>79</v>
      </c>
      <c r="AH22" s="44" t="s">
        <v>76</v>
      </c>
      <c r="AI22" s="61" t="s">
        <v>75</v>
      </c>
      <c r="AJ22" s="49" t="s">
        <v>72</v>
      </c>
      <c r="AK22" s="63"/>
      <c r="AL22" s="64" t="s">
        <v>67</v>
      </c>
      <c r="AM22" s="65"/>
    </row>
    <row r="23" spans="1:39" s="2" customFormat="1" ht="22.5" customHeight="1" x14ac:dyDescent="0.15">
      <c r="A23" s="8"/>
      <c r="B23" s="101" t="s">
        <v>50</v>
      </c>
      <c r="C23" s="101"/>
      <c r="D23" s="72">
        <f>O25</f>
        <v>2376</v>
      </c>
      <c r="E23" s="72">
        <f>O26</f>
        <v>2303</v>
      </c>
      <c r="F23" s="70">
        <f t="shared" si="0"/>
        <v>3.3602511702894966</v>
      </c>
      <c r="G23" s="70">
        <f t="shared" ref="G23:G42" si="2">E23/$E$22*100</f>
        <v>3.5698231364221162</v>
      </c>
      <c r="H23" s="71">
        <f t="shared" si="1"/>
        <v>-3.0723905723905744</v>
      </c>
      <c r="L23" s="27"/>
      <c r="M23" s="30" t="s">
        <v>111</v>
      </c>
      <c r="N23" s="34" t="s">
        <v>109</v>
      </c>
      <c r="O23" s="38"/>
      <c r="P23" s="41" t="s">
        <v>106</v>
      </c>
      <c r="Q23" s="44" t="s">
        <v>105</v>
      </c>
      <c r="R23" s="46" t="s">
        <v>104</v>
      </c>
      <c r="S23" s="48"/>
      <c r="T23" s="48"/>
      <c r="U23" s="50" t="s">
        <v>103</v>
      </c>
      <c r="V23" s="48"/>
      <c r="W23" s="48" t="s">
        <v>100</v>
      </c>
      <c r="X23" s="48" t="s">
        <v>98</v>
      </c>
      <c r="Y23" s="53" t="s">
        <v>96</v>
      </c>
      <c r="Z23" s="48" t="s">
        <v>92</v>
      </c>
      <c r="AA23" s="48" t="s">
        <v>90</v>
      </c>
      <c r="AB23" s="55" t="s">
        <v>89</v>
      </c>
      <c r="AC23" s="57" t="s">
        <v>87</v>
      </c>
      <c r="AD23" s="48" t="s">
        <v>83</v>
      </c>
      <c r="AE23" s="48" t="s">
        <v>83</v>
      </c>
      <c r="AF23" s="59" t="s">
        <v>81</v>
      </c>
      <c r="AG23" s="53" t="s">
        <v>78</v>
      </c>
      <c r="AH23" s="60" t="s">
        <v>43</v>
      </c>
      <c r="AI23" s="62" t="s">
        <v>74</v>
      </c>
      <c r="AJ23" s="62" t="s">
        <v>71</v>
      </c>
      <c r="AK23" s="48" t="s">
        <v>69</v>
      </c>
      <c r="AL23" s="48" t="s">
        <v>66</v>
      </c>
      <c r="AM23" s="48" t="s">
        <v>65</v>
      </c>
    </row>
    <row r="24" spans="1:39" s="2" customFormat="1" ht="22.5" customHeight="1" x14ac:dyDescent="0.15">
      <c r="A24" s="8"/>
      <c r="B24" s="10"/>
      <c r="C24" s="67" t="s">
        <v>41</v>
      </c>
      <c r="D24" s="72">
        <f>P25</f>
        <v>992</v>
      </c>
      <c r="E24" s="72">
        <f>P26</f>
        <v>1002</v>
      </c>
      <c r="F24" s="70">
        <f t="shared" si="0"/>
        <v>1.4029331485383756</v>
      </c>
      <c r="G24" s="70">
        <f t="shared" si="2"/>
        <v>1.5531753290034567</v>
      </c>
      <c r="H24" s="71">
        <f t="shared" si="1"/>
        <v>1.0080645161290249</v>
      </c>
      <c r="L24" s="27"/>
      <c r="M24" s="31"/>
      <c r="N24" s="35" t="s">
        <v>108</v>
      </c>
      <c r="O24" s="39"/>
      <c r="P24" s="42"/>
      <c r="Q24" s="45"/>
      <c r="R24" s="47"/>
      <c r="S24" s="45"/>
      <c r="T24" s="45"/>
      <c r="U24" s="51" t="s">
        <v>102</v>
      </c>
      <c r="V24" s="45"/>
      <c r="W24" s="45"/>
      <c r="X24" s="42"/>
      <c r="Y24" s="54" t="s">
        <v>95</v>
      </c>
      <c r="Z24" s="42"/>
      <c r="AA24" s="45"/>
      <c r="AB24" s="39"/>
      <c r="AC24" s="58" t="s">
        <v>86</v>
      </c>
      <c r="AD24" s="45"/>
      <c r="AE24" s="45"/>
      <c r="AF24" s="54" t="s">
        <v>80</v>
      </c>
      <c r="AG24" s="54" t="s">
        <v>77</v>
      </c>
      <c r="AH24" s="58" t="s">
        <v>20</v>
      </c>
      <c r="AI24" s="51" t="s">
        <v>73</v>
      </c>
      <c r="AJ24" s="51" t="s">
        <v>70</v>
      </c>
      <c r="AK24" s="45" t="s">
        <v>5</v>
      </c>
      <c r="AL24" s="45" t="s">
        <v>44</v>
      </c>
      <c r="AM24" s="45" t="s">
        <v>64</v>
      </c>
    </row>
    <row r="25" spans="1:39" s="2" customFormat="1" ht="22.5" customHeight="1" x14ac:dyDescent="0.15">
      <c r="A25" s="8"/>
      <c r="B25" s="10"/>
      <c r="C25" s="67" t="s">
        <v>15</v>
      </c>
      <c r="D25" s="72">
        <f>Q25</f>
        <v>408</v>
      </c>
      <c r="E25" s="72">
        <f>Q26</f>
        <v>416</v>
      </c>
      <c r="F25" s="70">
        <f t="shared" si="0"/>
        <v>0.57701282722142866</v>
      </c>
      <c r="G25" s="70">
        <f t="shared" si="2"/>
        <v>0.64483127431680443</v>
      </c>
      <c r="H25" s="71">
        <f t="shared" si="1"/>
        <v>1.9607843137254832</v>
      </c>
      <c r="L25" s="28" t="s">
        <v>119</v>
      </c>
      <c r="M25" s="32" t="s">
        <v>112</v>
      </c>
      <c r="N25" s="85">
        <v>70709</v>
      </c>
      <c r="O25" s="85">
        <v>2376</v>
      </c>
      <c r="P25" s="85">
        <v>992</v>
      </c>
      <c r="Q25" s="85">
        <v>408</v>
      </c>
      <c r="R25" s="85">
        <v>976</v>
      </c>
      <c r="S25" s="85">
        <v>517</v>
      </c>
      <c r="T25" s="85">
        <v>4557</v>
      </c>
      <c r="U25" s="85">
        <v>1399</v>
      </c>
      <c r="V25" s="85">
        <v>24089</v>
      </c>
      <c r="W25" s="85">
        <v>5811</v>
      </c>
      <c r="X25" s="85">
        <v>1530</v>
      </c>
      <c r="Y25" s="85">
        <v>777</v>
      </c>
      <c r="Z25" s="85">
        <v>1219</v>
      </c>
      <c r="AA25" s="85">
        <v>1108</v>
      </c>
      <c r="AB25" s="85">
        <v>9026</v>
      </c>
      <c r="AC25" s="85">
        <v>1986</v>
      </c>
      <c r="AD25" s="85">
        <v>5414</v>
      </c>
      <c r="AE25" s="85">
        <v>2651</v>
      </c>
      <c r="AF25" s="85">
        <v>6075</v>
      </c>
      <c r="AG25" s="85">
        <v>1863</v>
      </c>
      <c r="AH25" s="85">
        <v>70397</v>
      </c>
      <c r="AI25" s="85">
        <v>1227</v>
      </c>
      <c r="AJ25" s="85">
        <v>914</v>
      </c>
      <c r="AK25" s="85">
        <v>2376</v>
      </c>
      <c r="AL25" s="85">
        <v>29162</v>
      </c>
      <c r="AM25" s="85">
        <v>38858</v>
      </c>
    </row>
    <row r="26" spans="1:39" s="2" customFormat="1" ht="22.5" customHeight="1" x14ac:dyDescent="0.15">
      <c r="A26" s="8"/>
      <c r="B26" s="10"/>
      <c r="C26" s="67" t="s">
        <v>58</v>
      </c>
      <c r="D26" s="72">
        <f>R25</f>
        <v>976</v>
      </c>
      <c r="E26" s="72">
        <f>R26</f>
        <v>885</v>
      </c>
      <c r="F26" s="70">
        <f t="shared" si="0"/>
        <v>1.380305194529692</v>
      </c>
      <c r="G26" s="70">
        <f t="shared" si="2"/>
        <v>1.3718165331018555</v>
      </c>
      <c r="H26" s="71">
        <f t="shared" si="1"/>
        <v>-9.3237704918032733</v>
      </c>
      <c r="L26" s="28">
        <v>2</v>
      </c>
      <c r="M26" s="32" t="s">
        <v>112</v>
      </c>
      <c r="N26" s="36">
        <v>64513</v>
      </c>
      <c r="O26" s="36">
        <v>2303</v>
      </c>
      <c r="P26" s="36">
        <v>1002</v>
      </c>
      <c r="Q26" s="36">
        <v>416</v>
      </c>
      <c r="R26" s="36">
        <v>885</v>
      </c>
      <c r="S26" s="36">
        <v>516</v>
      </c>
      <c r="T26" s="36">
        <v>3051</v>
      </c>
      <c r="U26" s="36">
        <v>1388</v>
      </c>
      <c r="V26" s="36">
        <v>19368</v>
      </c>
      <c r="W26" s="36">
        <v>6097</v>
      </c>
      <c r="X26" s="36">
        <v>1302</v>
      </c>
      <c r="Y26" s="36">
        <v>422</v>
      </c>
      <c r="Z26" s="36">
        <v>1301</v>
      </c>
      <c r="AA26" s="36">
        <v>1054</v>
      </c>
      <c r="AB26" s="36">
        <v>9128</v>
      </c>
      <c r="AC26" s="36">
        <v>2051</v>
      </c>
      <c r="AD26" s="36">
        <v>5810</v>
      </c>
      <c r="AE26" s="36">
        <v>2437</v>
      </c>
      <c r="AF26" s="36">
        <v>6240</v>
      </c>
      <c r="AG26" s="36">
        <v>1776</v>
      </c>
      <c r="AH26" s="36">
        <v>64244</v>
      </c>
      <c r="AI26" s="36">
        <v>1142</v>
      </c>
      <c r="AJ26" s="36">
        <v>874</v>
      </c>
      <c r="AK26" s="36">
        <v>2303</v>
      </c>
      <c r="AL26" s="36">
        <v>22935</v>
      </c>
      <c r="AM26" s="36">
        <v>39006</v>
      </c>
    </row>
    <row r="27" spans="1:39" s="2" customFormat="1" ht="22.5" customHeight="1" x14ac:dyDescent="0.15">
      <c r="A27" s="8"/>
      <c r="B27" s="89" t="s">
        <v>22</v>
      </c>
      <c r="C27" s="90"/>
      <c r="D27" s="72">
        <f>AL25</f>
        <v>29162</v>
      </c>
      <c r="E27" s="72">
        <f>AL26</f>
        <v>22935</v>
      </c>
      <c r="F27" s="70">
        <f t="shared" si="0"/>
        <v>41.242274675076722</v>
      </c>
      <c r="G27" s="70">
        <f t="shared" si="2"/>
        <v>35.550974222249785</v>
      </c>
      <c r="H27" s="71">
        <f t="shared" si="1"/>
        <v>-21.353130786640151</v>
      </c>
    </row>
    <row r="28" spans="1:39" s="2" customFormat="1" ht="22.5" customHeight="1" x14ac:dyDescent="0.15">
      <c r="A28" s="8"/>
      <c r="B28" s="10"/>
      <c r="C28" s="67" t="s">
        <v>0</v>
      </c>
      <c r="D28" s="72">
        <f>S25</f>
        <v>517</v>
      </c>
      <c r="E28" s="72">
        <f>S26</f>
        <v>516</v>
      </c>
      <c r="F28" s="70">
        <f t="shared" si="0"/>
        <v>0.73116576390558485</v>
      </c>
      <c r="G28" s="70">
        <f t="shared" si="2"/>
        <v>0.79983879218142073</v>
      </c>
      <c r="H28" s="71">
        <f t="shared" si="1"/>
        <v>-0.19342359767891537</v>
      </c>
      <c r="L28" s="27"/>
    </row>
    <row r="29" spans="1:39" s="2" customFormat="1" ht="22.5" customHeight="1" x14ac:dyDescent="0.15">
      <c r="A29" s="8"/>
      <c r="B29" s="10"/>
      <c r="C29" s="67" t="s">
        <v>47</v>
      </c>
      <c r="D29" s="72">
        <f>T25</f>
        <v>4557</v>
      </c>
      <c r="E29" s="72">
        <f>T26</f>
        <v>3051</v>
      </c>
      <c r="F29" s="70">
        <f t="shared" si="0"/>
        <v>6.4447241510981632</v>
      </c>
      <c r="G29" s="70">
        <f t="shared" si="2"/>
        <v>4.7292793700494471</v>
      </c>
      <c r="H29" s="71">
        <f t="shared" si="1"/>
        <v>-33.048057932850554</v>
      </c>
    </row>
    <row r="30" spans="1:39" s="2" customFormat="1" ht="22.5" customHeight="1" x14ac:dyDescent="0.15">
      <c r="A30" s="8"/>
      <c r="B30" s="10"/>
      <c r="C30" s="67" t="s">
        <v>38</v>
      </c>
      <c r="D30" s="72">
        <f>V25</f>
        <v>24089</v>
      </c>
      <c r="E30" s="72">
        <f>V26</f>
        <v>19368</v>
      </c>
      <c r="F30" s="70">
        <f t="shared" si="0"/>
        <v>34.067799007198516</v>
      </c>
      <c r="G30" s="70">
        <f t="shared" si="2"/>
        <v>30.021856060018909</v>
      </c>
      <c r="H30" s="71">
        <f t="shared" si="1"/>
        <v>-19.598156835069943</v>
      </c>
    </row>
    <row r="31" spans="1:39" s="2" customFormat="1" ht="22.5" customHeight="1" x14ac:dyDescent="0.15">
      <c r="A31" s="8"/>
      <c r="B31" s="89" t="s">
        <v>31</v>
      </c>
      <c r="C31" s="90"/>
      <c r="D31" s="72">
        <f>SUM(D32:D38)</f>
        <v>25507</v>
      </c>
      <c r="E31" s="72">
        <f>SUM(E32:E38)</f>
        <v>25180</v>
      </c>
      <c r="F31" s="70">
        <f t="shared" si="0"/>
        <v>36.073201431218095</v>
      </c>
      <c r="G31" s="70">
        <f t="shared" si="2"/>
        <v>39.030892998310421</v>
      </c>
      <c r="H31" s="71">
        <f t="shared" si="1"/>
        <v>-1.2820010193280211</v>
      </c>
    </row>
    <row r="32" spans="1:39" s="2" customFormat="1" ht="22.5" customHeight="1" x14ac:dyDescent="0.15">
      <c r="A32" s="8"/>
      <c r="B32" s="10"/>
      <c r="C32" s="15" t="s">
        <v>120</v>
      </c>
      <c r="D32" s="72">
        <f>U25</f>
        <v>1399</v>
      </c>
      <c r="E32" s="72">
        <f>U26</f>
        <v>1388</v>
      </c>
      <c r="F32" s="70">
        <f t="shared" si="0"/>
        <v>1.9785317286342616</v>
      </c>
      <c r="G32" s="70">
        <f t="shared" si="2"/>
        <v>2.1515043479608762</v>
      </c>
      <c r="H32" s="71">
        <f t="shared" si="1"/>
        <v>-0.78627591136526576</v>
      </c>
    </row>
    <row r="33" spans="1:8" s="2" customFormat="1" ht="22.5" customHeight="1" x14ac:dyDescent="0.15">
      <c r="A33" s="8"/>
      <c r="B33" s="10"/>
      <c r="C33" s="67" t="s">
        <v>51</v>
      </c>
      <c r="D33" s="72">
        <f>W25</f>
        <v>5811</v>
      </c>
      <c r="E33" s="72">
        <f>W26</f>
        <v>6097</v>
      </c>
      <c r="F33" s="70">
        <f t="shared" ref="F33:F38" si="3">D33/$D$22*100</f>
        <v>8.218190046528731</v>
      </c>
      <c r="G33" s="70">
        <f t="shared" si="2"/>
        <v>9.4508083642056633</v>
      </c>
      <c r="H33" s="71">
        <f t="shared" si="1"/>
        <v>4.9217002237136569</v>
      </c>
    </row>
    <row r="34" spans="1:8" s="2" customFormat="1" ht="22.5" customHeight="1" x14ac:dyDescent="0.15">
      <c r="A34" s="8"/>
      <c r="B34" s="10"/>
      <c r="C34" s="67" t="s">
        <v>18</v>
      </c>
      <c r="D34" s="72">
        <f>AA25</f>
        <v>1108</v>
      </c>
      <c r="E34" s="72">
        <f>AA26</f>
        <v>1054</v>
      </c>
      <c r="F34" s="70">
        <f>D34/$D$22*100</f>
        <v>1.5669858151013307</v>
      </c>
      <c r="G34" s="70">
        <f t="shared" si="2"/>
        <v>1.6337792382930574</v>
      </c>
      <c r="H34" s="71">
        <f t="shared" si="1"/>
        <v>-4.8736462093862798</v>
      </c>
    </row>
    <row r="35" spans="1:8" s="2" customFormat="1" ht="22.5" customHeight="1" x14ac:dyDescent="0.15">
      <c r="A35" s="8"/>
      <c r="B35" s="10"/>
      <c r="C35" s="67" t="s">
        <v>36</v>
      </c>
      <c r="D35" s="72">
        <f>AB25</f>
        <v>9026</v>
      </c>
      <c r="E35" s="72">
        <f>AB26</f>
        <v>9128</v>
      </c>
      <c r="F35" s="70">
        <f>D35/$D$22*100</f>
        <v>12.764994555148569</v>
      </c>
      <c r="G35" s="70">
        <f t="shared" si="2"/>
        <v>14.149086230682187</v>
      </c>
      <c r="H35" s="71">
        <f t="shared" si="1"/>
        <v>1.1300686904498036</v>
      </c>
    </row>
    <row r="36" spans="1:8" s="2" customFormat="1" ht="22.5" customHeight="1" x14ac:dyDescent="0.15">
      <c r="A36" s="8"/>
      <c r="B36" s="10"/>
      <c r="C36" s="67" t="s">
        <v>121</v>
      </c>
      <c r="D36" s="72">
        <f>X25</f>
        <v>1530</v>
      </c>
      <c r="E36" s="72">
        <f>X26</f>
        <v>1302</v>
      </c>
      <c r="F36" s="70">
        <f>D36/$D$22*100</f>
        <v>2.1637981020803574</v>
      </c>
      <c r="G36" s="70">
        <f t="shared" si="2"/>
        <v>2.0181978825973061</v>
      </c>
      <c r="H36" s="71">
        <f t="shared" si="1"/>
        <v>-14.901960784313729</v>
      </c>
    </row>
    <row r="37" spans="1:8" s="2" customFormat="1" ht="22.5" customHeight="1" x14ac:dyDescent="0.15">
      <c r="A37" s="8"/>
      <c r="B37" s="10"/>
      <c r="C37" s="67" t="s">
        <v>32</v>
      </c>
      <c r="D37" s="72">
        <f>Z25</f>
        <v>1219</v>
      </c>
      <c r="E37" s="72">
        <f>Z26</f>
        <v>1301</v>
      </c>
      <c r="F37" s="70">
        <f>D37/$D$22*100</f>
        <v>1.7239672460365725</v>
      </c>
      <c r="G37" s="70">
        <f t="shared" si="2"/>
        <v>2.0166478074186598</v>
      </c>
      <c r="H37" s="71">
        <f t="shared" si="1"/>
        <v>6.7268252666119679</v>
      </c>
    </row>
    <row r="38" spans="1:8" s="2" customFormat="1" ht="22.5" customHeight="1" x14ac:dyDescent="0.15">
      <c r="A38" s="8"/>
      <c r="B38" s="10"/>
      <c r="C38" s="67" t="s">
        <v>52</v>
      </c>
      <c r="D38" s="72">
        <f>Y25+AC25+AE25</f>
        <v>5414</v>
      </c>
      <c r="E38" s="72">
        <f>Y26+AC26+AE26</f>
        <v>4910</v>
      </c>
      <c r="F38" s="70">
        <f t="shared" si="3"/>
        <v>7.6567339376882719</v>
      </c>
      <c r="G38" s="70">
        <f t="shared" si="2"/>
        <v>7.6108691271526672</v>
      </c>
      <c r="H38" s="71">
        <f t="shared" si="1"/>
        <v>-9.3091983745844118</v>
      </c>
    </row>
    <row r="39" spans="1:8" s="2" customFormat="1" ht="22.5" customHeight="1" x14ac:dyDescent="0.15">
      <c r="A39" s="8"/>
      <c r="B39" s="91" t="s">
        <v>53</v>
      </c>
      <c r="C39" s="90"/>
      <c r="D39" s="72">
        <f>AD25+AF25</f>
        <v>11489</v>
      </c>
      <c r="E39" s="72">
        <f>AD26+AF26</f>
        <v>12050</v>
      </c>
      <c r="F39" s="70">
        <f>D39/$D$22*100</f>
        <v>16.248285225360277</v>
      </c>
      <c r="G39" s="70">
        <f t="shared" si="2"/>
        <v>18.678405902686279</v>
      </c>
      <c r="H39" s="71">
        <f t="shared" si="1"/>
        <v>4.8829314996953599</v>
      </c>
    </row>
    <row r="40" spans="1:8" s="2" customFormat="1" ht="22.5" customHeight="1" x14ac:dyDescent="0.15">
      <c r="A40" s="8"/>
      <c r="B40" s="91" t="s">
        <v>54</v>
      </c>
      <c r="C40" s="90"/>
      <c r="D40" s="72">
        <f>AG25</f>
        <v>1863</v>
      </c>
      <c r="E40" s="72">
        <f>AG26</f>
        <v>1776</v>
      </c>
      <c r="F40" s="70">
        <f>D40/$D$22*100</f>
        <v>2.6347423948860826</v>
      </c>
      <c r="G40" s="70">
        <f t="shared" si="2"/>
        <v>2.7529335172755878</v>
      </c>
      <c r="H40" s="71">
        <f t="shared" si="1"/>
        <v>-4.6698872785829337</v>
      </c>
    </row>
    <row r="41" spans="1:8" s="2" customFormat="1" ht="22.5" customHeight="1" x14ac:dyDescent="0.15">
      <c r="A41" s="8"/>
      <c r="B41" s="91" t="s">
        <v>60</v>
      </c>
      <c r="C41" s="90"/>
      <c r="D41" s="72">
        <f>AI25</f>
        <v>1227</v>
      </c>
      <c r="E41" s="72">
        <f>AI26</f>
        <v>1142</v>
      </c>
      <c r="F41" s="70">
        <f>D41/$D$22*100</f>
        <v>1.7352812230409143</v>
      </c>
      <c r="G41" s="70">
        <f t="shared" si="2"/>
        <v>1.7701858540139197</v>
      </c>
      <c r="H41" s="71">
        <f t="shared" si="1"/>
        <v>-6.927465362673189</v>
      </c>
    </row>
    <row r="42" spans="1:8" s="2" customFormat="1" ht="22.5" customHeight="1" x14ac:dyDescent="0.15">
      <c r="A42" s="8"/>
      <c r="B42" s="11"/>
      <c r="C42" s="67" t="s">
        <v>55</v>
      </c>
      <c r="D42" s="72">
        <f>AJ25</f>
        <v>914</v>
      </c>
      <c r="E42" s="72">
        <f>AJ26</f>
        <v>874</v>
      </c>
      <c r="F42" s="70">
        <f>D42/$D$22*100</f>
        <v>1.2926218727460437</v>
      </c>
      <c r="G42" s="70">
        <f t="shared" si="2"/>
        <v>1.3547657061367477</v>
      </c>
      <c r="H42" s="71">
        <f t="shared" si="1"/>
        <v>-4.3763676148796549</v>
      </c>
    </row>
    <row r="43" spans="1:8" s="2" customFormat="1" ht="6.75" customHeight="1" x14ac:dyDescent="0.15">
      <c r="A43" s="7"/>
      <c r="B43" s="12"/>
      <c r="C43" s="16"/>
      <c r="D43" s="21"/>
      <c r="E43" s="23"/>
      <c r="F43" s="23"/>
      <c r="G43" s="7"/>
      <c r="H43" s="7"/>
    </row>
    <row r="44" spans="1:8" ht="6.75" customHeight="1" x14ac:dyDescent="0.15">
      <c r="A44" s="8"/>
      <c r="B44" s="8"/>
      <c r="C44" s="8"/>
      <c r="D44" s="8"/>
      <c r="E44" s="8"/>
      <c r="F44" s="8"/>
      <c r="G44" s="8"/>
      <c r="H44" s="8"/>
    </row>
    <row r="45" spans="1:8" x14ac:dyDescent="0.15">
      <c r="A45" s="8" t="s">
        <v>57</v>
      </c>
      <c r="B45" s="8"/>
      <c r="C45" s="8"/>
      <c r="D45" s="8"/>
      <c r="E45" s="8"/>
      <c r="F45" s="8"/>
      <c r="G45" s="8"/>
      <c r="H45" s="8"/>
    </row>
    <row r="46" spans="1:8" x14ac:dyDescent="0.15">
      <c r="A46" s="8"/>
      <c r="B46" s="8"/>
      <c r="C46" s="8"/>
      <c r="D46" s="8"/>
      <c r="E46" s="8"/>
      <c r="F46" s="8"/>
      <c r="G46" s="8"/>
      <c r="H46" s="8"/>
    </row>
  </sheetData>
  <mergeCells count="23">
    <mergeCell ref="A7:C7"/>
    <mergeCell ref="D7:E7"/>
    <mergeCell ref="F7:G7"/>
    <mergeCell ref="A9:C9"/>
    <mergeCell ref="D9:E9"/>
    <mergeCell ref="F9:G9"/>
    <mergeCell ref="A10:C10"/>
    <mergeCell ref="D10:E10"/>
    <mergeCell ref="F10:G10"/>
    <mergeCell ref="B11:C11"/>
    <mergeCell ref="D11:E11"/>
    <mergeCell ref="F11:G11"/>
    <mergeCell ref="H19:H20"/>
    <mergeCell ref="B31:C31"/>
    <mergeCell ref="B39:C39"/>
    <mergeCell ref="B40:C40"/>
    <mergeCell ref="B41:C41"/>
    <mergeCell ref="A19:C20"/>
    <mergeCell ref="D19:E19"/>
    <mergeCell ref="F19:G19"/>
    <mergeCell ref="A22:C22"/>
    <mergeCell ref="B23:C23"/>
    <mergeCell ref="B27:C27"/>
  </mergeCells>
  <phoneticPr fontId="3"/>
  <pageMargins left="0.7" right="0.7" top="0.75" bottom="0.75" header="0.3" footer="0.3"/>
  <pageSetup paperSize="9" scale="95" orientation="portrait" r:id="rId1"/>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SheetLayoutView="100" workbookViewId="0"/>
  </sheetViews>
  <sheetFormatPr defaultRowHeight="13.5" x14ac:dyDescent="0.15"/>
  <cols>
    <col min="1" max="3" width="1.875" style="75" customWidth="1"/>
    <col min="4" max="4" width="30.125" style="75" customWidth="1"/>
    <col min="5" max="6" width="11.625" style="75" customWidth="1"/>
    <col min="7" max="8" width="10" style="75" customWidth="1"/>
    <col min="9" max="9" width="9" style="75" customWidth="1"/>
    <col min="10" max="16384" width="9" style="75"/>
  </cols>
  <sheetData>
    <row r="1" spans="1:10" ht="14.25" x14ac:dyDescent="0.15">
      <c r="A1" s="73" t="s">
        <v>1</v>
      </c>
      <c r="B1" s="74"/>
      <c r="C1" s="74"/>
      <c r="D1" s="74"/>
      <c r="E1" s="8"/>
      <c r="F1" s="8"/>
      <c r="G1" s="8"/>
      <c r="H1" s="8"/>
      <c r="I1" s="8"/>
    </row>
    <row r="2" spans="1:10" x14ac:dyDescent="0.15">
      <c r="A2" s="8"/>
      <c r="B2" s="8"/>
      <c r="C2" s="8"/>
      <c r="D2" s="8"/>
      <c r="E2" s="8"/>
      <c r="F2" s="8"/>
      <c r="G2" s="8"/>
      <c r="H2" s="8"/>
      <c r="I2" s="8"/>
    </row>
    <row r="3" spans="1:10" ht="14.25" x14ac:dyDescent="0.15">
      <c r="A3" s="3" t="s">
        <v>4</v>
      </c>
      <c r="B3" s="3"/>
      <c r="C3" s="1"/>
      <c r="D3" s="1"/>
      <c r="E3" s="8"/>
      <c r="F3" s="8"/>
      <c r="G3" s="8"/>
      <c r="H3" s="8"/>
      <c r="I3" s="25" t="s">
        <v>117</v>
      </c>
      <c r="J3" s="2" t="s">
        <v>63</v>
      </c>
    </row>
    <row r="4" spans="1:10" ht="8.25" customHeight="1" x14ac:dyDescent="0.15">
      <c r="A4" s="7"/>
      <c r="B4" s="7"/>
      <c r="C4" s="7"/>
      <c r="D4" s="7"/>
      <c r="E4" s="8"/>
      <c r="F4" s="8"/>
      <c r="G4" s="8"/>
      <c r="H4" s="7"/>
      <c r="I4" s="7"/>
    </row>
    <row r="5" spans="1:10" ht="16.5" customHeight="1" x14ac:dyDescent="0.15">
      <c r="A5" s="92" t="s">
        <v>6</v>
      </c>
      <c r="B5" s="92"/>
      <c r="C5" s="92"/>
      <c r="D5" s="93"/>
      <c r="E5" s="96" t="s">
        <v>8</v>
      </c>
      <c r="F5" s="97"/>
      <c r="G5" s="96" t="s">
        <v>10</v>
      </c>
      <c r="H5" s="98"/>
      <c r="I5" s="110" t="s">
        <v>11</v>
      </c>
      <c r="J5" s="75" t="s">
        <v>9</v>
      </c>
    </row>
    <row r="6" spans="1:10" ht="15.75" customHeight="1" x14ac:dyDescent="0.15">
      <c r="A6" s="94"/>
      <c r="B6" s="94"/>
      <c r="C6" s="94"/>
      <c r="D6" s="95"/>
      <c r="E6" s="66" t="s">
        <v>125</v>
      </c>
      <c r="F6" s="66" t="s">
        <v>124</v>
      </c>
      <c r="G6" s="66" t="s">
        <v>125</v>
      </c>
      <c r="H6" s="66" t="s">
        <v>124</v>
      </c>
      <c r="I6" s="111"/>
    </row>
    <row r="7" spans="1:10" ht="7.5" customHeight="1" x14ac:dyDescent="0.15">
      <c r="A7" s="9"/>
      <c r="B7" s="9"/>
      <c r="C7" s="9"/>
      <c r="D7" s="14"/>
      <c r="E7" s="20"/>
      <c r="F7" s="9"/>
      <c r="G7" s="9"/>
      <c r="H7" s="9"/>
      <c r="I7" s="9"/>
    </row>
    <row r="8" spans="1:10" ht="24" customHeight="1" x14ac:dyDescent="0.15">
      <c r="A8" s="99" t="s">
        <v>3</v>
      </c>
      <c r="B8" s="99"/>
      <c r="C8" s="99"/>
      <c r="D8" s="100"/>
      <c r="E8" s="86">
        <v>48598</v>
      </c>
      <c r="F8" s="86">
        <v>44572</v>
      </c>
      <c r="G8" s="76">
        <f>E8/E8*100</f>
        <v>100</v>
      </c>
      <c r="H8" s="76">
        <f>F8/F8*100</f>
        <v>100</v>
      </c>
      <c r="I8" s="77">
        <f t="shared" ref="I8:I14" si="0">(F8/E8*100)-100</f>
        <v>-8.2842915346310519</v>
      </c>
    </row>
    <row r="9" spans="1:10" ht="24" customHeight="1" x14ac:dyDescent="0.15">
      <c r="A9" s="8"/>
      <c r="B9" s="114" t="s">
        <v>115</v>
      </c>
      <c r="C9" s="114"/>
      <c r="D9" s="101"/>
      <c r="E9" s="86">
        <v>31310</v>
      </c>
      <c r="F9" s="86">
        <v>30221</v>
      </c>
      <c r="G9" s="76">
        <f>E9/E8*100</f>
        <v>64.426519609860492</v>
      </c>
      <c r="H9" s="76">
        <f>F9/F8*100</f>
        <v>67.802656376200304</v>
      </c>
      <c r="I9" s="77">
        <f t="shared" si="0"/>
        <v>-3.4781220057489577</v>
      </c>
    </row>
    <row r="10" spans="1:10" ht="24" customHeight="1" x14ac:dyDescent="0.15">
      <c r="A10" s="8"/>
      <c r="B10" s="79"/>
      <c r="C10" s="89" t="s">
        <v>7</v>
      </c>
      <c r="D10" s="90"/>
      <c r="E10" s="78">
        <v>26328</v>
      </c>
      <c r="F10" s="78">
        <v>25350</v>
      </c>
      <c r="G10" s="76">
        <f>E10/E8*100</f>
        <v>54.175068932877899</v>
      </c>
      <c r="H10" s="76">
        <f>F10/F8*100</f>
        <v>56.874270842681504</v>
      </c>
      <c r="I10" s="77">
        <f t="shared" si="0"/>
        <v>-3.7146763901549633</v>
      </c>
    </row>
    <row r="11" spans="1:10" ht="24" customHeight="1" x14ac:dyDescent="0.15">
      <c r="A11" s="8"/>
      <c r="B11" s="79"/>
      <c r="C11" s="89" t="s">
        <v>13</v>
      </c>
      <c r="D11" s="90"/>
      <c r="E11" s="78">
        <v>4390</v>
      </c>
      <c r="F11" s="78">
        <v>4316</v>
      </c>
      <c r="G11" s="76">
        <f>E11/E8*100</f>
        <v>9.0332935511749444</v>
      </c>
      <c r="H11" s="76">
        <f>F11/F8*100</f>
        <v>9.6832091896257744</v>
      </c>
      <c r="I11" s="77">
        <f t="shared" si="0"/>
        <v>-1.6856492027334866</v>
      </c>
    </row>
    <row r="12" spans="1:10" ht="24" customHeight="1" x14ac:dyDescent="0.15">
      <c r="A12" s="8"/>
      <c r="B12" s="79"/>
      <c r="C12" s="89" t="s">
        <v>2</v>
      </c>
      <c r="D12" s="90"/>
      <c r="E12" s="78">
        <v>591</v>
      </c>
      <c r="F12" s="78">
        <v>555</v>
      </c>
      <c r="G12" s="76">
        <f>E12/E8*100</f>
        <v>1.2160994279599984</v>
      </c>
      <c r="H12" s="76">
        <f>F12/F8*100</f>
        <v>1.245176343893027</v>
      </c>
      <c r="I12" s="77">
        <f t="shared" si="0"/>
        <v>-6.0913705583756297</v>
      </c>
    </row>
    <row r="13" spans="1:10" ht="24" customHeight="1" x14ac:dyDescent="0.15">
      <c r="A13" s="8"/>
      <c r="B13" s="89" t="s">
        <v>16</v>
      </c>
      <c r="C13" s="89"/>
      <c r="D13" s="90"/>
      <c r="E13" s="80">
        <v>2723</v>
      </c>
      <c r="F13" s="80">
        <v>2708</v>
      </c>
      <c r="G13" s="76">
        <f>E13/E8*100</f>
        <v>5.6031112391456439</v>
      </c>
      <c r="H13" s="76">
        <f>F13/F8*100</f>
        <v>6.0755631338059768</v>
      </c>
      <c r="I13" s="77">
        <f t="shared" si="0"/>
        <v>-0.55086301872934484</v>
      </c>
    </row>
    <row r="14" spans="1:10" ht="24" customHeight="1" x14ac:dyDescent="0.15">
      <c r="A14" s="8"/>
      <c r="B14" s="79"/>
      <c r="C14" s="89" t="s">
        <v>17</v>
      </c>
      <c r="D14" s="90"/>
      <c r="E14" s="80">
        <v>-36</v>
      </c>
      <c r="F14" s="80">
        <v>-8</v>
      </c>
      <c r="G14" s="81">
        <f>E14/E8*100</f>
        <v>-7.4077122515329843E-2</v>
      </c>
      <c r="H14" s="81">
        <f>F14/F8*100</f>
        <v>-1.7948487839899489E-2</v>
      </c>
      <c r="I14" s="77">
        <f t="shared" si="0"/>
        <v>-77.777777777777771</v>
      </c>
    </row>
    <row r="15" spans="1:10" ht="24" customHeight="1" x14ac:dyDescent="0.15">
      <c r="A15" s="8"/>
      <c r="B15" s="8"/>
      <c r="C15" s="89" t="s">
        <v>19</v>
      </c>
      <c r="D15" s="90"/>
      <c r="E15" s="80">
        <v>2692</v>
      </c>
      <c r="F15" s="80">
        <v>2649</v>
      </c>
      <c r="G15" s="81">
        <f>E15/E8*100</f>
        <v>5.5393226058685539</v>
      </c>
      <c r="H15" s="81">
        <f>F15/F8*100</f>
        <v>5.9431930359867176</v>
      </c>
      <c r="I15" s="77">
        <f t="shared" ref="I15:I27" si="1">(F15/E15*100)-100</f>
        <v>-1.5973254086181328</v>
      </c>
    </row>
    <row r="16" spans="1:10" ht="24" customHeight="1" x14ac:dyDescent="0.15">
      <c r="A16" s="8"/>
      <c r="B16" s="8"/>
      <c r="C16" s="10"/>
      <c r="D16" s="67" t="s">
        <v>21</v>
      </c>
      <c r="E16" s="80">
        <v>573</v>
      </c>
      <c r="F16" s="80">
        <v>584</v>
      </c>
      <c r="G16" s="81">
        <f>E16/E8*100</f>
        <v>1.1790608667023332</v>
      </c>
      <c r="H16" s="81">
        <f>F16/F8*100</f>
        <v>1.3102396123126625</v>
      </c>
      <c r="I16" s="77">
        <f t="shared" si="1"/>
        <v>1.9197207678883075</v>
      </c>
    </row>
    <row r="17" spans="1:9" ht="24" customHeight="1" x14ac:dyDescent="0.15">
      <c r="A17" s="8"/>
      <c r="B17" s="8"/>
      <c r="C17" s="10"/>
      <c r="D17" s="67" t="s">
        <v>23</v>
      </c>
      <c r="E17" s="78">
        <v>432</v>
      </c>
      <c r="F17" s="78">
        <v>403</v>
      </c>
      <c r="G17" s="76">
        <f>E17/E8*100</f>
        <v>0.88892547018395818</v>
      </c>
      <c r="H17" s="76">
        <f>F17/F8*100</f>
        <v>0.90415507493493674</v>
      </c>
      <c r="I17" s="77">
        <f t="shared" si="1"/>
        <v>-6.7129629629629619</v>
      </c>
    </row>
    <row r="18" spans="1:9" ht="24" customHeight="1" x14ac:dyDescent="0.15">
      <c r="A18" s="8"/>
      <c r="B18" s="8"/>
      <c r="C18" s="10"/>
      <c r="D18" s="67" t="s">
        <v>122</v>
      </c>
      <c r="E18" s="78">
        <v>1484</v>
      </c>
      <c r="F18" s="78">
        <v>1455</v>
      </c>
      <c r="G18" s="76">
        <f>E18/E8*100</f>
        <v>3.0536236059097082</v>
      </c>
      <c r="H18" s="76">
        <f>F18/F8*100</f>
        <v>3.2643812258817198</v>
      </c>
      <c r="I18" s="77">
        <f t="shared" si="1"/>
        <v>-1.9541778975741266</v>
      </c>
    </row>
    <row r="19" spans="1:9" ht="24" customHeight="1" x14ac:dyDescent="0.15">
      <c r="A19" s="8"/>
      <c r="B19" s="8"/>
      <c r="C19" s="10"/>
      <c r="D19" s="67" t="s">
        <v>26</v>
      </c>
      <c r="E19" s="78">
        <v>203</v>
      </c>
      <c r="F19" s="78">
        <v>207</v>
      </c>
      <c r="G19" s="76">
        <f>E19/E8*100</f>
        <v>0.41771266307255445</v>
      </c>
      <c r="H19" s="76">
        <f>F19/F8*100</f>
        <v>0.46441712285739928</v>
      </c>
      <c r="I19" s="77">
        <f t="shared" si="1"/>
        <v>1.970443349753694</v>
      </c>
    </row>
    <row r="20" spans="1:9" ht="24" customHeight="1" x14ac:dyDescent="0.15">
      <c r="A20" s="8"/>
      <c r="B20" s="8"/>
      <c r="C20" s="102" t="s">
        <v>28</v>
      </c>
      <c r="D20" s="103"/>
      <c r="E20" s="78">
        <v>67</v>
      </c>
      <c r="F20" s="78">
        <v>67</v>
      </c>
      <c r="G20" s="76">
        <f>E20/E8*100</f>
        <v>0.13786575579241944</v>
      </c>
      <c r="H20" s="76">
        <f>F20/F8*100</f>
        <v>0.1503185856591582</v>
      </c>
      <c r="I20" s="77">
        <f t="shared" si="1"/>
        <v>0</v>
      </c>
    </row>
    <row r="21" spans="1:9" ht="24" customHeight="1" x14ac:dyDescent="0.15">
      <c r="A21" s="8"/>
      <c r="B21" s="112" t="s">
        <v>116</v>
      </c>
      <c r="C21" s="112"/>
      <c r="D21" s="113"/>
      <c r="E21" s="78">
        <v>14566</v>
      </c>
      <c r="F21" s="78">
        <v>11643</v>
      </c>
      <c r="G21" s="76">
        <f>E21/E8*100</f>
        <v>29.972426848841515</v>
      </c>
      <c r="H21" s="76">
        <f>F21/F8*100</f>
        <v>26.121780489993718</v>
      </c>
      <c r="I21" s="77">
        <f t="shared" si="1"/>
        <v>-20.067279967046545</v>
      </c>
    </row>
    <row r="22" spans="1:9" ht="24" customHeight="1" x14ac:dyDescent="0.15">
      <c r="A22" s="8"/>
      <c r="B22" s="8"/>
      <c r="C22" s="89" t="s">
        <v>24</v>
      </c>
      <c r="D22" s="90"/>
      <c r="E22" s="78">
        <v>8523</v>
      </c>
      <c r="F22" s="78">
        <v>5715</v>
      </c>
      <c r="G22" s="76">
        <f>E22/E8*100</f>
        <v>17.537758755504342</v>
      </c>
      <c r="H22" s="76">
        <f>F22/F8*100</f>
        <v>12.821951000628198</v>
      </c>
      <c r="I22" s="77">
        <f t="shared" si="1"/>
        <v>-32.946145723336855</v>
      </c>
    </row>
    <row r="23" spans="1:9" ht="24" customHeight="1" x14ac:dyDescent="0.15">
      <c r="A23" s="8"/>
      <c r="B23" s="8"/>
      <c r="C23" s="89" t="s">
        <v>14</v>
      </c>
      <c r="D23" s="90"/>
      <c r="E23" s="78">
        <v>297</v>
      </c>
      <c r="F23" s="78">
        <v>245</v>
      </c>
      <c r="G23" s="76">
        <f>E23/E8*100</f>
        <v>0.61113626075147121</v>
      </c>
      <c r="H23" s="76">
        <f>F23/F8*100</f>
        <v>0.54967244009692184</v>
      </c>
      <c r="I23" s="77">
        <f t="shared" si="1"/>
        <v>-17.508417508417509</v>
      </c>
    </row>
    <row r="24" spans="1:9" ht="24" customHeight="1" x14ac:dyDescent="0.15">
      <c r="A24" s="8"/>
      <c r="B24" s="8"/>
      <c r="C24" s="89" t="s">
        <v>33</v>
      </c>
      <c r="D24" s="90"/>
      <c r="E24" s="78">
        <v>5746</v>
      </c>
      <c r="F24" s="78">
        <v>5683</v>
      </c>
      <c r="G24" s="76">
        <f>E24/E8*100</f>
        <v>11.823531832585703</v>
      </c>
      <c r="H24" s="76">
        <f>F24/F8*100</f>
        <v>12.750157049268598</v>
      </c>
      <c r="I24" s="77">
        <f t="shared" si="1"/>
        <v>-1.0964148973198746</v>
      </c>
    </row>
    <row r="25" spans="1:9" ht="24" customHeight="1" x14ac:dyDescent="0.15">
      <c r="A25" s="8"/>
      <c r="B25" s="8"/>
      <c r="C25" s="10"/>
      <c r="D25" s="67" t="s">
        <v>29</v>
      </c>
      <c r="E25" s="78">
        <v>908</v>
      </c>
      <c r="F25" s="78">
        <v>899</v>
      </c>
      <c r="G25" s="76">
        <f>E25/E8*100</f>
        <v>1.8683896456644307</v>
      </c>
      <c r="H25" s="76">
        <f>F25/F8*100</f>
        <v>2.0169613210087052</v>
      </c>
      <c r="I25" s="77">
        <f t="shared" si="1"/>
        <v>-0.99118942731277571</v>
      </c>
    </row>
    <row r="26" spans="1:9" ht="24" customHeight="1" x14ac:dyDescent="0.15">
      <c r="A26" s="8"/>
      <c r="B26" s="8"/>
      <c r="C26" s="10"/>
      <c r="D26" s="67" t="s">
        <v>34</v>
      </c>
      <c r="E26" s="78">
        <v>1503</v>
      </c>
      <c r="F26" s="78">
        <v>1370</v>
      </c>
      <c r="G26" s="76">
        <f>E26/E8*100</f>
        <v>3.0927198650150212</v>
      </c>
      <c r="H26" s="76">
        <f>F26/F8*100</f>
        <v>3.0736785425827877</v>
      </c>
      <c r="I26" s="77">
        <f t="shared" si="1"/>
        <v>-8.8489687292082522</v>
      </c>
    </row>
    <row r="27" spans="1:9" ht="24" customHeight="1" x14ac:dyDescent="0.15">
      <c r="A27" s="8"/>
      <c r="B27" s="8"/>
      <c r="C27" s="10"/>
      <c r="D27" s="67" t="s">
        <v>114</v>
      </c>
      <c r="E27" s="78">
        <v>3335</v>
      </c>
      <c r="F27" s="78">
        <v>3414</v>
      </c>
      <c r="G27" s="76">
        <f>E27/E8*100</f>
        <v>6.8624223219062515</v>
      </c>
      <c r="H27" s="76">
        <f>F27/F8*100</f>
        <v>7.6595171856771058</v>
      </c>
      <c r="I27" s="77">
        <f t="shared" si="1"/>
        <v>2.3688155922039016</v>
      </c>
    </row>
    <row r="28" spans="1:9" ht="8.25" customHeight="1" x14ac:dyDescent="0.15">
      <c r="A28" s="7"/>
      <c r="B28" s="7"/>
      <c r="C28" s="12"/>
      <c r="D28" s="16"/>
      <c r="E28" s="21"/>
      <c r="F28" s="23"/>
      <c r="G28" s="23"/>
      <c r="H28" s="7"/>
      <c r="I28" s="7"/>
    </row>
    <row r="29" spans="1:9" ht="8.25" customHeight="1" x14ac:dyDescent="0.15">
      <c r="A29" s="8"/>
      <c r="B29" s="8"/>
      <c r="C29" s="8"/>
      <c r="D29" s="8"/>
      <c r="E29" s="8"/>
      <c r="F29" s="8"/>
      <c r="G29" s="8"/>
      <c r="H29" s="8"/>
      <c r="I29" s="8"/>
    </row>
    <row r="30" spans="1:9" x14ac:dyDescent="0.15">
      <c r="A30" s="8" t="s">
        <v>57</v>
      </c>
      <c r="B30" s="8"/>
      <c r="C30" s="8"/>
      <c r="D30" s="8"/>
      <c r="E30" s="8"/>
      <c r="F30" s="8"/>
      <c r="G30" s="8"/>
      <c r="H30" s="8"/>
      <c r="I30" s="8"/>
    </row>
    <row r="31" spans="1:9" x14ac:dyDescent="0.15">
      <c r="A31" s="8"/>
      <c r="B31" s="8"/>
      <c r="C31" s="8"/>
      <c r="D31" s="8"/>
      <c r="E31" s="8"/>
      <c r="F31" s="8"/>
      <c r="G31" s="8"/>
      <c r="H31" s="8"/>
      <c r="I31" s="8"/>
    </row>
    <row r="32" spans="1:9" x14ac:dyDescent="0.15">
      <c r="A32" s="8" t="s">
        <v>37</v>
      </c>
      <c r="B32" s="8"/>
      <c r="C32" s="8"/>
      <c r="D32" s="8"/>
      <c r="E32" s="8"/>
      <c r="F32" s="8"/>
      <c r="G32" s="8"/>
      <c r="H32" s="8"/>
      <c r="I32" s="8"/>
    </row>
    <row r="33" spans="1:10" x14ac:dyDescent="0.15">
      <c r="A33" s="8"/>
      <c r="B33" s="82" t="s">
        <v>35</v>
      </c>
      <c r="C33" s="8"/>
      <c r="D33" s="8"/>
      <c r="E33" s="8"/>
      <c r="F33" s="8"/>
      <c r="G33" s="8"/>
      <c r="H33" s="8"/>
      <c r="I33" s="8"/>
    </row>
    <row r="34" spans="1:10" x14ac:dyDescent="0.15">
      <c r="A34" s="8"/>
      <c r="B34" s="8"/>
      <c r="C34" s="8" t="s">
        <v>39</v>
      </c>
      <c r="D34" s="8"/>
      <c r="E34" s="8"/>
      <c r="F34" s="8"/>
      <c r="G34" s="8"/>
      <c r="H34" s="8"/>
      <c r="I34" s="8"/>
    </row>
    <row r="35" spans="1:10" x14ac:dyDescent="0.15">
      <c r="A35" s="8"/>
      <c r="B35" s="8" t="s">
        <v>40</v>
      </c>
      <c r="C35" s="8"/>
      <c r="D35" s="8"/>
      <c r="E35" s="8"/>
      <c r="F35" s="8"/>
      <c r="G35" s="8"/>
      <c r="H35" s="8"/>
      <c r="I35" s="8"/>
    </row>
    <row r="36" spans="1:10" x14ac:dyDescent="0.15">
      <c r="A36" s="8"/>
      <c r="B36" s="8"/>
      <c r="C36" s="8"/>
      <c r="D36" s="8"/>
      <c r="E36" s="8"/>
      <c r="F36" s="8"/>
      <c r="G36" s="8"/>
      <c r="H36" s="8"/>
      <c r="I36" s="8"/>
    </row>
    <row r="37" spans="1:10" x14ac:dyDescent="0.15">
      <c r="A37" s="8"/>
      <c r="B37" s="82" t="s">
        <v>42</v>
      </c>
      <c r="C37" s="8"/>
      <c r="D37" s="8"/>
      <c r="E37" s="8"/>
      <c r="F37" s="8"/>
      <c r="G37" s="8"/>
      <c r="H37" s="8"/>
      <c r="I37" s="8"/>
    </row>
    <row r="38" spans="1:10" x14ac:dyDescent="0.15">
      <c r="A38" s="8"/>
      <c r="B38" s="83"/>
      <c r="C38" s="83" t="s">
        <v>25</v>
      </c>
      <c r="D38" s="83"/>
      <c r="E38" s="83"/>
      <c r="F38" s="83"/>
      <c r="G38" s="83"/>
      <c r="H38" s="83"/>
      <c r="I38" s="83"/>
      <c r="J38" s="84"/>
    </row>
    <row r="39" spans="1:10" x14ac:dyDescent="0.15">
      <c r="A39" s="8"/>
      <c r="B39" s="83" t="s">
        <v>30</v>
      </c>
      <c r="C39" s="83"/>
      <c r="D39" s="83"/>
      <c r="E39" s="83"/>
      <c r="F39" s="83"/>
      <c r="G39" s="83"/>
      <c r="H39" s="83"/>
      <c r="I39" s="83"/>
      <c r="J39" s="84"/>
    </row>
    <row r="40" spans="1:10" x14ac:dyDescent="0.15">
      <c r="A40" s="8"/>
      <c r="B40" s="83" t="s">
        <v>45</v>
      </c>
      <c r="C40" s="83"/>
      <c r="D40" s="83"/>
      <c r="E40" s="83"/>
      <c r="F40" s="83"/>
      <c r="G40" s="83"/>
      <c r="H40" s="83"/>
      <c r="I40" s="83"/>
      <c r="J40" s="84"/>
    </row>
  </sheetData>
  <mergeCells count="17">
    <mergeCell ref="C24:D24"/>
    <mergeCell ref="C11:D11"/>
    <mergeCell ref="C12:D12"/>
    <mergeCell ref="B13:D13"/>
    <mergeCell ref="C14:D14"/>
    <mergeCell ref="C15:D15"/>
    <mergeCell ref="I5:I6"/>
    <mergeCell ref="C20:D20"/>
    <mergeCell ref="B21:D21"/>
    <mergeCell ref="C22:D22"/>
    <mergeCell ref="C23:D23"/>
    <mergeCell ref="E5:F5"/>
    <mergeCell ref="G5:H5"/>
    <mergeCell ref="A8:D8"/>
    <mergeCell ref="B9:D9"/>
    <mergeCell ref="C10:D10"/>
    <mergeCell ref="A5:D6"/>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P81【主要指標、産業別市内純生産】（様式）</vt:lpstr>
      <vt:lpstr>P82【市民所得の分配】（様式)</vt:lpstr>
      <vt:lpstr>'P81【主要指標、産業別市内純生産】（様式）'!Print_Area</vt:lpstr>
      <vt:lpstr>'P82【市民所得の分配】（様式)'!Print_Area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2024-02-13T01:15:34Z</dcterms:modified>
</cp:coreProperties>
</file>