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4385" yWindow="-15" windowWidth="14430" windowHeight="11760"/>
  </bookViews>
  <sheets>
    <sheet name="P55【産業別事業所・従業者数の推移】(様式)" sheetId="4" r:id="rId1"/>
    <sheet name="P56【経営組織別事業所数、規模別従業者数】（様式）" sheetId="5" r:id="rId2"/>
  </sheets>
  <definedNames>
    <definedName name="_xlnm.Print_Area" localSheetId="0">'P55【産業別事業所・従業者数の推移】(様式)'!$A$1:$O$57</definedName>
    <definedName name="_xlnm.Print_Area" localSheetId="1">'P56【経営組織別事業所数、規模別従業者数】（様式）'!$A$1:$K$54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4" l="1"/>
  <c r="O52" i="4"/>
  <c r="O51" i="4"/>
  <c r="O50" i="4"/>
  <c r="O49" i="4"/>
  <c r="O48" i="4"/>
  <c r="O47" i="4"/>
  <c r="O45" i="4"/>
  <c r="O44" i="4"/>
  <c r="O43" i="4"/>
  <c r="O41" i="4"/>
  <c r="J52" i="4"/>
  <c r="J53" i="4"/>
  <c r="J51" i="4"/>
  <c r="J50" i="4"/>
  <c r="J49" i="4"/>
  <c r="J48" i="4"/>
  <c r="J47" i="4"/>
  <c r="J45" i="4"/>
  <c r="J44" i="4"/>
  <c r="J43" i="4"/>
  <c r="J41" i="4"/>
  <c r="M40" i="4" l="1"/>
  <c r="M42" i="4"/>
  <c r="M46" i="4"/>
  <c r="H46" i="4"/>
  <c r="H42" i="4"/>
  <c r="H40" i="4"/>
  <c r="H38" i="4" l="1"/>
  <c r="I40" i="4" s="1"/>
  <c r="M38" i="4"/>
  <c r="N40" i="4" s="1"/>
  <c r="D17" i="5"/>
  <c r="N46" i="4" l="1"/>
  <c r="I42" i="4"/>
  <c r="O38" i="4"/>
  <c r="N50" i="4"/>
  <c r="N53" i="4"/>
  <c r="N49" i="4"/>
  <c r="N45" i="4"/>
  <c r="N41" i="4"/>
  <c r="N52" i="4"/>
  <c r="N48" i="4"/>
  <c r="N44" i="4"/>
  <c r="N51" i="4"/>
  <c r="N47" i="4"/>
  <c r="N43" i="4"/>
  <c r="N42" i="4"/>
  <c r="I50" i="4"/>
  <c r="I53" i="4"/>
  <c r="I49" i="4"/>
  <c r="I45" i="4"/>
  <c r="I41" i="4"/>
  <c r="I52" i="4"/>
  <c r="I48" i="4"/>
  <c r="I44" i="4"/>
  <c r="I51" i="4"/>
  <c r="I47" i="4"/>
  <c r="I43" i="4"/>
  <c r="I38" i="4"/>
  <c r="I46" i="4"/>
  <c r="N38" i="4"/>
  <c r="K40" i="4"/>
  <c r="O40" i="4" s="1"/>
  <c r="K42" i="4"/>
  <c r="O42" i="4" s="1"/>
  <c r="K46" i="4"/>
  <c r="O46" i="4" s="1"/>
  <c r="C49" i="5" l="1"/>
  <c r="F48" i="5"/>
  <c r="C48" i="5" s="1"/>
  <c r="F47" i="5"/>
  <c r="C47" i="5" s="1"/>
  <c r="F46" i="5"/>
  <c r="C46" i="5" s="1"/>
  <c r="F45" i="5"/>
  <c r="C45" i="5" s="1"/>
  <c r="F44" i="5"/>
  <c r="C44" i="5" s="1"/>
  <c r="F43" i="5"/>
  <c r="K42" i="5"/>
  <c r="K34" i="5" s="1"/>
  <c r="J42" i="5"/>
  <c r="J34" i="5" s="1"/>
  <c r="I42" i="5"/>
  <c r="H42" i="5"/>
  <c r="G42" i="5"/>
  <c r="G34" i="5" s="1"/>
  <c r="E42" i="5"/>
  <c r="F41" i="5"/>
  <c r="C41" i="5" s="1"/>
  <c r="F40" i="5"/>
  <c r="F39" i="5"/>
  <c r="C39" i="5" s="1"/>
  <c r="K38" i="5"/>
  <c r="J38" i="5"/>
  <c r="I38" i="5"/>
  <c r="H38" i="5"/>
  <c r="G38" i="5"/>
  <c r="F37" i="5"/>
  <c r="C37" i="5" s="1"/>
  <c r="J36" i="5"/>
  <c r="I36" i="5"/>
  <c r="H36" i="5"/>
  <c r="G36" i="5"/>
  <c r="E34" i="5"/>
  <c r="C24" i="5"/>
  <c r="E23" i="5"/>
  <c r="C23" i="5" s="1"/>
  <c r="E22" i="5"/>
  <c r="C22" i="5" s="1"/>
  <c r="E21" i="5"/>
  <c r="C21" i="5" s="1"/>
  <c r="E20" i="5"/>
  <c r="C20" i="5" s="1"/>
  <c r="E19" i="5"/>
  <c r="C19" i="5" s="1"/>
  <c r="E18" i="5"/>
  <c r="C18" i="5"/>
  <c r="J17" i="5"/>
  <c r="I17" i="5"/>
  <c r="H17" i="5"/>
  <c r="G17" i="5"/>
  <c r="F17" i="5"/>
  <c r="F9" i="5" s="1"/>
  <c r="E16" i="5"/>
  <c r="C16" i="5" s="1"/>
  <c r="E15" i="5"/>
  <c r="C15" i="5" s="1"/>
  <c r="E14" i="5"/>
  <c r="J13" i="5"/>
  <c r="I13" i="5"/>
  <c r="I9" i="5" s="1"/>
  <c r="H13" i="5"/>
  <c r="H9" i="5" s="1"/>
  <c r="G13" i="5"/>
  <c r="F13" i="5"/>
  <c r="E12" i="5"/>
  <c r="C12" i="5" s="1"/>
  <c r="I11" i="5"/>
  <c r="H11" i="5"/>
  <c r="G11" i="5"/>
  <c r="E11" i="5" s="1"/>
  <c r="F11" i="5"/>
  <c r="J9" i="5"/>
  <c r="D9" i="5"/>
  <c r="L46" i="4"/>
  <c r="F46" i="4"/>
  <c r="J46" i="4" s="1"/>
  <c r="L42" i="4"/>
  <c r="F42" i="4"/>
  <c r="J42" i="4" s="1"/>
  <c r="L40" i="4"/>
  <c r="F40" i="4"/>
  <c r="J40" i="4" s="1"/>
  <c r="L38" i="4"/>
  <c r="D25" i="4"/>
  <c r="D24" i="4"/>
  <c r="D23" i="4"/>
  <c r="D22" i="4"/>
  <c r="D21" i="4"/>
  <c r="D20" i="4"/>
  <c r="D16" i="4"/>
  <c r="D15" i="4"/>
  <c r="D14" i="4"/>
  <c r="D13" i="4"/>
  <c r="D12" i="4"/>
  <c r="D11" i="4"/>
  <c r="H34" i="5" l="1"/>
  <c r="F42" i="5"/>
  <c r="C42" i="5" s="1"/>
  <c r="C43" i="5"/>
  <c r="F38" i="5"/>
  <c r="C38" i="5" s="1"/>
  <c r="C40" i="5"/>
  <c r="I34" i="5"/>
  <c r="F36" i="5"/>
  <c r="C36" i="5"/>
  <c r="E17" i="5"/>
  <c r="C17" i="5" s="1"/>
  <c r="E13" i="5"/>
  <c r="C13" i="5" s="1"/>
  <c r="C14" i="5"/>
  <c r="C11" i="5"/>
  <c r="G9" i="5"/>
  <c r="F38" i="4"/>
  <c r="J38" i="4" s="1"/>
  <c r="L47" i="4"/>
  <c r="L49" i="4"/>
  <c r="L51" i="4"/>
  <c r="L53" i="4"/>
  <c r="L41" i="4"/>
  <c r="L43" i="4"/>
  <c r="L45" i="4"/>
  <c r="L48" i="4"/>
  <c r="L50" i="4"/>
  <c r="L52" i="4"/>
  <c r="L44" i="4"/>
  <c r="G49" i="4" l="1"/>
  <c r="C34" i="5"/>
  <c r="F34" i="5"/>
  <c r="C9" i="5"/>
  <c r="E9" i="5"/>
  <c r="G41" i="4"/>
  <c r="G48" i="4"/>
  <c r="G44" i="4"/>
  <c r="G52" i="4"/>
  <c r="G46" i="4"/>
  <c r="G42" i="4"/>
  <c r="G38" i="4"/>
  <c r="G53" i="4"/>
  <c r="G45" i="4"/>
  <c r="G47" i="4"/>
  <c r="G50" i="4"/>
  <c r="G51" i="4"/>
  <c r="G43" i="4"/>
  <c r="G40" i="4"/>
</calcChain>
</file>

<file path=xl/sharedStrings.xml><?xml version="1.0" encoding="utf-8"?>
<sst xmlns="http://schemas.openxmlformats.org/spreadsheetml/2006/main" count="199" uniqueCount="72">
  <si>
    <t>運輸・通信業</t>
  </si>
  <si>
    <t>農林漁業</t>
  </si>
  <si>
    <t>区分</t>
    <rPh sb="0" eb="2">
      <t>クブン</t>
    </rPh>
    <phoneticPr fontId="2"/>
  </si>
  <si>
    <t>派遣・下請</t>
    <rPh sb="0" eb="2">
      <t>ハケン</t>
    </rPh>
    <rPh sb="3" eb="5">
      <t>シタウケ</t>
    </rPh>
    <phoneticPr fontId="2"/>
  </si>
  <si>
    <t>電気・ガス・水道業</t>
    <rPh sb="0" eb="2">
      <t>デンキ</t>
    </rPh>
    <rPh sb="6" eb="9">
      <t>スイドウギョウ</t>
    </rPh>
    <phoneticPr fontId="2"/>
  </si>
  <si>
    <t>◆ 産業（大分類）別事業所・従業者数の推移</t>
    <rPh sb="2" eb="4">
      <t>サンギョウ</t>
    </rPh>
    <rPh sb="5" eb="8">
      <t>ダイブンルイ</t>
    </rPh>
    <rPh sb="9" eb="10">
      <t>ベツ</t>
    </rPh>
    <rPh sb="10" eb="13">
      <t>ジギョウショ</t>
    </rPh>
    <rPh sb="14" eb="15">
      <t>ジュウ</t>
    </rPh>
    <rPh sb="17" eb="18">
      <t>スウ</t>
    </rPh>
    <rPh sb="19" eb="21">
      <t>スイイ</t>
    </rPh>
    <phoneticPr fontId="2"/>
  </si>
  <si>
    <t>事業所</t>
    <rPh sb="0" eb="3">
      <t>ジギョウショ</t>
    </rPh>
    <phoneticPr fontId="2"/>
  </si>
  <si>
    <t>◆ 産業（大分類）別事業所・従業者数</t>
    <rPh sb="2" eb="4">
      <t>サンギョウ</t>
    </rPh>
    <rPh sb="5" eb="8">
      <t>ダイブンルイ</t>
    </rPh>
    <rPh sb="9" eb="10">
      <t>ベツ</t>
    </rPh>
    <rPh sb="10" eb="13">
      <t>ジギョウショ</t>
    </rPh>
    <rPh sb="14" eb="15">
      <t>ジュウ</t>
    </rPh>
    <rPh sb="17" eb="18">
      <t>スウ</t>
    </rPh>
    <phoneticPr fontId="2"/>
  </si>
  <si>
    <t>1～4人</t>
    <rPh sb="3" eb="4">
      <t>ニン</t>
    </rPh>
    <phoneticPr fontId="2"/>
  </si>
  <si>
    <t>金融・保険業</t>
  </si>
  <si>
    <t>年次</t>
    <rPh sb="0" eb="2">
      <t>ネンジ</t>
    </rPh>
    <phoneticPr fontId="2"/>
  </si>
  <si>
    <t>総数</t>
    <rPh sb="0" eb="2">
      <t>ソウスウ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</si>
  <si>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</si>
  <si>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公務</t>
    <rPh sb="0" eb="2">
      <t>コウム</t>
    </rPh>
    <phoneticPr fontId="2"/>
  </si>
  <si>
    <t>卸売・小売業、飲食店</t>
  </si>
  <si>
    <t>運輸・通信業</t>
    <rPh sb="0" eb="2">
      <t>ウンユ</t>
    </rPh>
    <rPh sb="3" eb="6">
      <t>ツウシンギョウ</t>
    </rPh>
    <phoneticPr fontId="2"/>
  </si>
  <si>
    <t>産業分類</t>
    <rPh sb="0" eb="2">
      <t>サンギョウ</t>
    </rPh>
    <rPh sb="2" eb="4">
      <t>ブンルイ</t>
    </rPh>
    <phoneticPr fontId="2"/>
  </si>
  <si>
    <t>製造業</t>
    <rPh sb="0" eb="3">
      <t>セイゾウギョウ</t>
    </rPh>
    <phoneticPr fontId="2"/>
  </si>
  <si>
    <t>不動産業</t>
  </si>
  <si>
    <t>5～9</t>
  </si>
  <si>
    <t>構成比</t>
    <rPh sb="0" eb="3">
      <t>コウセイヒ</t>
    </rPh>
    <phoneticPr fontId="2"/>
  </si>
  <si>
    <t>農・林 ・漁業</t>
    <rPh sb="0" eb="1">
      <t>ノウ</t>
    </rPh>
    <rPh sb="2" eb="3">
      <t>リン</t>
    </rPh>
    <rPh sb="5" eb="7">
      <t>ギョギョウ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</si>
  <si>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</si>
  <si>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</si>
  <si>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</si>
  <si>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鉱業</t>
    <rPh sb="0" eb="2">
      <t>コウギョウ</t>
    </rPh>
    <phoneticPr fontId="2"/>
  </si>
  <si>
    <t>民営</t>
    <rPh sb="0" eb="2">
      <t>ミンエイ</t>
    </rPh>
    <phoneticPr fontId="2"/>
  </si>
  <si>
    <t>建設業</t>
    <rPh sb="0" eb="3">
      <t>ケンセツギョウ</t>
    </rPh>
    <phoneticPr fontId="2"/>
  </si>
  <si>
    <t>事業所数</t>
    <rPh sb="0" eb="3">
      <t>ジギョウショ</t>
    </rPh>
    <rPh sb="3" eb="4">
      <t>スウ</t>
    </rPh>
    <phoneticPr fontId="2"/>
  </si>
  <si>
    <t>従業者(人)</t>
    <rPh sb="0" eb="3">
      <t>ジュウギョウシャ</t>
    </rPh>
    <rPh sb="4" eb="5">
      <t>ニン</t>
    </rPh>
    <phoneticPr fontId="2"/>
  </si>
  <si>
    <t>平</t>
    <rPh sb="0" eb="1">
      <t>ヘイ</t>
    </rPh>
    <phoneticPr fontId="2"/>
  </si>
  <si>
    <t>従業者</t>
    <rPh sb="0" eb="3">
      <t>ジュウギョウシャ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</si>
  <si>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</si>
  <si>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増加率</t>
    <rPh sb="0" eb="2">
      <t>ゾウカ</t>
    </rPh>
    <rPh sb="2" eb="3">
      <t>リツ</t>
    </rPh>
    <phoneticPr fontId="2"/>
  </si>
  <si>
    <t>総数</t>
  </si>
  <si>
    <t>実数</t>
    <rPh sb="0" eb="2">
      <t>ジッスウ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</si>
  <si>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</si>
  <si>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建設業</t>
  </si>
  <si>
    <t>農林漁業</t>
    <rPh sb="0" eb="2">
      <t>ノウリン</t>
    </rPh>
    <rPh sb="2" eb="4">
      <t>ギョギョウ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</si>
  <si>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</si>
  <si>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卸売・小売業、飲食店</t>
    <rPh sb="0" eb="2">
      <t>オロシウリ</t>
    </rPh>
    <rPh sb="3" eb="6">
      <t>コウリギョウ</t>
    </rPh>
    <rPh sb="7" eb="9">
      <t>インショク</t>
    </rPh>
    <rPh sb="9" eb="10">
      <t>テン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</si>
  <si>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</si>
  <si>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56　事業所</t>
    <rPh sb="3" eb="6">
      <t>ジギョウショ</t>
    </rPh>
    <phoneticPr fontId="2"/>
  </si>
  <si>
    <t>◆ 産業(大分類)別経営組織別事業者数</t>
    <rPh sb="2" eb="4">
      <t>サンギョウ</t>
    </rPh>
    <rPh sb="5" eb="8">
      <t>ダイブンルイ</t>
    </rPh>
    <rPh sb="9" eb="10">
      <t>ベツ</t>
    </rPh>
    <rPh sb="10" eb="12">
      <t>ケイエイ</t>
    </rPh>
    <rPh sb="12" eb="14">
      <t>ソシキ</t>
    </rPh>
    <rPh sb="14" eb="15">
      <t>ベツ</t>
    </rPh>
    <rPh sb="15" eb="17">
      <t>ジギョウ</t>
    </rPh>
    <rPh sb="17" eb="18">
      <t>シャ</t>
    </rPh>
    <rPh sb="18" eb="19">
      <t>スウ</t>
    </rPh>
    <phoneticPr fontId="2"/>
  </si>
  <si>
    <t>産業大分類</t>
    <rPh sb="0" eb="2">
      <t>サンギョウ</t>
    </rPh>
    <rPh sb="2" eb="5">
      <t>ダイブンルイ</t>
    </rPh>
    <phoneticPr fontId="2"/>
  </si>
  <si>
    <t>国・地方公共団体等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phoneticPr fontId="2"/>
  </si>
  <si>
    <t>労働者のみ</t>
    <rPh sb="0" eb="3">
      <t>ロウドウシャ</t>
    </rPh>
    <phoneticPr fontId="2"/>
  </si>
  <si>
    <t>第1次産業</t>
  </si>
  <si>
    <t>第3次産業</t>
  </si>
  <si>
    <t>第2次産業</t>
  </si>
  <si>
    <t>鉱業</t>
  </si>
  <si>
    <t>製造業</t>
  </si>
  <si>
    <t>電気・ガス・熱供給・水道業</t>
  </si>
  <si>
    <t>サービス業</t>
  </si>
  <si>
    <t>公務</t>
  </si>
  <si>
    <t>◆ 産業(大分類)別規模別従業者数</t>
    <rPh sb="2" eb="4">
      <t>サンギョウ</t>
    </rPh>
    <rPh sb="5" eb="8">
      <t>ダイブンルイ</t>
    </rPh>
    <rPh sb="9" eb="10">
      <t>ベツ</t>
    </rPh>
    <rPh sb="10" eb="13">
      <t>キボベツ</t>
    </rPh>
    <rPh sb="13" eb="14">
      <t>ジュウ</t>
    </rPh>
    <rPh sb="14" eb="17">
      <t>ギョウシャスウ</t>
    </rPh>
    <phoneticPr fontId="2"/>
  </si>
  <si>
    <t>平成26年</t>
    <rPh sb="0" eb="2">
      <t>ヘイセイ</t>
    </rPh>
    <rPh sb="4" eb="5">
      <t>ネン</t>
    </rPh>
    <phoneticPr fontId="2"/>
  </si>
  <si>
    <t>卸売・小売業飲食店</t>
    <rPh sb="0" eb="2">
      <t>オロシウリ</t>
    </rPh>
    <phoneticPr fontId="2"/>
  </si>
  <si>
    <t>30～49</t>
  </si>
  <si>
    <t>50人以上</t>
    <rPh sb="2" eb="3">
      <t>ニン</t>
    </rPh>
    <rPh sb="3" eb="5">
      <t>イジョウ</t>
    </rPh>
    <phoneticPr fontId="2"/>
  </si>
  <si>
    <t>10～29</t>
  </si>
  <si>
    <t>-</t>
  </si>
  <si>
    <t>５．事業所</t>
    <rPh sb="2" eb="5">
      <t>ジギョウショ</t>
    </rPh>
    <phoneticPr fontId="2"/>
  </si>
  <si>
    <t>事業所　55</t>
  </si>
  <si>
    <t>令</t>
    <rPh sb="0" eb="1">
      <t>レイ</t>
    </rPh>
    <phoneticPr fontId="2"/>
  </si>
  <si>
    <t>資料：平成26年まで経済センサス-基礎調査、平成28年から経済センサス-活動調査</t>
    <rPh sb="17" eb="19">
      <t>キソ</t>
    </rPh>
    <rPh sb="22" eb="24">
      <t>ヘイセイ</t>
    </rPh>
    <rPh sb="26" eb="27">
      <t>ネン</t>
    </rPh>
    <phoneticPr fontId="2"/>
  </si>
  <si>
    <t>令和3年</t>
    <rPh sb="0" eb="2">
      <t>レイワ</t>
    </rPh>
    <rPh sb="3" eb="4">
      <t>ネン</t>
    </rPh>
    <phoneticPr fontId="2"/>
  </si>
  <si>
    <t>令和3年6月1日現在</t>
    <rPh sb="0" eb="2">
      <t>レイワ</t>
    </rPh>
    <phoneticPr fontId="2"/>
  </si>
  <si>
    <t>令和3年6月1日現在(単位：人)</t>
    <rPh sb="0" eb="2">
      <t>レイワ</t>
    </rPh>
    <phoneticPr fontId="2"/>
  </si>
  <si>
    <t>各年6月１日現在(単位：人・％）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</si>
  <si>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資料：事業所統計調査（平成3年は7月1日現在、平成8～18年は10月1日現在）</t>
    <rPh sb="0" eb="2">
      <t>シリョウ</t>
    </rPh>
    <rPh sb="3" eb="6">
      <t>ジギョウショ</t>
    </rPh>
    <rPh sb="6" eb="8">
      <t>トウケイ</t>
    </rPh>
    <rPh sb="8" eb="10">
      <t>チョウサ</t>
    </rPh>
    <rPh sb="11" eb="12">
      <t>ヒラ</t>
    </rPh>
    <rPh sb="12" eb="13">
      <t>セイ</t>
    </rPh>
    <rPh sb="14" eb="15">
      <t>ネン</t>
    </rPh>
    <rPh sb="23" eb="24">
      <t>ヘイ</t>
    </rPh>
    <rPh sb="24" eb="25">
      <t>セイ</t>
    </rPh>
    <rPh sb="29" eb="30">
      <t>ネン</t>
    </rPh>
    <rPh sb="33" eb="34">
      <t>ガツ</t>
    </rPh>
    <rPh sb="35" eb="38">
      <t>ニチゲンザイ</t>
    </rPh>
    <phoneticPr fontId="2"/>
  </si>
  <si>
    <t xml:space="preserve">      経済センサス-基礎調査（平成21～26年は7月1日現在）経済センサス-活動調査（令和3年は6月1日現在）</t>
    <rPh sb="41" eb="43">
      <t>カツドウ</t>
    </rPh>
    <rPh sb="46" eb="47">
      <t>レイ</t>
    </rPh>
    <rPh sb="47" eb="48">
      <t>ワ</t>
    </rPh>
    <rPh sb="49" eb="5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</si>
</sst>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"/>
    <numFmt numFmtId="178" formatCode="0.0;&quot;▲ &quot;0.0"/>
  </numFmts>
  <fonts count="2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b/>
      <sz val="13"/>
      <color theme="1"/>
      <name val="ＭＳ Ｐゴシック"/>
      <family val="3"/>
      <scheme val="major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3"/>
      <color theme="1"/>
      <name val="ＭＳ 明朝"/>
      <family val="1"/>
    </font>
    <font>
      <sz val="11"/>
      <color theme="1"/>
      <name val="ＭＳ 明朝"/>
      <family val="1"/>
      <charset val="128"/>
    </font>
    <font>
      <sz val="12"/>
      <name val="ＭＳ 明朝"/>
      <family val="1"/>
    </font>
    <font>
      <sz val="11"/>
      <name val="ＭＳ 明朝"/>
      <family val="1"/>
    </font>
    <font>
      <sz val="11"/>
      <name val="ＭＳ Ｐゴシック"/>
      <family val="3"/>
      <scheme val="minor"/>
    </font>
    <font>
      <b/>
      <sz val="12"/>
      <name val="ＭＳ Ｐゴシック"/>
      <family val="3"/>
      <scheme val="major"/>
    </font>
    <font>
      <b/>
      <sz val="11"/>
      <name val="ＭＳ 明朝"/>
      <family val="1"/>
    </font>
    <font>
      <sz val="10"/>
      <name val="ＭＳ 明朝"/>
      <family val="1"/>
    </font>
    <font>
      <sz val="11"/>
      <name val="ＭＳ 明朝"/>
      <family val="1"/>
      <charset val="128"/>
    </font>
    <font>
      <sz val="9"/>
      <name val="ＭＳ 明朝"/>
      <family val="1"/>
    </font>
    <font>
      <sz val="10"/>
      <color rgb="FFFF0000"/>
      <name val="ＭＳ 明朝"/>
      <family val="1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Font="1"/>
    <xf numFmtId="38" fontId="5" fillId="0" borderId="9" xfId="2" applyFont="1" applyFill="1" applyBorder="1" applyAlignment="1">
      <alignment vertical="center"/>
    </xf>
    <xf numFmtId="38" fontId="5" fillId="0" borderId="10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3" fillId="0" borderId="0" xfId="0" applyFont="1" applyAlignment="1"/>
    <xf numFmtId="0" fontId="8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9" fillId="2" borderId="0" xfId="0" applyFont="1" applyFill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9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distributed"/>
    </xf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1" xfId="0" applyFont="1" applyFill="1" applyBorder="1"/>
    <xf numFmtId="0" fontId="5" fillId="0" borderId="0" xfId="0" applyFont="1" applyFill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/>
    </xf>
    <xf numFmtId="0" fontId="5" fillId="0" borderId="11" xfId="0" applyFont="1" applyFill="1" applyBorder="1"/>
    <xf numFmtId="0" fontId="5" fillId="0" borderId="0" xfId="0" applyFont="1" applyFill="1"/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6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9" xfId="2" applyFont="1" applyFill="1" applyBorder="1" applyAlignment="1"/>
    <xf numFmtId="0" fontId="5" fillId="0" borderId="0" xfId="0" applyFont="1" applyFill="1" applyBorder="1"/>
    <xf numFmtId="38" fontId="5" fillId="0" borderId="0" xfId="2" applyFont="1" applyFill="1" applyBorder="1" applyAlignment="1"/>
    <xf numFmtId="176" fontId="5" fillId="0" borderId="0" xfId="2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5" fillId="0" borderId="1" xfId="0" applyFont="1" applyFill="1" applyBorder="1"/>
    <xf numFmtId="0" fontId="5" fillId="0" borderId="12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11" fillId="0" borderId="0" xfId="0" applyFont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4" fillId="0" borderId="0" xfId="0" applyFont="1" applyBorder="1"/>
    <xf numFmtId="0" fontId="11" fillId="0" borderId="8" xfId="0" applyFont="1" applyBorder="1"/>
    <xf numFmtId="0" fontId="11" fillId="0" borderId="9" xfId="0" applyFont="1" applyBorder="1" applyAlignment="1">
      <alignment horizontal="distributed" vertical="center" justifyLastLine="1"/>
    </xf>
    <xf numFmtId="0" fontId="15" fillId="0" borderId="11" xfId="0" applyFont="1" applyBorder="1"/>
    <xf numFmtId="0" fontId="11" fillId="0" borderId="10" xfId="0" applyFont="1" applyBorder="1"/>
    <xf numFmtId="0" fontId="15" fillId="0" borderId="10" xfId="0" applyFont="1" applyBorder="1"/>
    <xf numFmtId="38" fontId="11" fillId="0" borderId="9" xfId="2" applyFont="1" applyBorder="1" applyAlignment="1"/>
    <xf numFmtId="38" fontId="11" fillId="0" borderId="0" xfId="2" applyFont="1" applyAlignment="1"/>
    <xf numFmtId="38" fontId="11" fillId="0" borderId="0" xfId="2" applyFont="1" applyFill="1" applyBorder="1" applyAlignment="1"/>
    <xf numFmtId="38" fontId="11" fillId="0" borderId="0" xfId="2" applyFont="1" applyFill="1" applyBorder="1" applyAlignment="1">
      <alignment horizontal="right"/>
    </xf>
    <xf numFmtId="0" fontId="11" fillId="0" borderId="0" xfId="0" applyFont="1" applyAlignment="1">
      <alignment horizontal="distributed"/>
    </xf>
    <xf numFmtId="38" fontId="16" fillId="0" borderId="0" xfId="2" applyFont="1" applyAlignment="1"/>
    <xf numFmtId="0" fontId="16" fillId="0" borderId="0" xfId="0" applyFont="1" applyFill="1" applyAlignment="1">
      <alignment horizontal="right"/>
    </xf>
    <xf numFmtId="38" fontId="16" fillId="0" borderId="9" xfId="2" applyFont="1" applyBorder="1" applyAlignment="1"/>
    <xf numFmtId="38" fontId="16" fillId="0" borderId="0" xfId="2" applyFont="1" applyFill="1" applyBorder="1" applyAlignment="1">
      <alignment horizontal="right"/>
    </xf>
    <xf numFmtId="38" fontId="16" fillId="0" borderId="0" xfId="2" applyFont="1" applyFill="1" applyBorder="1" applyAlignment="1"/>
    <xf numFmtId="38" fontId="16" fillId="0" borderId="0" xfId="2" applyFont="1" applyFill="1" applyAlignment="1">
      <alignment horizontal="right"/>
    </xf>
    <xf numFmtId="0" fontId="17" fillId="0" borderId="0" xfId="0" applyFont="1" applyAlignment="1">
      <alignment horizontal="distributed"/>
    </xf>
    <xf numFmtId="0" fontId="15" fillId="0" borderId="0" xfId="0" applyFont="1" applyAlignment="1">
      <alignment horizontal="distributed"/>
    </xf>
    <xf numFmtId="0" fontId="11" fillId="0" borderId="1" xfId="0" applyFont="1" applyBorder="1"/>
    <xf numFmtId="38" fontId="11" fillId="0" borderId="12" xfId="2" applyFont="1" applyBorder="1" applyAlignment="1"/>
    <xf numFmtId="38" fontId="11" fillId="0" borderId="1" xfId="2" applyFont="1" applyBorder="1" applyAlignment="1"/>
    <xf numFmtId="0" fontId="15" fillId="0" borderId="17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38" fontId="11" fillId="0" borderId="9" xfId="2" applyFont="1" applyFill="1" applyBorder="1" applyAlignment="1">
      <alignment horizontal="right"/>
    </xf>
    <xf numFmtId="0" fontId="18" fillId="0" borderId="0" xfId="0" applyFont="1" applyFill="1"/>
    <xf numFmtId="38" fontId="19" fillId="0" borderId="0" xfId="2" applyFont="1" applyFill="1" applyBorder="1" applyAlignment="1">
      <alignment vertical="center"/>
    </xf>
    <xf numFmtId="176" fontId="19" fillId="0" borderId="0" xfId="2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38" fontId="19" fillId="0" borderId="0" xfId="2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5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38" fontId="19" fillId="0" borderId="9" xfId="2" applyFont="1" applyFill="1" applyBorder="1" applyAlignment="1">
      <alignment vertical="center"/>
    </xf>
    <xf numFmtId="38" fontId="20" fillId="0" borderId="0" xfId="2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15" fillId="0" borderId="17" xfId="0" applyFont="1" applyFill="1" applyBorder="1" applyAlignment="1">
      <alignment horizontal="distributed" vertical="center" justifyLastLine="1"/>
    </xf>
    <xf numFmtId="0" fontId="19" fillId="0" borderId="22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vertical="center" wrapText="1"/>
    </xf>
    <xf numFmtId="38" fontId="16" fillId="0" borderId="9" xfId="2" applyFont="1" applyFill="1" applyBorder="1" applyAlignment="1">
      <alignment horizontal="right"/>
    </xf>
    <xf numFmtId="38" fontId="16" fillId="0" borderId="0" xfId="2" applyFont="1" applyFill="1" applyBorder="1" applyAlignment="1">
      <alignment horizontal="right"/>
    </xf>
    <xf numFmtId="38" fontId="11" fillId="0" borderId="9" xfId="2" applyFont="1" applyFill="1" applyBorder="1" applyAlignment="1">
      <alignment horizontal="right"/>
    </xf>
    <xf numFmtId="38" fontId="11" fillId="0" borderId="0" xfId="2" applyFont="1" applyFill="1" applyBorder="1" applyAlignment="1">
      <alignment horizontal="right"/>
    </xf>
    <xf numFmtId="0" fontId="11" fillId="0" borderId="0" xfId="0" applyFont="1" applyAlignment="1">
      <alignment horizontal="distributed"/>
    </xf>
    <xf numFmtId="0" fontId="11" fillId="0" borderId="5" xfId="0" applyFont="1" applyBorder="1" applyAlignment="1">
      <alignment horizontal="distributed"/>
    </xf>
    <xf numFmtId="0" fontId="11" fillId="0" borderId="16" xfId="0" applyFont="1" applyBorder="1" applyAlignment="1">
      <alignment horizontal="distributed" justifyLastLine="1"/>
    </xf>
    <xf numFmtId="0" fontId="11" fillId="0" borderId="19" xfId="0" applyFont="1" applyBorder="1" applyAlignment="1">
      <alignment horizontal="distributed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5" fillId="0" borderId="8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1" fillId="0" borderId="0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7"/>
  <sheetViews>
    <sheetView tabSelected="1" view="pageBreakPreview" zoomScaleSheetLayoutView="100" workbookViewId="0"/>
  </sheetViews>
  <sheetFormatPr defaultRowHeight="13.5" x14ac:dyDescent="0.15"/>
  <cols>
    <col min="1" max="1" width="2.625" customWidth="1"/>
    <col min="2" max="2" width="3" customWidth="1"/>
    <col min="3" max="3" width="3.5" customWidth="1"/>
    <col min="4" max="9" width="7.625" customWidth="1"/>
    <col min="10" max="10" width="8" customWidth="1"/>
    <col min="11" max="14" width="7.625" customWidth="1"/>
    <col min="15" max="15" width="8.375" customWidth="1"/>
  </cols>
  <sheetData>
    <row r="1" spans="1:30" ht="1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"/>
      <c r="O1" s="10" t="s">
        <v>63</v>
      </c>
    </row>
    <row r="2" spans="1:30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30" ht="15" x14ac:dyDescent="0.15">
      <c r="A3" s="3" t="s">
        <v>62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0" ht="7.5" customHeight="1" x14ac:dyDescent="0.15">
      <c r="A4" s="17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30" ht="15" x14ac:dyDescent="0.15">
      <c r="A5" s="19" t="s">
        <v>5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30" ht="9" customHeight="1" thickBo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30" ht="16.5" customHeight="1" thickTop="1" x14ac:dyDescent="0.15">
      <c r="A7" s="113" t="s">
        <v>2</v>
      </c>
      <c r="B7" s="107" t="s">
        <v>10</v>
      </c>
      <c r="C7" s="108"/>
      <c r="D7" s="104" t="s">
        <v>11</v>
      </c>
      <c r="E7" s="100" t="s">
        <v>21</v>
      </c>
      <c r="F7" s="21"/>
      <c r="G7" s="22"/>
      <c r="H7" s="22"/>
      <c r="I7" s="100" t="s">
        <v>4</v>
      </c>
      <c r="J7" s="100" t="s">
        <v>15</v>
      </c>
      <c r="K7" s="102" t="s">
        <v>57</v>
      </c>
      <c r="L7" s="100" t="s">
        <v>22</v>
      </c>
      <c r="M7" s="100" t="s">
        <v>23</v>
      </c>
      <c r="N7" s="116" t="s">
        <v>24</v>
      </c>
      <c r="O7" s="22"/>
    </row>
    <row r="8" spans="1:30" ht="16.5" customHeight="1" x14ac:dyDescent="0.15">
      <c r="A8" s="114"/>
      <c r="B8" s="109"/>
      <c r="C8" s="110"/>
      <c r="D8" s="105"/>
      <c r="E8" s="100"/>
      <c r="F8" s="21" t="s">
        <v>25</v>
      </c>
      <c r="G8" s="22" t="s">
        <v>27</v>
      </c>
      <c r="H8" s="22" t="s">
        <v>17</v>
      </c>
      <c r="I8" s="100"/>
      <c r="J8" s="100"/>
      <c r="K8" s="102"/>
      <c r="L8" s="100"/>
      <c r="M8" s="100"/>
      <c r="N8" s="116"/>
      <c r="O8" s="23" t="s">
        <v>13</v>
      </c>
    </row>
    <row r="9" spans="1:30" ht="16.5" customHeight="1" x14ac:dyDescent="0.15">
      <c r="A9" s="115"/>
      <c r="B9" s="111"/>
      <c r="C9" s="112"/>
      <c r="D9" s="106"/>
      <c r="E9" s="101"/>
      <c r="F9" s="24"/>
      <c r="G9" s="24"/>
      <c r="H9" s="24"/>
      <c r="I9" s="101"/>
      <c r="J9" s="101"/>
      <c r="K9" s="103"/>
      <c r="L9" s="101"/>
      <c r="M9" s="101"/>
      <c r="N9" s="117"/>
      <c r="O9" s="24"/>
    </row>
    <row r="10" spans="1:30" ht="9" customHeight="1" x14ac:dyDescent="0.15">
      <c r="A10" s="96" t="s">
        <v>28</v>
      </c>
      <c r="B10" s="25"/>
      <c r="C10" s="26"/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30" ht="20.100000000000001" customHeight="1" x14ac:dyDescent="0.15">
      <c r="A11" s="97"/>
      <c r="B11" s="27" t="s">
        <v>30</v>
      </c>
      <c r="C11" s="28">
        <v>3</v>
      </c>
      <c r="D11" s="5">
        <f t="shared" ref="D11:D16" si="0">SUM(E11:O11)</f>
        <v>1417</v>
      </c>
      <c r="E11" s="8">
        <v>19</v>
      </c>
      <c r="F11" s="8">
        <v>3</v>
      </c>
      <c r="G11" s="8">
        <v>122</v>
      </c>
      <c r="H11" s="8">
        <v>131</v>
      </c>
      <c r="I11" s="8">
        <v>2</v>
      </c>
      <c r="J11" s="8">
        <v>29</v>
      </c>
      <c r="K11" s="8">
        <v>606</v>
      </c>
      <c r="L11" s="8">
        <v>15</v>
      </c>
      <c r="M11" s="8">
        <v>32</v>
      </c>
      <c r="N11" s="8">
        <v>439</v>
      </c>
      <c r="O11" s="8">
        <v>19</v>
      </c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20.100000000000001" customHeight="1" x14ac:dyDescent="0.15">
      <c r="A12" s="97"/>
      <c r="B12" s="27"/>
      <c r="C12" s="28">
        <v>8</v>
      </c>
      <c r="D12" s="5">
        <f t="shared" si="0"/>
        <v>1359</v>
      </c>
      <c r="E12" s="8">
        <v>8</v>
      </c>
      <c r="F12" s="8">
        <v>1</v>
      </c>
      <c r="G12" s="8">
        <v>123</v>
      </c>
      <c r="H12" s="8">
        <v>110</v>
      </c>
      <c r="I12" s="8">
        <v>2</v>
      </c>
      <c r="J12" s="8">
        <v>33</v>
      </c>
      <c r="K12" s="8">
        <v>575</v>
      </c>
      <c r="L12" s="8">
        <v>17</v>
      </c>
      <c r="M12" s="8">
        <v>38</v>
      </c>
      <c r="N12" s="8">
        <v>433</v>
      </c>
      <c r="O12" s="8">
        <v>19</v>
      </c>
      <c r="Q12" s="14"/>
      <c r="R12" s="133"/>
      <c r="S12" s="16"/>
      <c r="T12" s="16"/>
      <c r="U12" s="16"/>
      <c r="V12" s="133"/>
      <c r="W12" s="133"/>
      <c r="X12" s="135"/>
      <c r="Y12" s="133"/>
      <c r="Z12" s="133"/>
      <c r="AA12" s="134"/>
      <c r="AB12" s="16"/>
      <c r="AC12" s="15"/>
      <c r="AD12" s="15"/>
    </row>
    <row r="13" spans="1:30" ht="20.100000000000001" customHeight="1" x14ac:dyDescent="0.15">
      <c r="A13" s="97"/>
      <c r="B13" s="27"/>
      <c r="C13" s="28">
        <v>13</v>
      </c>
      <c r="D13" s="5">
        <f t="shared" si="0"/>
        <v>1277</v>
      </c>
      <c r="E13" s="8">
        <v>6</v>
      </c>
      <c r="F13" s="8">
        <v>1</v>
      </c>
      <c r="G13" s="8">
        <v>118</v>
      </c>
      <c r="H13" s="8">
        <v>95</v>
      </c>
      <c r="I13" s="8">
        <v>2</v>
      </c>
      <c r="J13" s="8">
        <v>27</v>
      </c>
      <c r="K13" s="8">
        <v>531</v>
      </c>
      <c r="L13" s="8">
        <v>14</v>
      </c>
      <c r="M13" s="8">
        <v>39</v>
      </c>
      <c r="N13" s="8">
        <v>427</v>
      </c>
      <c r="O13" s="8">
        <v>17</v>
      </c>
      <c r="Q13" s="14"/>
      <c r="R13" s="133"/>
      <c r="S13" s="16"/>
      <c r="T13" s="16"/>
      <c r="U13" s="16"/>
      <c r="V13" s="133"/>
      <c r="W13" s="133"/>
      <c r="X13" s="135"/>
      <c r="Y13" s="133"/>
      <c r="Z13" s="133"/>
      <c r="AA13" s="134"/>
      <c r="AB13" s="13"/>
      <c r="AC13" s="15"/>
      <c r="AD13" s="15"/>
    </row>
    <row r="14" spans="1:30" ht="20.100000000000001" customHeight="1" x14ac:dyDescent="0.15">
      <c r="A14" s="97"/>
      <c r="B14" s="27"/>
      <c r="C14" s="28">
        <v>18</v>
      </c>
      <c r="D14" s="5">
        <f t="shared" si="0"/>
        <v>1369</v>
      </c>
      <c r="E14" s="8">
        <v>11</v>
      </c>
      <c r="F14" s="8">
        <v>2</v>
      </c>
      <c r="G14" s="8">
        <v>144</v>
      </c>
      <c r="H14" s="8">
        <v>91</v>
      </c>
      <c r="I14" s="8">
        <v>2</v>
      </c>
      <c r="J14" s="8">
        <v>27</v>
      </c>
      <c r="K14" s="8">
        <v>516</v>
      </c>
      <c r="L14" s="8">
        <v>15</v>
      </c>
      <c r="M14" s="8">
        <v>71</v>
      </c>
      <c r="N14" s="8">
        <v>475</v>
      </c>
      <c r="O14" s="8">
        <v>15</v>
      </c>
      <c r="Q14" s="14"/>
      <c r="R14" s="133"/>
      <c r="S14" s="16"/>
      <c r="T14" s="16"/>
      <c r="U14" s="16"/>
      <c r="V14" s="133"/>
      <c r="W14" s="133"/>
      <c r="X14" s="135"/>
      <c r="Y14" s="133"/>
      <c r="Z14" s="133"/>
      <c r="AA14" s="134"/>
      <c r="AB14" s="16"/>
      <c r="AC14" s="15"/>
      <c r="AD14" s="15"/>
    </row>
    <row r="15" spans="1:30" ht="20.100000000000001" customHeight="1" x14ac:dyDescent="0.15">
      <c r="A15" s="97"/>
      <c r="B15" s="27"/>
      <c r="C15" s="28">
        <v>21</v>
      </c>
      <c r="D15" s="5">
        <f t="shared" si="0"/>
        <v>1283</v>
      </c>
      <c r="E15" s="8">
        <v>18</v>
      </c>
      <c r="F15" s="8">
        <v>2</v>
      </c>
      <c r="G15" s="8">
        <v>140</v>
      </c>
      <c r="H15" s="8">
        <v>78</v>
      </c>
      <c r="I15" s="8">
        <v>2</v>
      </c>
      <c r="J15" s="8">
        <v>27</v>
      </c>
      <c r="K15" s="8">
        <v>370</v>
      </c>
      <c r="L15" s="8">
        <v>20</v>
      </c>
      <c r="M15" s="8">
        <v>84</v>
      </c>
      <c r="N15" s="8">
        <v>529</v>
      </c>
      <c r="O15" s="8">
        <v>13</v>
      </c>
      <c r="Q15" s="14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20.100000000000001" customHeight="1" x14ac:dyDescent="0.15">
      <c r="A16" s="97"/>
      <c r="B16" s="27"/>
      <c r="C16" s="28">
        <v>26</v>
      </c>
      <c r="D16" s="5">
        <f t="shared" si="0"/>
        <v>784</v>
      </c>
      <c r="E16" s="8">
        <v>16</v>
      </c>
      <c r="F16" s="8">
        <v>3</v>
      </c>
      <c r="G16" s="8">
        <v>112</v>
      </c>
      <c r="H16" s="8">
        <v>59</v>
      </c>
      <c r="I16" s="8">
        <v>1</v>
      </c>
      <c r="J16" s="8">
        <v>13</v>
      </c>
      <c r="K16" s="8">
        <v>193</v>
      </c>
      <c r="L16" s="8">
        <v>14</v>
      </c>
      <c r="M16" s="8">
        <v>30</v>
      </c>
      <c r="N16" s="8">
        <v>333</v>
      </c>
      <c r="O16" s="8">
        <v>10</v>
      </c>
      <c r="Q16" s="12"/>
    </row>
    <row r="17" spans="1:17" s="52" customFormat="1" ht="20.100000000000001" customHeight="1" x14ac:dyDescent="0.15">
      <c r="A17" s="97"/>
      <c r="B17" s="91" t="s">
        <v>64</v>
      </c>
      <c r="C17" s="92">
        <v>3</v>
      </c>
      <c r="D17" s="91">
        <v>741</v>
      </c>
      <c r="E17" s="91">
        <v>16</v>
      </c>
      <c r="F17" s="91">
        <v>3</v>
      </c>
      <c r="G17" s="91">
        <v>89</v>
      </c>
      <c r="H17" s="91">
        <v>61</v>
      </c>
      <c r="I17" s="91">
        <v>0</v>
      </c>
      <c r="J17" s="91">
        <v>12</v>
      </c>
      <c r="K17" s="91">
        <v>163</v>
      </c>
      <c r="L17" s="91">
        <v>10</v>
      </c>
      <c r="M17" s="91">
        <v>21</v>
      </c>
      <c r="N17" s="91">
        <v>355</v>
      </c>
      <c r="O17" s="93">
        <v>11</v>
      </c>
      <c r="Q17" s="90"/>
    </row>
    <row r="18" spans="1:17" ht="9" customHeight="1" x14ac:dyDescent="0.15">
      <c r="A18" s="98"/>
      <c r="B18" s="29"/>
      <c r="C18" s="30"/>
      <c r="D18" s="6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Q18" s="12"/>
    </row>
    <row r="19" spans="1:17" ht="9" customHeight="1" x14ac:dyDescent="0.15">
      <c r="A19" s="96" t="s">
        <v>29</v>
      </c>
      <c r="B19" s="31"/>
      <c r="C19" s="28"/>
      <c r="D19" s="5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12"/>
    </row>
    <row r="20" spans="1:17" ht="20.100000000000001" customHeight="1" x14ac:dyDescent="0.15">
      <c r="A20" s="97"/>
      <c r="B20" s="27" t="s">
        <v>30</v>
      </c>
      <c r="C20" s="28">
        <v>3</v>
      </c>
      <c r="D20" s="5">
        <f t="shared" ref="D20:D25" si="1">SUM(E20:O20)</f>
        <v>9244</v>
      </c>
      <c r="E20" s="32">
        <v>310</v>
      </c>
      <c r="F20" s="32">
        <v>47</v>
      </c>
      <c r="G20" s="32">
        <v>1046</v>
      </c>
      <c r="H20" s="32">
        <v>2791</v>
      </c>
      <c r="I20" s="32">
        <v>21</v>
      </c>
      <c r="J20" s="32">
        <v>225</v>
      </c>
      <c r="K20" s="32">
        <v>2119</v>
      </c>
      <c r="L20" s="32">
        <v>159</v>
      </c>
      <c r="M20" s="32">
        <v>44</v>
      </c>
      <c r="N20" s="32">
        <v>2187</v>
      </c>
      <c r="O20" s="32">
        <v>295</v>
      </c>
      <c r="Q20" s="12"/>
    </row>
    <row r="21" spans="1:17" ht="20.100000000000001" customHeight="1" x14ac:dyDescent="0.15">
      <c r="A21" s="97"/>
      <c r="B21" s="27"/>
      <c r="C21" s="28">
        <v>8</v>
      </c>
      <c r="D21" s="5">
        <f t="shared" si="1"/>
        <v>8723</v>
      </c>
      <c r="E21" s="32">
        <v>67</v>
      </c>
      <c r="F21" s="32">
        <v>22</v>
      </c>
      <c r="G21" s="32">
        <v>1126</v>
      </c>
      <c r="H21" s="32">
        <v>2485</v>
      </c>
      <c r="I21" s="32">
        <v>20</v>
      </c>
      <c r="J21" s="32">
        <v>254</v>
      </c>
      <c r="K21" s="32">
        <v>2098</v>
      </c>
      <c r="L21" s="32">
        <v>133</v>
      </c>
      <c r="M21" s="32">
        <v>45</v>
      </c>
      <c r="N21" s="32">
        <v>2172</v>
      </c>
      <c r="O21" s="32">
        <v>301</v>
      </c>
      <c r="Q21" s="12"/>
    </row>
    <row r="22" spans="1:17" ht="20.100000000000001" customHeight="1" x14ac:dyDescent="0.15">
      <c r="A22" s="97"/>
      <c r="B22" s="27"/>
      <c r="C22" s="28">
        <v>13</v>
      </c>
      <c r="D22" s="5">
        <f t="shared" si="1"/>
        <v>8403</v>
      </c>
      <c r="E22" s="32">
        <v>50</v>
      </c>
      <c r="F22" s="32">
        <v>18</v>
      </c>
      <c r="G22" s="32">
        <v>1051</v>
      </c>
      <c r="H22" s="32">
        <v>1965</v>
      </c>
      <c r="I22" s="32">
        <v>13</v>
      </c>
      <c r="J22" s="32">
        <v>230</v>
      </c>
      <c r="K22" s="32">
        <v>2246</v>
      </c>
      <c r="L22" s="32">
        <v>111</v>
      </c>
      <c r="M22" s="32">
        <v>47</v>
      </c>
      <c r="N22" s="32">
        <v>2385</v>
      </c>
      <c r="O22" s="32">
        <v>287</v>
      </c>
    </row>
    <row r="23" spans="1:17" ht="20.100000000000001" customHeight="1" x14ac:dyDescent="0.15">
      <c r="A23" s="97"/>
      <c r="B23" s="27"/>
      <c r="C23" s="28">
        <v>18</v>
      </c>
      <c r="D23" s="5">
        <f t="shared" si="1"/>
        <v>7915</v>
      </c>
      <c r="E23" s="32">
        <v>121</v>
      </c>
      <c r="F23" s="32">
        <v>15</v>
      </c>
      <c r="G23" s="32">
        <v>943</v>
      </c>
      <c r="H23" s="32">
        <v>1566</v>
      </c>
      <c r="I23" s="32">
        <v>11</v>
      </c>
      <c r="J23" s="32">
        <v>211</v>
      </c>
      <c r="K23" s="32">
        <v>2203</v>
      </c>
      <c r="L23" s="32">
        <v>117</v>
      </c>
      <c r="M23" s="32">
        <v>88</v>
      </c>
      <c r="N23" s="32">
        <v>2401</v>
      </c>
      <c r="O23" s="32">
        <v>239</v>
      </c>
    </row>
    <row r="24" spans="1:17" ht="20.100000000000001" customHeight="1" x14ac:dyDescent="0.15">
      <c r="A24" s="97"/>
      <c r="B24" s="27"/>
      <c r="C24" s="28">
        <v>21</v>
      </c>
      <c r="D24" s="5">
        <f t="shared" si="1"/>
        <v>7740</v>
      </c>
      <c r="E24" s="32">
        <v>234</v>
      </c>
      <c r="F24" s="32">
        <v>13</v>
      </c>
      <c r="G24" s="32">
        <v>882</v>
      </c>
      <c r="H24" s="32">
        <v>1375</v>
      </c>
      <c r="I24" s="32">
        <v>14</v>
      </c>
      <c r="J24" s="32">
        <v>246</v>
      </c>
      <c r="K24" s="32">
        <v>1568</v>
      </c>
      <c r="L24" s="32">
        <v>111</v>
      </c>
      <c r="M24" s="32">
        <v>138</v>
      </c>
      <c r="N24" s="32">
        <v>2949</v>
      </c>
      <c r="O24" s="32">
        <v>210</v>
      </c>
    </row>
    <row r="25" spans="1:17" ht="20.100000000000001" customHeight="1" x14ac:dyDescent="0.15">
      <c r="A25" s="97"/>
      <c r="B25" s="27"/>
      <c r="C25" s="28">
        <v>26</v>
      </c>
      <c r="D25" s="5">
        <f t="shared" si="1"/>
        <v>6512</v>
      </c>
      <c r="E25" s="32">
        <v>149</v>
      </c>
      <c r="F25" s="32">
        <v>44</v>
      </c>
      <c r="G25" s="32">
        <v>1090</v>
      </c>
      <c r="H25" s="32">
        <v>986</v>
      </c>
      <c r="I25" s="32">
        <v>13</v>
      </c>
      <c r="J25" s="32">
        <v>174</v>
      </c>
      <c r="K25" s="32">
        <v>1012</v>
      </c>
      <c r="L25" s="32">
        <v>71</v>
      </c>
      <c r="M25" s="32">
        <v>84</v>
      </c>
      <c r="N25" s="32">
        <v>2590</v>
      </c>
      <c r="O25" s="32">
        <v>299</v>
      </c>
    </row>
    <row r="26" spans="1:17" s="52" customFormat="1" ht="20.100000000000001" customHeight="1" x14ac:dyDescent="0.15">
      <c r="A26" s="97"/>
      <c r="B26" s="91" t="s">
        <v>64</v>
      </c>
      <c r="C26" s="92">
        <v>3</v>
      </c>
      <c r="D26" s="94">
        <v>6484</v>
      </c>
      <c r="E26" s="91">
        <v>259</v>
      </c>
      <c r="F26" s="91">
        <v>14</v>
      </c>
      <c r="G26" s="91">
        <v>915</v>
      </c>
      <c r="H26" s="91">
        <v>902</v>
      </c>
      <c r="I26" s="91">
        <v>0</v>
      </c>
      <c r="J26" s="91">
        <v>154</v>
      </c>
      <c r="K26" s="95">
        <v>1007</v>
      </c>
      <c r="L26" s="91">
        <v>67</v>
      </c>
      <c r="M26" s="91">
        <v>72</v>
      </c>
      <c r="N26" s="95">
        <v>2778</v>
      </c>
      <c r="O26" s="93">
        <v>316</v>
      </c>
    </row>
    <row r="27" spans="1:17" ht="9" customHeight="1" x14ac:dyDescent="0.15">
      <c r="A27" s="99"/>
      <c r="B27" s="33"/>
      <c r="C27" s="34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7" ht="6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7" ht="13.5" customHeight="1" x14ac:dyDescent="0.15">
      <c r="A29" s="26" t="s">
        <v>70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7" ht="15.75" customHeight="1" x14ac:dyDescent="0.15">
      <c r="A30" s="26" t="s">
        <v>71</v>
      </c>
      <c r="B30" s="83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7" ht="6" customHeight="1" x14ac:dyDescent="0.15">
      <c r="A31" s="18"/>
      <c r="B31" s="26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7" ht="15.75" customHeight="1" x14ac:dyDescent="0.15">
      <c r="A32" s="19" t="s">
        <v>7</v>
      </c>
      <c r="B32" s="17"/>
      <c r="C32" s="17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35"/>
      <c r="O32" s="36" t="s">
        <v>69</v>
      </c>
    </row>
    <row r="33" spans="1:16" ht="9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6" s="1" customFormat="1" ht="16.5" customHeight="1" x14ac:dyDescent="0.15">
      <c r="A34" s="28"/>
      <c r="B34" s="28"/>
      <c r="C34" s="28"/>
      <c r="D34" s="28"/>
      <c r="E34" s="28"/>
      <c r="F34" s="120" t="s">
        <v>6</v>
      </c>
      <c r="G34" s="121"/>
      <c r="H34" s="121"/>
      <c r="I34" s="121"/>
      <c r="J34" s="121"/>
      <c r="K34" s="120" t="s">
        <v>31</v>
      </c>
      <c r="L34" s="121"/>
      <c r="M34" s="121"/>
      <c r="N34" s="121"/>
      <c r="O34" s="121"/>
      <c r="P34" s="11"/>
    </row>
    <row r="35" spans="1:16" s="1" customFormat="1" ht="16.5" customHeight="1" x14ac:dyDescent="0.15">
      <c r="A35" s="122" t="s">
        <v>16</v>
      </c>
      <c r="B35" s="122"/>
      <c r="C35" s="122"/>
      <c r="D35" s="122"/>
      <c r="E35" s="123"/>
      <c r="F35" s="124" t="s">
        <v>56</v>
      </c>
      <c r="G35" s="125"/>
      <c r="H35" s="126" t="s">
        <v>66</v>
      </c>
      <c r="I35" s="127"/>
      <c r="J35" s="132" t="s">
        <v>33</v>
      </c>
      <c r="K35" s="124" t="s">
        <v>56</v>
      </c>
      <c r="L35" s="128"/>
      <c r="M35" s="126" t="s">
        <v>66</v>
      </c>
      <c r="N35" s="127"/>
      <c r="O35" s="132" t="s">
        <v>33</v>
      </c>
    </row>
    <row r="36" spans="1:16" s="1" customFormat="1" ht="16.5" customHeight="1" x14ac:dyDescent="0.15">
      <c r="A36" s="30"/>
      <c r="B36" s="30"/>
      <c r="C36" s="30"/>
      <c r="D36" s="30"/>
      <c r="E36" s="37"/>
      <c r="F36" s="38" t="s">
        <v>35</v>
      </c>
      <c r="G36" s="39" t="s">
        <v>20</v>
      </c>
      <c r="H36" s="38" t="s">
        <v>35</v>
      </c>
      <c r="I36" s="40" t="s">
        <v>20</v>
      </c>
      <c r="J36" s="111"/>
      <c r="K36" s="38" t="s">
        <v>35</v>
      </c>
      <c r="L36" s="39" t="s">
        <v>20</v>
      </c>
      <c r="M36" s="38" t="s">
        <v>35</v>
      </c>
      <c r="N36" s="40" t="s">
        <v>20</v>
      </c>
      <c r="O36" s="111"/>
    </row>
    <row r="37" spans="1:16" ht="9" customHeight="1" x14ac:dyDescent="0.15">
      <c r="A37" s="26"/>
      <c r="B37" s="26"/>
      <c r="C37" s="26"/>
      <c r="D37" s="26"/>
      <c r="E37" s="26"/>
      <c r="F37" s="41"/>
      <c r="G37" s="42"/>
      <c r="H37" s="43"/>
      <c r="I37" s="42"/>
      <c r="J37" s="42"/>
      <c r="K37" s="41"/>
      <c r="L37" s="42"/>
      <c r="M37" s="43"/>
      <c r="N37" s="42"/>
      <c r="O37" s="42"/>
    </row>
    <row r="38" spans="1:16" s="1" customFormat="1" ht="20.100000000000001" customHeight="1" x14ac:dyDescent="0.15">
      <c r="A38" s="118" t="s">
        <v>11</v>
      </c>
      <c r="B38" s="118"/>
      <c r="C38" s="118"/>
      <c r="D38" s="118"/>
      <c r="E38" s="119"/>
      <c r="F38" s="5">
        <f>F40+F42+F46</f>
        <v>784</v>
      </c>
      <c r="G38" s="44">
        <f>(F38/F38)*100</f>
        <v>100</v>
      </c>
      <c r="H38" s="84">
        <f>H40+H42+H46</f>
        <v>741</v>
      </c>
      <c r="I38" s="85">
        <f>(H38/H38)*100</f>
        <v>100</v>
      </c>
      <c r="J38" s="45">
        <f>((H38-F38)/F38)*100</f>
        <v>-5.4846938775510203</v>
      </c>
      <c r="K38" s="5">
        <v>6512</v>
      </c>
      <c r="L38" s="44">
        <f>(K38/K38)*100</f>
        <v>100</v>
      </c>
      <c r="M38" s="84">
        <f>M40+M42+M46</f>
        <v>6484</v>
      </c>
      <c r="N38" s="85">
        <f>(M38/M38)*100</f>
        <v>100</v>
      </c>
      <c r="O38" s="45">
        <f>((M38-K38)/K38)*100</f>
        <v>-0.42997542997542998</v>
      </c>
    </row>
    <row r="39" spans="1:16" s="1" customFormat="1" ht="9" customHeight="1" x14ac:dyDescent="0.15">
      <c r="A39" s="28"/>
      <c r="B39" s="28"/>
      <c r="C39" s="28"/>
      <c r="D39" s="28"/>
      <c r="E39" s="28"/>
      <c r="F39" s="5"/>
      <c r="G39" s="44"/>
      <c r="H39" s="84"/>
      <c r="I39" s="86"/>
      <c r="J39" s="45"/>
      <c r="K39" s="5"/>
      <c r="L39" s="44"/>
      <c r="M39" s="84"/>
      <c r="N39" s="85"/>
      <c r="O39" s="46"/>
    </row>
    <row r="40" spans="1:16" s="1" customFormat="1" ht="20.100000000000001" customHeight="1" x14ac:dyDescent="0.15">
      <c r="A40" s="118" t="s">
        <v>36</v>
      </c>
      <c r="B40" s="118"/>
      <c r="C40" s="118"/>
      <c r="D40" s="118"/>
      <c r="E40" s="119"/>
      <c r="F40" s="5">
        <f>F41</f>
        <v>16</v>
      </c>
      <c r="G40" s="44">
        <f>(F40/F38)*100</f>
        <v>2.0408163265306123</v>
      </c>
      <c r="H40" s="84">
        <f>H41</f>
        <v>16</v>
      </c>
      <c r="I40" s="87">
        <f>(H40/H38)*100</f>
        <v>2.1592442645074224</v>
      </c>
      <c r="J40" s="45">
        <f t="shared" ref="J40:J53" si="2">((H40-F40)/F40)*100</f>
        <v>0</v>
      </c>
      <c r="K40" s="5">
        <f>K41</f>
        <v>149</v>
      </c>
      <c r="L40" s="44">
        <f>(K40/K38)*100</f>
        <v>2.288083538083538</v>
      </c>
      <c r="M40" s="84">
        <f>M41</f>
        <v>259</v>
      </c>
      <c r="N40" s="85">
        <f>(M40/M38)*100</f>
        <v>3.9944478716841454</v>
      </c>
      <c r="O40" s="45">
        <f t="shared" ref="O40:O53" si="3">((M40-K40)/K40)*100</f>
        <v>73.825503355704697</v>
      </c>
    </row>
    <row r="41" spans="1:16" s="1" customFormat="1" ht="20.100000000000001" customHeight="1" x14ac:dyDescent="0.15">
      <c r="A41" s="28"/>
      <c r="B41" s="118" t="s">
        <v>38</v>
      </c>
      <c r="C41" s="118"/>
      <c r="D41" s="118"/>
      <c r="E41" s="119"/>
      <c r="F41" s="5">
        <v>16</v>
      </c>
      <c r="G41" s="44">
        <f>(F41/F38)*100</f>
        <v>2.0408163265306123</v>
      </c>
      <c r="H41" s="84">
        <v>16</v>
      </c>
      <c r="I41" s="87">
        <f>(H41/H38)*100</f>
        <v>2.1592442645074224</v>
      </c>
      <c r="J41" s="45">
        <f t="shared" si="2"/>
        <v>0</v>
      </c>
      <c r="K41" s="5">
        <v>149</v>
      </c>
      <c r="L41" s="44">
        <f>(K41/K38)*100</f>
        <v>2.288083538083538</v>
      </c>
      <c r="M41" s="84">
        <v>259</v>
      </c>
      <c r="N41" s="85">
        <f>(M41/M38)*100</f>
        <v>3.9944478716841454</v>
      </c>
      <c r="O41" s="45">
        <f t="shared" si="3"/>
        <v>73.825503355704697</v>
      </c>
    </row>
    <row r="42" spans="1:16" s="1" customFormat="1" ht="20.100000000000001" customHeight="1" x14ac:dyDescent="0.15">
      <c r="A42" s="118" t="s">
        <v>12</v>
      </c>
      <c r="B42" s="118"/>
      <c r="C42" s="118"/>
      <c r="D42" s="118"/>
      <c r="E42" s="119"/>
      <c r="F42" s="5">
        <f>SUM(F43:F45)</f>
        <v>174</v>
      </c>
      <c r="G42" s="44">
        <f>(F42/F38)*100</f>
        <v>22.193877551020407</v>
      </c>
      <c r="H42" s="84">
        <f>SUM(H43:H45)</f>
        <v>153</v>
      </c>
      <c r="I42" s="85">
        <f>(H42/H38)*100</f>
        <v>20.647773279352226</v>
      </c>
      <c r="J42" s="45">
        <f t="shared" si="2"/>
        <v>-12.068965517241379</v>
      </c>
      <c r="K42" s="5">
        <f>SUM(K43:K45)</f>
        <v>2120</v>
      </c>
      <c r="L42" s="44">
        <f>(K42/K38)*100</f>
        <v>32.555282555282552</v>
      </c>
      <c r="M42" s="84">
        <f>SUM(M43:M45)</f>
        <v>1831</v>
      </c>
      <c r="N42" s="85">
        <f>(M42/M38)*100</f>
        <v>28.23874151758174</v>
      </c>
      <c r="O42" s="45">
        <f t="shared" si="3"/>
        <v>-13.632075471698112</v>
      </c>
    </row>
    <row r="43" spans="1:16" s="1" customFormat="1" ht="20.100000000000001" customHeight="1" x14ac:dyDescent="0.15">
      <c r="A43" s="28"/>
      <c r="B43" s="118" t="s">
        <v>25</v>
      </c>
      <c r="C43" s="118"/>
      <c r="D43" s="118"/>
      <c r="E43" s="119"/>
      <c r="F43" s="5">
        <v>3</v>
      </c>
      <c r="G43" s="44">
        <f>(F43/F38)*100</f>
        <v>0.38265306122448978</v>
      </c>
      <c r="H43" s="84">
        <v>3</v>
      </c>
      <c r="I43" s="85">
        <f>(H43/H38)*100</f>
        <v>0.40485829959514169</v>
      </c>
      <c r="J43" s="45">
        <f t="shared" si="2"/>
        <v>0</v>
      </c>
      <c r="K43" s="5">
        <v>44</v>
      </c>
      <c r="L43" s="44">
        <f>(K43/K38)*100</f>
        <v>0.67567567567567566</v>
      </c>
      <c r="M43" s="84">
        <v>14</v>
      </c>
      <c r="N43" s="85">
        <f>(M43/M38)*100</f>
        <v>0.21591610117211599</v>
      </c>
      <c r="O43" s="45">
        <f t="shared" si="3"/>
        <v>-68.181818181818173</v>
      </c>
    </row>
    <row r="44" spans="1:16" s="1" customFormat="1" ht="20.100000000000001" customHeight="1" x14ac:dyDescent="0.15">
      <c r="A44" s="28"/>
      <c r="B44" s="118" t="s">
        <v>27</v>
      </c>
      <c r="C44" s="118"/>
      <c r="D44" s="118"/>
      <c r="E44" s="119"/>
      <c r="F44" s="5">
        <v>112</v>
      </c>
      <c r="G44" s="44">
        <f>(F44/F38)*100</f>
        <v>14.285714285714285</v>
      </c>
      <c r="H44" s="84">
        <v>89</v>
      </c>
      <c r="I44" s="85">
        <f>(H44/H38)*100</f>
        <v>12.010796221322536</v>
      </c>
      <c r="J44" s="45">
        <f t="shared" si="2"/>
        <v>-20.535714285714285</v>
      </c>
      <c r="K44" s="5">
        <v>1090</v>
      </c>
      <c r="L44" s="44">
        <f>(K44/K38)*100</f>
        <v>16.738329238329239</v>
      </c>
      <c r="M44" s="84">
        <v>915</v>
      </c>
      <c r="N44" s="85">
        <f>(M44/M38)*100</f>
        <v>14.111659469463294</v>
      </c>
      <c r="O44" s="45">
        <f t="shared" si="3"/>
        <v>-16.055045871559635</v>
      </c>
    </row>
    <row r="45" spans="1:16" s="1" customFormat="1" ht="20.100000000000001" customHeight="1" x14ac:dyDescent="0.15">
      <c r="A45" s="28"/>
      <c r="B45" s="118" t="s">
        <v>17</v>
      </c>
      <c r="C45" s="118"/>
      <c r="D45" s="118"/>
      <c r="E45" s="119"/>
      <c r="F45" s="5">
        <v>59</v>
      </c>
      <c r="G45" s="44">
        <f>(F45/F38)*100</f>
        <v>7.5255102040816331</v>
      </c>
      <c r="H45" s="84">
        <v>61</v>
      </c>
      <c r="I45" s="85">
        <f>(H45/H38)*100</f>
        <v>8.2321187584345488</v>
      </c>
      <c r="J45" s="45">
        <f t="shared" si="2"/>
        <v>3.3898305084745761</v>
      </c>
      <c r="K45" s="5">
        <v>986</v>
      </c>
      <c r="L45" s="44">
        <f>(K45/K38)*100</f>
        <v>15.141277641277643</v>
      </c>
      <c r="M45" s="84">
        <v>902</v>
      </c>
      <c r="N45" s="85">
        <f>(M45/M38)*100</f>
        <v>13.91116594694633</v>
      </c>
      <c r="O45" s="45">
        <f t="shared" si="3"/>
        <v>-8.5192697768762677</v>
      </c>
    </row>
    <row r="46" spans="1:16" s="1" customFormat="1" ht="20.100000000000001" customHeight="1" x14ac:dyDescent="0.15">
      <c r="A46" s="118" t="s">
        <v>32</v>
      </c>
      <c r="B46" s="118"/>
      <c r="C46" s="118"/>
      <c r="D46" s="118"/>
      <c r="E46" s="119"/>
      <c r="F46" s="5">
        <f>SUM(F47:F53)</f>
        <v>594</v>
      </c>
      <c r="G46" s="44">
        <f>(F46/F38)*100</f>
        <v>75.765306122448976</v>
      </c>
      <c r="H46" s="84">
        <f>SUM(H47:H53)</f>
        <v>572</v>
      </c>
      <c r="I46" s="85">
        <f>(H46/H38)*100</f>
        <v>77.192982456140342</v>
      </c>
      <c r="J46" s="45">
        <f t="shared" si="2"/>
        <v>-3.7037037037037033</v>
      </c>
      <c r="K46" s="5">
        <f>SUM(K47:K53)</f>
        <v>4243</v>
      </c>
      <c r="L46" s="44">
        <f>(K46/K38)*100</f>
        <v>65.156633906633914</v>
      </c>
      <c r="M46" s="84">
        <f>SUM(M47:M53)</f>
        <v>4394</v>
      </c>
      <c r="N46" s="85">
        <f>(M46/M38)*100</f>
        <v>67.766810610734112</v>
      </c>
      <c r="O46" s="45">
        <f t="shared" si="3"/>
        <v>3.5588027339146828</v>
      </c>
    </row>
    <row r="47" spans="1:16" s="1" customFormat="1" ht="20.100000000000001" customHeight="1" x14ac:dyDescent="0.15">
      <c r="A47" s="28"/>
      <c r="B47" s="130" t="s">
        <v>39</v>
      </c>
      <c r="C47" s="130"/>
      <c r="D47" s="130"/>
      <c r="E47" s="131"/>
      <c r="F47" s="5">
        <v>1</v>
      </c>
      <c r="G47" s="44">
        <f>(F47/F38)*100</f>
        <v>0.12755102040816327</v>
      </c>
      <c r="H47" s="84">
        <v>0</v>
      </c>
      <c r="I47" s="87">
        <f>(H47/H38)*100</f>
        <v>0</v>
      </c>
      <c r="J47" s="45">
        <f t="shared" si="2"/>
        <v>-100</v>
      </c>
      <c r="K47" s="5">
        <v>13</v>
      </c>
      <c r="L47" s="44">
        <f>(K47/K38)*100</f>
        <v>0.19963144963144963</v>
      </c>
      <c r="M47" s="84">
        <v>0</v>
      </c>
      <c r="N47" s="85">
        <f>(M47/M38)*100</f>
        <v>0</v>
      </c>
      <c r="O47" s="45">
        <f t="shared" si="3"/>
        <v>-100</v>
      </c>
    </row>
    <row r="48" spans="1:16" s="1" customFormat="1" ht="20.100000000000001" customHeight="1" x14ac:dyDescent="0.15">
      <c r="A48" s="28"/>
      <c r="B48" s="118" t="s">
        <v>15</v>
      </c>
      <c r="C48" s="118"/>
      <c r="D48" s="118"/>
      <c r="E48" s="119"/>
      <c r="F48" s="5">
        <v>13</v>
      </c>
      <c r="G48" s="44">
        <f>(F48/F38)*100</f>
        <v>1.6581632653061225</v>
      </c>
      <c r="H48" s="84">
        <v>12</v>
      </c>
      <c r="I48" s="87">
        <f>(H48/H38)*100</f>
        <v>1.6194331983805668</v>
      </c>
      <c r="J48" s="45">
        <f t="shared" si="2"/>
        <v>-7.6923076923076925</v>
      </c>
      <c r="K48" s="5">
        <v>174</v>
      </c>
      <c r="L48" s="44">
        <f>(K48/K38)*100</f>
        <v>2.671990171990172</v>
      </c>
      <c r="M48" s="84">
        <v>154</v>
      </c>
      <c r="N48" s="85">
        <f>(M48/M38)*100</f>
        <v>2.3750771128932757</v>
      </c>
      <c r="O48" s="45">
        <f t="shared" si="3"/>
        <v>-11.494252873563218</v>
      </c>
    </row>
    <row r="49" spans="1:15" s="1" customFormat="1" ht="20.100000000000001" customHeight="1" x14ac:dyDescent="0.15">
      <c r="A49" s="28"/>
      <c r="B49" s="118" t="s">
        <v>40</v>
      </c>
      <c r="C49" s="118"/>
      <c r="D49" s="118"/>
      <c r="E49" s="119"/>
      <c r="F49" s="5">
        <v>193</v>
      </c>
      <c r="G49" s="44">
        <f>(F49/F38)*100</f>
        <v>24.617346938775512</v>
      </c>
      <c r="H49" s="84">
        <v>163</v>
      </c>
      <c r="I49" s="87">
        <f>(H49/H38)*100</f>
        <v>21.997300944669366</v>
      </c>
      <c r="J49" s="45">
        <f t="shared" si="2"/>
        <v>-15.544041450777202</v>
      </c>
      <c r="K49" s="5">
        <v>1012</v>
      </c>
      <c r="L49" s="44">
        <f>(K49/K38)*100</f>
        <v>15.54054054054054</v>
      </c>
      <c r="M49" s="84">
        <v>1007</v>
      </c>
      <c r="N49" s="85">
        <f>(M49/M38)*100</f>
        <v>15.5305367057372</v>
      </c>
      <c r="O49" s="45">
        <f t="shared" si="3"/>
        <v>-0.49407114624505932</v>
      </c>
    </row>
    <row r="50" spans="1:15" s="1" customFormat="1" ht="20.100000000000001" customHeight="1" x14ac:dyDescent="0.15">
      <c r="A50" s="28"/>
      <c r="B50" s="118" t="s">
        <v>41</v>
      </c>
      <c r="C50" s="118"/>
      <c r="D50" s="118"/>
      <c r="E50" s="119"/>
      <c r="F50" s="5">
        <v>14</v>
      </c>
      <c r="G50" s="44">
        <f>(F50/F38)*100</f>
        <v>1.7857142857142856</v>
      </c>
      <c r="H50" s="84">
        <v>10</v>
      </c>
      <c r="I50" s="87">
        <f>(H50/H38)*100</f>
        <v>1.3495276653171391</v>
      </c>
      <c r="J50" s="45">
        <f t="shared" si="2"/>
        <v>-28.571428571428569</v>
      </c>
      <c r="K50" s="5">
        <v>71</v>
      </c>
      <c r="L50" s="44">
        <f>(K50/K38)*100</f>
        <v>1.0902948402948403</v>
      </c>
      <c r="M50" s="84">
        <v>67</v>
      </c>
      <c r="N50" s="85">
        <f>(M50/M38)*100</f>
        <v>1.0333127698951263</v>
      </c>
      <c r="O50" s="45">
        <f t="shared" si="3"/>
        <v>-5.6338028169014089</v>
      </c>
    </row>
    <row r="51" spans="1:15" s="1" customFormat="1" ht="20.100000000000001" customHeight="1" x14ac:dyDescent="0.15">
      <c r="A51" s="28"/>
      <c r="B51" s="118" t="s">
        <v>23</v>
      </c>
      <c r="C51" s="118"/>
      <c r="D51" s="118"/>
      <c r="E51" s="129"/>
      <c r="F51" s="5">
        <v>30</v>
      </c>
      <c r="G51" s="44">
        <f>(F51/F38)*100</f>
        <v>3.8265306122448979</v>
      </c>
      <c r="H51" s="84">
        <v>21</v>
      </c>
      <c r="I51" s="87">
        <f>(H51/H38)*100</f>
        <v>2.834008097165992</v>
      </c>
      <c r="J51" s="45">
        <f t="shared" si="2"/>
        <v>-30</v>
      </c>
      <c r="K51" s="5">
        <v>84</v>
      </c>
      <c r="L51" s="44">
        <f>(K51/K38)*100</f>
        <v>1.2899262899262898</v>
      </c>
      <c r="M51" s="84">
        <v>72</v>
      </c>
      <c r="N51" s="85">
        <f>(M51/M38)*100</f>
        <v>1.1104256631708822</v>
      </c>
      <c r="O51" s="45">
        <f t="shared" si="3"/>
        <v>-14.285714285714285</v>
      </c>
    </row>
    <row r="52" spans="1:15" s="1" customFormat="1" ht="20.100000000000001" customHeight="1" x14ac:dyDescent="0.15">
      <c r="A52" s="28"/>
      <c r="B52" s="118" t="s">
        <v>24</v>
      </c>
      <c r="C52" s="118"/>
      <c r="D52" s="118"/>
      <c r="E52" s="118"/>
      <c r="F52" s="5">
        <v>333</v>
      </c>
      <c r="G52" s="44">
        <f>(F52/F38)*100</f>
        <v>42.474489795918366</v>
      </c>
      <c r="H52" s="88">
        <v>355</v>
      </c>
      <c r="I52" s="87">
        <f>(H52/H38)*100</f>
        <v>47.908232118758434</v>
      </c>
      <c r="J52" s="47">
        <f t="shared" si="2"/>
        <v>6.606606606606606</v>
      </c>
      <c r="K52" s="5">
        <v>2590</v>
      </c>
      <c r="L52" s="44">
        <f>(K52/K38)*100</f>
        <v>39.772727272727273</v>
      </c>
      <c r="M52" s="88">
        <v>2778</v>
      </c>
      <c r="N52" s="85">
        <f>(M52/M38)*100</f>
        <v>42.843923504009872</v>
      </c>
      <c r="O52" s="45">
        <f t="shared" si="3"/>
        <v>7.2586872586872593</v>
      </c>
    </row>
    <row r="53" spans="1:15" s="1" customFormat="1" ht="20.100000000000001" customHeight="1" x14ac:dyDescent="0.15">
      <c r="A53" s="28"/>
      <c r="B53" s="118" t="s">
        <v>13</v>
      </c>
      <c r="C53" s="118"/>
      <c r="D53" s="118"/>
      <c r="E53" s="118"/>
      <c r="F53" s="5">
        <v>10</v>
      </c>
      <c r="G53" s="44">
        <f>(F53/F38)*100</f>
        <v>1.2755102040816326</v>
      </c>
      <c r="H53" s="89">
        <v>11</v>
      </c>
      <c r="I53" s="87">
        <f>(H53/H38)*100</f>
        <v>1.4844804318488529</v>
      </c>
      <c r="J53" s="47">
        <f t="shared" si="2"/>
        <v>10</v>
      </c>
      <c r="K53" s="5">
        <v>299</v>
      </c>
      <c r="L53" s="44">
        <f>(K53/K38)*100</f>
        <v>4.5915233415233416</v>
      </c>
      <c r="M53" s="89">
        <v>316</v>
      </c>
      <c r="N53" s="85">
        <f>(M53/M38)*100</f>
        <v>4.8735348550277608</v>
      </c>
      <c r="O53" s="45">
        <f t="shared" si="3"/>
        <v>5.6856187290969897</v>
      </c>
    </row>
    <row r="54" spans="1:15" ht="9" customHeight="1" x14ac:dyDescent="0.15">
      <c r="A54" s="48"/>
      <c r="B54" s="48"/>
      <c r="C54" s="48"/>
      <c r="D54" s="48"/>
      <c r="E54" s="48"/>
      <c r="F54" s="49"/>
      <c r="G54" s="48"/>
      <c r="H54" s="48"/>
      <c r="I54" s="48"/>
      <c r="J54" s="48"/>
      <c r="K54" s="49"/>
      <c r="L54" s="48"/>
      <c r="M54" s="48"/>
      <c r="N54" s="48"/>
      <c r="O54" s="48"/>
    </row>
    <row r="55" spans="1:15" ht="7.5" customHeight="1" x14ac:dyDescent="0.1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ht="13.5" customHeight="1" x14ac:dyDescent="0.15">
      <c r="A56" s="26" t="s">
        <v>70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1:15" x14ac:dyDescent="0.15">
      <c r="A57" s="26" t="s">
        <v>71</v>
      </c>
    </row>
  </sheetData>
  <mergeCells count="43">
    <mergeCell ref="M35:N35"/>
    <mergeCell ref="J35:J36"/>
    <mergeCell ref="O35:O36"/>
    <mergeCell ref="Z12:Z14"/>
    <mergeCell ref="AA12:AA14"/>
    <mergeCell ref="R12:R14"/>
    <mergeCell ref="V12:V14"/>
    <mergeCell ref="W12:W14"/>
    <mergeCell ref="X12:X14"/>
    <mergeCell ref="Y12:Y14"/>
    <mergeCell ref="B50:E50"/>
    <mergeCell ref="B51:E51"/>
    <mergeCell ref="B52:E52"/>
    <mergeCell ref="B53:E53"/>
    <mergeCell ref="B44:E44"/>
    <mergeCell ref="B45:E45"/>
    <mergeCell ref="A46:E46"/>
    <mergeCell ref="B47:E47"/>
    <mergeCell ref="B48:E48"/>
    <mergeCell ref="M7:M9"/>
    <mergeCell ref="N7:N9"/>
    <mergeCell ref="E7:E9"/>
    <mergeCell ref="I7:I9"/>
    <mergeCell ref="B49:E49"/>
    <mergeCell ref="A38:E38"/>
    <mergeCell ref="A40:E40"/>
    <mergeCell ref="B41:E41"/>
    <mergeCell ref="A42:E42"/>
    <mergeCell ref="B43:E43"/>
    <mergeCell ref="F34:J34"/>
    <mergeCell ref="K34:O34"/>
    <mergeCell ref="A35:E35"/>
    <mergeCell ref="F35:G35"/>
    <mergeCell ref="H35:I35"/>
    <mergeCell ref="K35:L35"/>
    <mergeCell ref="A10:A18"/>
    <mergeCell ref="A19:A27"/>
    <mergeCell ref="J7:J9"/>
    <mergeCell ref="K7:K9"/>
    <mergeCell ref="L7:L9"/>
    <mergeCell ref="D7:D9"/>
    <mergeCell ref="B7:C9"/>
    <mergeCell ref="A7:A9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zoomScaleSheetLayoutView="100" workbookViewId="0"/>
  </sheetViews>
  <sheetFormatPr defaultRowHeight="13.5" x14ac:dyDescent="0.15"/>
  <cols>
    <col min="1" max="1" width="2" style="52" customWidth="1"/>
    <col min="2" max="2" width="22.25" style="52" bestFit="1" customWidth="1"/>
    <col min="3" max="3" width="6.625" style="52" customWidth="1"/>
    <col min="4" max="4" width="7.5" style="52" customWidth="1"/>
    <col min="5" max="5" width="6.625" style="52" customWidth="1"/>
    <col min="6" max="6" width="6.375" style="52" customWidth="1"/>
    <col min="7" max="7" width="6.625" style="52" customWidth="1"/>
    <col min="8" max="8" width="5.875" style="52" customWidth="1"/>
    <col min="9" max="9" width="6.375" style="52" customWidth="1"/>
    <col min="10" max="10" width="9" style="52" customWidth="1"/>
    <col min="11" max="11" width="9.25" style="52" customWidth="1"/>
    <col min="12" max="16384" width="9" style="52"/>
  </cols>
  <sheetData>
    <row r="1" spans="1:11" ht="14.25" x14ac:dyDescent="0.15">
      <c r="A1" s="50" t="s">
        <v>42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4.25" x14ac:dyDescent="0.15">
      <c r="A3" s="53" t="s">
        <v>43</v>
      </c>
      <c r="B3" s="54"/>
      <c r="C3" s="54"/>
      <c r="D3" s="54"/>
      <c r="E3" s="54"/>
      <c r="F3" s="54"/>
      <c r="G3" s="54"/>
      <c r="H3" s="55"/>
      <c r="I3" s="55"/>
      <c r="J3" s="55"/>
      <c r="K3" s="56" t="s">
        <v>67</v>
      </c>
    </row>
    <row r="4" spans="1:11" ht="6.75" customHeight="1" x14ac:dyDescent="0.15">
      <c r="A4" s="57"/>
      <c r="B4" s="54"/>
      <c r="C4" s="54"/>
      <c r="D4" s="54"/>
      <c r="E4" s="54"/>
      <c r="F4" s="54"/>
      <c r="G4" s="54"/>
      <c r="H4" s="54"/>
      <c r="I4" s="56"/>
      <c r="J4" s="56"/>
      <c r="K4" s="56"/>
    </row>
    <row r="5" spans="1:11" ht="15.75" customHeight="1" x14ac:dyDescent="0.15">
      <c r="A5" s="144" t="s">
        <v>44</v>
      </c>
      <c r="B5" s="145"/>
      <c r="C5" s="58"/>
      <c r="D5" s="154" t="s">
        <v>45</v>
      </c>
      <c r="E5" s="142" t="s">
        <v>26</v>
      </c>
      <c r="F5" s="143"/>
      <c r="G5" s="143"/>
      <c r="H5" s="143"/>
      <c r="I5" s="143"/>
      <c r="J5" s="143"/>
      <c r="K5" s="143"/>
    </row>
    <row r="6" spans="1:11" ht="15.75" customHeight="1" x14ac:dyDescent="0.15">
      <c r="A6" s="152"/>
      <c r="B6" s="153"/>
      <c r="C6" s="59" t="s">
        <v>11</v>
      </c>
      <c r="D6" s="155"/>
      <c r="E6" s="157" t="s">
        <v>11</v>
      </c>
      <c r="F6" s="159" t="s">
        <v>8</v>
      </c>
      <c r="G6" s="159" t="s">
        <v>19</v>
      </c>
      <c r="H6" s="159" t="s">
        <v>60</v>
      </c>
      <c r="I6" s="159" t="s">
        <v>58</v>
      </c>
      <c r="J6" s="161" t="s">
        <v>59</v>
      </c>
      <c r="K6" s="60" t="s">
        <v>3</v>
      </c>
    </row>
    <row r="7" spans="1:11" ht="15.75" customHeight="1" x14ac:dyDescent="0.15">
      <c r="A7" s="146"/>
      <c r="B7" s="147"/>
      <c r="C7" s="61"/>
      <c r="D7" s="156"/>
      <c r="E7" s="158"/>
      <c r="F7" s="160"/>
      <c r="G7" s="160"/>
      <c r="H7" s="160"/>
      <c r="I7" s="160"/>
      <c r="J7" s="156"/>
      <c r="K7" s="62" t="s">
        <v>46</v>
      </c>
    </row>
    <row r="8" spans="1:11" ht="9" customHeight="1" x14ac:dyDescent="0.15">
      <c r="A8" s="51"/>
      <c r="B8" s="51"/>
      <c r="C8" s="63"/>
      <c r="D8" s="64"/>
      <c r="E8" s="64"/>
      <c r="F8" s="64"/>
      <c r="G8" s="64"/>
      <c r="H8" s="64"/>
      <c r="I8" s="64"/>
      <c r="J8" s="64"/>
      <c r="K8" s="51"/>
    </row>
    <row r="9" spans="1:11" ht="15" customHeight="1" x14ac:dyDescent="0.15">
      <c r="A9" s="140" t="s">
        <v>34</v>
      </c>
      <c r="B9" s="141"/>
      <c r="C9" s="63">
        <f>C11+C13+C17</f>
        <v>741</v>
      </c>
      <c r="D9" s="65">
        <f t="shared" ref="D9:J9" si="0">SUM(D11,D13,D17)</f>
        <v>39</v>
      </c>
      <c r="E9" s="65">
        <f t="shared" si="0"/>
        <v>702</v>
      </c>
      <c r="F9" s="65">
        <f t="shared" si="0"/>
        <v>461</v>
      </c>
      <c r="G9" s="65">
        <f t="shared" si="0"/>
        <v>103</v>
      </c>
      <c r="H9" s="65">
        <f t="shared" si="0"/>
        <v>107</v>
      </c>
      <c r="I9" s="65">
        <f t="shared" si="0"/>
        <v>14</v>
      </c>
      <c r="J9" s="65">
        <f t="shared" si="0"/>
        <v>17</v>
      </c>
      <c r="K9" s="66" t="s">
        <v>61</v>
      </c>
    </row>
    <row r="10" spans="1:11" ht="9" customHeight="1" x14ac:dyDescent="0.15">
      <c r="A10" s="67"/>
      <c r="B10" s="67"/>
      <c r="C10" s="63"/>
      <c r="D10" s="68"/>
      <c r="E10" s="68"/>
      <c r="F10" s="68"/>
      <c r="G10" s="68"/>
      <c r="H10" s="68"/>
      <c r="I10" s="68"/>
      <c r="J10" s="68"/>
      <c r="K10" s="69"/>
    </row>
    <row r="11" spans="1:11" ht="16.5" customHeight="1" x14ac:dyDescent="0.15">
      <c r="A11" s="140" t="s">
        <v>47</v>
      </c>
      <c r="B11" s="141"/>
      <c r="C11" s="70">
        <f t="shared" ref="C11:C24" si="1">SUM(D11:E11)</f>
        <v>16</v>
      </c>
      <c r="D11" s="71" t="s">
        <v>61</v>
      </c>
      <c r="E11" s="68">
        <f>SUM(F11:K11)</f>
        <v>16</v>
      </c>
      <c r="F11" s="72">
        <f>SUM(F12:F12)</f>
        <v>9</v>
      </c>
      <c r="G11" s="72">
        <f>SUM(G12:G12)</f>
        <v>2</v>
      </c>
      <c r="H11" s="72">
        <f>SUM(H12:H12)</f>
        <v>4</v>
      </c>
      <c r="I11" s="72">
        <f>SUM(I12:I12)</f>
        <v>1</v>
      </c>
      <c r="J11" s="71" t="s">
        <v>61</v>
      </c>
      <c r="K11" s="71" t="s">
        <v>61</v>
      </c>
    </row>
    <row r="12" spans="1:11" ht="16.5" customHeight="1" x14ac:dyDescent="0.15">
      <c r="A12" s="51"/>
      <c r="B12" s="67" t="s">
        <v>1</v>
      </c>
      <c r="C12" s="70">
        <f t="shared" si="1"/>
        <v>16</v>
      </c>
      <c r="D12" s="73" t="s">
        <v>61</v>
      </c>
      <c r="E12" s="68">
        <f>SUM(F12:K12)</f>
        <v>16</v>
      </c>
      <c r="F12" s="68">
        <v>9</v>
      </c>
      <c r="G12" s="68">
        <v>2</v>
      </c>
      <c r="H12" s="68">
        <v>4</v>
      </c>
      <c r="I12" s="68">
        <v>1</v>
      </c>
      <c r="J12" s="73" t="s">
        <v>61</v>
      </c>
      <c r="K12" s="69" t="s">
        <v>61</v>
      </c>
    </row>
    <row r="13" spans="1:11" ht="16.5" customHeight="1" x14ac:dyDescent="0.15">
      <c r="A13" s="140" t="s">
        <v>49</v>
      </c>
      <c r="B13" s="141"/>
      <c r="C13" s="70">
        <f t="shared" si="1"/>
        <v>153</v>
      </c>
      <c r="D13" s="71" t="s">
        <v>61</v>
      </c>
      <c r="E13" s="72">
        <f t="shared" ref="E13:J13" si="2">SUM(E14:E16)</f>
        <v>153</v>
      </c>
      <c r="F13" s="72">
        <f t="shared" si="2"/>
        <v>80</v>
      </c>
      <c r="G13" s="72">
        <f t="shared" si="2"/>
        <v>25</v>
      </c>
      <c r="H13" s="72">
        <f t="shared" si="2"/>
        <v>33</v>
      </c>
      <c r="I13" s="72">
        <f t="shared" si="2"/>
        <v>7</v>
      </c>
      <c r="J13" s="72">
        <f t="shared" si="2"/>
        <v>8</v>
      </c>
      <c r="K13" s="71" t="s">
        <v>61</v>
      </c>
    </row>
    <row r="14" spans="1:11" ht="16.5" customHeight="1" x14ac:dyDescent="0.15">
      <c r="A14" s="51"/>
      <c r="B14" s="67" t="s">
        <v>50</v>
      </c>
      <c r="C14" s="70">
        <f t="shared" si="1"/>
        <v>3</v>
      </c>
      <c r="D14" s="73" t="s">
        <v>61</v>
      </c>
      <c r="E14" s="68">
        <f>SUM(F14:K14)</f>
        <v>3</v>
      </c>
      <c r="F14" s="68">
        <v>1</v>
      </c>
      <c r="G14" s="68">
        <v>2</v>
      </c>
      <c r="H14" s="73" t="s">
        <v>61</v>
      </c>
      <c r="I14" s="73" t="s">
        <v>61</v>
      </c>
      <c r="J14" s="73" t="s">
        <v>61</v>
      </c>
      <c r="K14" s="73" t="s">
        <v>61</v>
      </c>
    </row>
    <row r="15" spans="1:11" ht="16.5" customHeight="1" x14ac:dyDescent="0.15">
      <c r="A15" s="51"/>
      <c r="B15" s="67" t="s">
        <v>37</v>
      </c>
      <c r="C15" s="70">
        <f t="shared" si="1"/>
        <v>89</v>
      </c>
      <c r="D15" s="73" t="s">
        <v>61</v>
      </c>
      <c r="E15" s="68">
        <f>SUM(F15:K15)</f>
        <v>89</v>
      </c>
      <c r="F15" s="68">
        <v>49</v>
      </c>
      <c r="G15" s="68">
        <v>12</v>
      </c>
      <c r="H15" s="68">
        <v>23</v>
      </c>
      <c r="I15" s="68">
        <v>4</v>
      </c>
      <c r="J15" s="68">
        <v>1</v>
      </c>
      <c r="K15" s="73" t="s">
        <v>61</v>
      </c>
    </row>
    <row r="16" spans="1:11" ht="16.5" customHeight="1" x14ac:dyDescent="0.15">
      <c r="A16" s="51"/>
      <c r="B16" s="67" t="s">
        <v>51</v>
      </c>
      <c r="C16" s="70">
        <f t="shared" si="1"/>
        <v>61</v>
      </c>
      <c r="D16" s="73" t="s">
        <v>61</v>
      </c>
      <c r="E16" s="68">
        <f>SUM(F16:K16)</f>
        <v>61</v>
      </c>
      <c r="F16" s="68">
        <v>30</v>
      </c>
      <c r="G16" s="68">
        <v>11</v>
      </c>
      <c r="H16" s="68">
        <v>10</v>
      </c>
      <c r="I16" s="68">
        <v>3</v>
      </c>
      <c r="J16" s="68">
        <v>7</v>
      </c>
      <c r="K16" s="73" t="s">
        <v>61</v>
      </c>
    </row>
    <row r="17" spans="1:11" ht="16.5" customHeight="1" x14ac:dyDescent="0.15">
      <c r="A17" s="140" t="s">
        <v>48</v>
      </c>
      <c r="B17" s="141"/>
      <c r="C17" s="63">
        <f t="shared" si="1"/>
        <v>572</v>
      </c>
      <c r="D17" s="65">
        <f>SUM(D18:D24)</f>
        <v>39</v>
      </c>
      <c r="E17" s="65">
        <f t="shared" ref="E17:J17" si="3">SUM(E18:E24)</f>
        <v>533</v>
      </c>
      <c r="F17" s="65">
        <f t="shared" si="3"/>
        <v>372</v>
      </c>
      <c r="G17" s="65">
        <f t="shared" si="3"/>
        <v>76</v>
      </c>
      <c r="H17" s="65">
        <f t="shared" si="3"/>
        <v>70</v>
      </c>
      <c r="I17" s="65">
        <f t="shared" si="3"/>
        <v>6</v>
      </c>
      <c r="J17" s="65">
        <f t="shared" si="3"/>
        <v>9</v>
      </c>
      <c r="K17" s="66" t="s">
        <v>61</v>
      </c>
    </row>
    <row r="18" spans="1:11" ht="16.5" customHeight="1" x14ac:dyDescent="0.15">
      <c r="A18" s="51"/>
      <c r="B18" s="74" t="s">
        <v>52</v>
      </c>
      <c r="C18" s="70">
        <f t="shared" si="1"/>
        <v>0</v>
      </c>
      <c r="D18" s="73" t="s">
        <v>61</v>
      </c>
      <c r="E18" s="68">
        <f t="shared" ref="E18:E23" si="4">SUM(F18:K18)</f>
        <v>0</v>
      </c>
      <c r="F18" s="73" t="s">
        <v>61</v>
      </c>
      <c r="G18" s="73" t="s">
        <v>61</v>
      </c>
      <c r="H18" s="73" t="s">
        <v>61</v>
      </c>
      <c r="I18" s="73" t="s">
        <v>61</v>
      </c>
      <c r="J18" s="73" t="s">
        <v>61</v>
      </c>
      <c r="K18" s="73" t="s">
        <v>61</v>
      </c>
    </row>
    <row r="19" spans="1:11" ht="16.5" customHeight="1" x14ac:dyDescent="0.15">
      <c r="A19" s="51"/>
      <c r="B19" s="67" t="s">
        <v>0</v>
      </c>
      <c r="C19" s="70">
        <f t="shared" si="1"/>
        <v>12</v>
      </c>
      <c r="D19" s="73" t="s">
        <v>61</v>
      </c>
      <c r="E19" s="68">
        <f t="shared" si="4"/>
        <v>12</v>
      </c>
      <c r="F19" s="68">
        <v>6</v>
      </c>
      <c r="G19" s="68">
        <v>2</v>
      </c>
      <c r="H19" s="68">
        <v>2</v>
      </c>
      <c r="I19" s="68">
        <v>2</v>
      </c>
      <c r="J19" s="73" t="s">
        <v>61</v>
      </c>
      <c r="K19" s="73" t="s">
        <v>61</v>
      </c>
    </row>
    <row r="20" spans="1:11" ht="16.5" customHeight="1" x14ac:dyDescent="0.15">
      <c r="A20" s="51"/>
      <c r="B20" s="75" t="s">
        <v>14</v>
      </c>
      <c r="C20" s="70">
        <f t="shared" si="1"/>
        <v>163</v>
      </c>
      <c r="D20" s="73" t="s">
        <v>61</v>
      </c>
      <c r="E20" s="68">
        <f t="shared" si="4"/>
        <v>163</v>
      </c>
      <c r="F20" s="68">
        <v>114</v>
      </c>
      <c r="G20" s="68">
        <v>24</v>
      </c>
      <c r="H20" s="68">
        <v>22</v>
      </c>
      <c r="I20" s="73">
        <v>1</v>
      </c>
      <c r="J20" s="68">
        <v>2</v>
      </c>
      <c r="K20" s="73" t="s">
        <v>61</v>
      </c>
    </row>
    <row r="21" spans="1:11" ht="16.5" customHeight="1" x14ac:dyDescent="0.15">
      <c r="A21" s="51"/>
      <c r="B21" s="67" t="s">
        <v>9</v>
      </c>
      <c r="C21" s="70">
        <f t="shared" si="1"/>
        <v>10</v>
      </c>
      <c r="D21" s="73" t="s">
        <v>61</v>
      </c>
      <c r="E21" s="68">
        <f t="shared" si="4"/>
        <v>10</v>
      </c>
      <c r="F21" s="68">
        <v>6</v>
      </c>
      <c r="G21" s="68">
        <v>2</v>
      </c>
      <c r="H21" s="68">
        <v>2</v>
      </c>
      <c r="I21" s="73" t="s">
        <v>61</v>
      </c>
      <c r="J21" s="73" t="s">
        <v>61</v>
      </c>
      <c r="K21" s="73" t="s">
        <v>61</v>
      </c>
    </row>
    <row r="22" spans="1:11" ht="16.5" customHeight="1" x14ac:dyDescent="0.15">
      <c r="A22" s="51"/>
      <c r="B22" s="67" t="s">
        <v>18</v>
      </c>
      <c r="C22" s="70">
        <f t="shared" si="1"/>
        <v>21</v>
      </c>
      <c r="D22" s="73" t="s">
        <v>61</v>
      </c>
      <c r="E22" s="68">
        <f t="shared" si="4"/>
        <v>21</v>
      </c>
      <c r="F22" s="68">
        <v>19</v>
      </c>
      <c r="G22" s="68">
        <v>1</v>
      </c>
      <c r="H22" s="68">
        <v>1</v>
      </c>
      <c r="I22" s="73" t="s">
        <v>61</v>
      </c>
      <c r="J22" s="73" t="s">
        <v>61</v>
      </c>
      <c r="K22" s="73" t="s">
        <v>61</v>
      </c>
    </row>
    <row r="23" spans="1:11" ht="16.5" customHeight="1" x14ac:dyDescent="0.15">
      <c r="A23" s="51"/>
      <c r="B23" s="67" t="s">
        <v>53</v>
      </c>
      <c r="C23" s="63">
        <f t="shared" si="1"/>
        <v>355</v>
      </c>
      <c r="D23" s="68">
        <v>28</v>
      </c>
      <c r="E23" s="68">
        <f t="shared" si="4"/>
        <v>327</v>
      </c>
      <c r="F23" s="68">
        <v>227</v>
      </c>
      <c r="G23" s="68">
        <v>47</v>
      </c>
      <c r="H23" s="68">
        <v>43</v>
      </c>
      <c r="I23" s="73">
        <v>3</v>
      </c>
      <c r="J23" s="73">
        <v>7</v>
      </c>
      <c r="K23" s="73" t="s">
        <v>61</v>
      </c>
    </row>
    <row r="24" spans="1:11" ht="16.5" customHeight="1" x14ac:dyDescent="0.15">
      <c r="A24" s="51"/>
      <c r="B24" s="67" t="s">
        <v>54</v>
      </c>
      <c r="C24" s="63">
        <f t="shared" si="1"/>
        <v>11</v>
      </c>
      <c r="D24" s="68">
        <v>11</v>
      </c>
      <c r="E24" s="73" t="s">
        <v>61</v>
      </c>
      <c r="F24" s="73" t="s">
        <v>61</v>
      </c>
      <c r="G24" s="73" t="s">
        <v>61</v>
      </c>
      <c r="H24" s="73" t="s">
        <v>61</v>
      </c>
      <c r="I24" s="73" t="s">
        <v>61</v>
      </c>
      <c r="J24" s="73" t="s">
        <v>61</v>
      </c>
      <c r="K24" s="73" t="s">
        <v>61</v>
      </c>
    </row>
    <row r="25" spans="1:11" ht="9" customHeight="1" x14ac:dyDescent="0.15">
      <c r="A25" s="76"/>
      <c r="B25" s="76"/>
      <c r="C25" s="77"/>
      <c r="D25" s="78"/>
      <c r="E25" s="78"/>
      <c r="F25" s="78"/>
      <c r="G25" s="78"/>
      <c r="H25" s="78"/>
      <c r="I25" s="78"/>
      <c r="J25" s="78"/>
      <c r="K25" s="76"/>
    </row>
    <row r="26" spans="1:11" ht="9" customHeight="1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x14ac:dyDescent="0.15">
      <c r="A27" s="51" t="s">
        <v>65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14.25" x14ac:dyDescent="0.15">
      <c r="A29" s="53" t="s">
        <v>55</v>
      </c>
      <c r="E29" s="54"/>
      <c r="F29" s="51"/>
      <c r="G29" s="55"/>
      <c r="I29" s="55"/>
      <c r="J29" s="55"/>
      <c r="K29" s="69" t="s">
        <v>68</v>
      </c>
    </row>
    <row r="30" spans="1:11" ht="6.75" customHeight="1" x14ac:dyDescent="0.15">
      <c r="A30" s="57"/>
      <c r="B30" s="54"/>
      <c r="C30" s="54"/>
      <c r="D30" s="54"/>
      <c r="E30" s="54"/>
      <c r="F30" s="56"/>
      <c r="G30" s="56"/>
      <c r="H30" s="56"/>
      <c r="I30" s="56"/>
      <c r="J30" s="56"/>
      <c r="K30" s="51"/>
    </row>
    <row r="31" spans="1:11" ht="15.75" customHeight="1" x14ac:dyDescent="0.15">
      <c r="A31" s="144" t="s">
        <v>44</v>
      </c>
      <c r="B31" s="145"/>
      <c r="C31" s="148" t="s">
        <v>11</v>
      </c>
      <c r="D31" s="145"/>
      <c r="E31" s="150" t="s">
        <v>45</v>
      </c>
      <c r="F31" s="142" t="s">
        <v>26</v>
      </c>
      <c r="G31" s="143"/>
      <c r="H31" s="143"/>
      <c r="I31" s="143"/>
      <c r="J31" s="143"/>
      <c r="K31" s="143"/>
    </row>
    <row r="32" spans="1:11" ht="27" customHeight="1" x14ac:dyDescent="0.15">
      <c r="A32" s="146"/>
      <c r="B32" s="147"/>
      <c r="C32" s="149"/>
      <c r="D32" s="147"/>
      <c r="E32" s="151"/>
      <c r="F32" s="79" t="s">
        <v>11</v>
      </c>
      <c r="G32" s="80" t="s">
        <v>8</v>
      </c>
      <c r="H32" s="80" t="s">
        <v>19</v>
      </c>
      <c r="I32" s="80" t="s">
        <v>60</v>
      </c>
      <c r="J32" s="80" t="s">
        <v>58</v>
      </c>
      <c r="K32" s="81" t="s">
        <v>59</v>
      </c>
    </row>
    <row r="33" spans="1:11" ht="9" customHeight="1" x14ac:dyDescent="0.15">
      <c r="A33" s="51"/>
      <c r="B33" s="51"/>
      <c r="C33" s="63"/>
      <c r="D33" s="65"/>
      <c r="E33" s="64"/>
      <c r="F33" s="64"/>
      <c r="G33" s="64"/>
      <c r="H33" s="64"/>
      <c r="I33" s="64"/>
      <c r="J33" s="64"/>
      <c r="K33" s="64"/>
    </row>
    <row r="34" spans="1:11" ht="15.75" customHeight="1" x14ac:dyDescent="0.15">
      <c r="A34" s="140" t="s">
        <v>34</v>
      </c>
      <c r="B34" s="141"/>
      <c r="C34" s="138">
        <f>C36+C38+C42</f>
        <v>6484</v>
      </c>
      <c r="D34" s="139"/>
      <c r="E34" s="65">
        <f t="shared" ref="E34:K34" si="5">SUM(E36,E38,E42)</f>
        <v>745</v>
      </c>
      <c r="F34" s="65">
        <f t="shared" si="5"/>
        <v>5739</v>
      </c>
      <c r="G34" s="65">
        <f t="shared" si="5"/>
        <v>1151</v>
      </c>
      <c r="H34" s="65">
        <f t="shared" si="5"/>
        <v>853</v>
      </c>
      <c r="I34" s="65">
        <f t="shared" si="5"/>
        <v>1763</v>
      </c>
      <c r="J34" s="65">
        <f t="shared" si="5"/>
        <v>563</v>
      </c>
      <c r="K34" s="65">
        <f t="shared" si="5"/>
        <v>1409</v>
      </c>
    </row>
    <row r="35" spans="1:11" ht="9" customHeight="1" x14ac:dyDescent="0.15">
      <c r="A35" s="67"/>
      <c r="B35" s="67"/>
      <c r="C35" s="82"/>
      <c r="D35" s="66"/>
      <c r="E35" s="64"/>
      <c r="F35" s="64"/>
      <c r="G35" s="64"/>
      <c r="H35" s="64"/>
      <c r="I35" s="64"/>
      <c r="J35" s="64"/>
      <c r="K35" s="64"/>
    </row>
    <row r="36" spans="1:11" ht="16.5" customHeight="1" x14ac:dyDescent="0.15">
      <c r="A36" s="140" t="s">
        <v>47</v>
      </c>
      <c r="B36" s="141"/>
      <c r="C36" s="138">
        <f t="shared" ref="C36:C49" si="6">SUM(E36:F36)</f>
        <v>259</v>
      </c>
      <c r="D36" s="139"/>
      <c r="E36" s="66" t="s">
        <v>61</v>
      </c>
      <c r="F36" s="64">
        <f>SUM(G36:L36)</f>
        <v>259</v>
      </c>
      <c r="G36" s="65">
        <f>SUM(G37:G37)</f>
        <v>28</v>
      </c>
      <c r="H36" s="65">
        <f>SUM(H37:H37)</f>
        <v>81</v>
      </c>
      <c r="I36" s="65">
        <f>SUM(I37:I37)</f>
        <v>108</v>
      </c>
      <c r="J36" s="65">
        <f>SUM(J37:J37)</f>
        <v>42</v>
      </c>
      <c r="K36" s="66" t="s">
        <v>61</v>
      </c>
    </row>
    <row r="37" spans="1:11" ht="16.5" customHeight="1" x14ac:dyDescent="0.15">
      <c r="A37" s="51"/>
      <c r="B37" s="67" t="s">
        <v>1</v>
      </c>
      <c r="C37" s="136">
        <f t="shared" si="6"/>
        <v>259</v>
      </c>
      <c r="D37" s="137"/>
      <c r="E37" s="73" t="s">
        <v>61</v>
      </c>
      <c r="F37" s="68">
        <f>SUM(G37:K37)</f>
        <v>259</v>
      </c>
      <c r="G37" s="68">
        <v>28</v>
      </c>
      <c r="H37" s="68">
        <v>81</v>
      </c>
      <c r="I37" s="68">
        <v>108</v>
      </c>
      <c r="J37" s="68">
        <v>42</v>
      </c>
      <c r="K37" s="73" t="s">
        <v>61</v>
      </c>
    </row>
    <row r="38" spans="1:11" ht="16.5" customHeight="1" x14ac:dyDescent="0.15">
      <c r="A38" s="140" t="s">
        <v>49</v>
      </c>
      <c r="B38" s="141"/>
      <c r="C38" s="138">
        <f t="shared" si="6"/>
        <v>1831</v>
      </c>
      <c r="D38" s="139"/>
      <c r="E38" s="73" t="s">
        <v>61</v>
      </c>
      <c r="F38" s="64">
        <f t="shared" ref="F38:K38" si="7">SUM(F39:F41)</f>
        <v>1831</v>
      </c>
      <c r="G38" s="64">
        <f t="shared" si="7"/>
        <v>232</v>
      </c>
      <c r="H38" s="64">
        <f t="shared" si="7"/>
        <v>201</v>
      </c>
      <c r="I38" s="64">
        <f t="shared" si="7"/>
        <v>559</v>
      </c>
      <c r="J38" s="64">
        <f t="shared" si="7"/>
        <v>289</v>
      </c>
      <c r="K38" s="64">
        <f t="shared" si="7"/>
        <v>550</v>
      </c>
    </row>
    <row r="39" spans="1:11" ht="16.5" customHeight="1" x14ac:dyDescent="0.15">
      <c r="A39" s="51"/>
      <c r="B39" s="67" t="s">
        <v>50</v>
      </c>
      <c r="C39" s="136">
        <f t="shared" si="6"/>
        <v>14</v>
      </c>
      <c r="D39" s="137"/>
      <c r="E39" s="73" t="s">
        <v>61</v>
      </c>
      <c r="F39" s="68">
        <f>SUM(G39:K39)</f>
        <v>14</v>
      </c>
      <c r="G39" s="68">
        <v>3</v>
      </c>
      <c r="H39" s="73">
        <v>11</v>
      </c>
      <c r="I39" s="73" t="s">
        <v>61</v>
      </c>
      <c r="J39" s="73" t="s">
        <v>61</v>
      </c>
      <c r="K39" s="73" t="s">
        <v>61</v>
      </c>
    </row>
    <row r="40" spans="1:11" ht="16.5" customHeight="1" x14ac:dyDescent="0.15">
      <c r="A40" s="51"/>
      <c r="B40" s="67" t="s">
        <v>37</v>
      </c>
      <c r="C40" s="136">
        <f t="shared" si="6"/>
        <v>915</v>
      </c>
      <c r="D40" s="137"/>
      <c r="E40" s="73" t="s">
        <v>61</v>
      </c>
      <c r="F40" s="68">
        <f>SUM(G40:K40)</f>
        <v>915</v>
      </c>
      <c r="G40" s="68">
        <v>144</v>
      </c>
      <c r="H40" s="68">
        <v>98</v>
      </c>
      <c r="I40" s="68">
        <v>403</v>
      </c>
      <c r="J40" s="68">
        <v>176</v>
      </c>
      <c r="K40" s="68">
        <v>94</v>
      </c>
    </row>
    <row r="41" spans="1:11" ht="16.5" customHeight="1" x14ac:dyDescent="0.15">
      <c r="A41" s="51"/>
      <c r="B41" s="67" t="s">
        <v>51</v>
      </c>
      <c r="C41" s="136">
        <f t="shared" si="6"/>
        <v>902</v>
      </c>
      <c r="D41" s="137"/>
      <c r="E41" s="73" t="s">
        <v>61</v>
      </c>
      <c r="F41" s="68">
        <f>SUM(G41:K41)</f>
        <v>902</v>
      </c>
      <c r="G41" s="68">
        <v>85</v>
      </c>
      <c r="H41" s="68">
        <v>92</v>
      </c>
      <c r="I41" s="68">
        <v>156</v>
      </c>
      <c r="J41" s="68">
        <v>113</v>
      </c>
      <c r="K41" s="68">
        <v>456</v>
      </c>
    </row>
    <row r="42" spans="1:11" ht="16.5" customHeight="1" x14ac:dyDescent="0.15">
      <c r="A42" s="140" t="s">
        <v>48</v>
      </c>
      <c r="B42" s="141"/>
      <c r="C42" s="138">
        <f t="shared" si="6"/>
        <v>4394</v>
      </c>
      <c r="D42" s="139"/>
      <c r="E42" s="64">
        <f t="shared" ref="E42:K42" si="8">SUM(E43:E49)</f>
        <v>745</v>
      </c>
      <c r="F42" s="64">
        <f t="shared" si="8"/>
        <v>3649</v>
      </c>
      <c r="G42" s="64">
        <f t="shared" si="8"/>
        <v>891</v>
      </c>
      <c r="H42" s="64">
        <f t="shared" si="8"/>
        <v>571</v>
      </c>
      <c r="I42" s="64">
        <f t="shared" si="8"/>
        <v>1096</v>
      </c>
      <c r="J42" s="64">
        <f t="shared" si="8"/>
        <v>232</v>
      </c>
      <c r="K42" s="64">
        <f t="shared" si="8"/>
        <v>859</v>
      </c>
    </row>
    <row r="43" spans="1:11" ht="16.5" customHeight="1" x14ac:dyDescent="0.15">
      <c r="A43" s="51"/>
      <c r="B43" s="74" t="s">
        <v>52</v>
      </c>
      <c r="C43" s="136">
        <f t="shared" si="6"/>
        <v>0</v>
      </c>
      <c r="D43" s="137"/>
      <c r="E43" s="73" t="s">
        <v>61</v>
      </c>
      <c r="F43" s="68">
        <f t="shared" ref="F43:F48" si="9">SUM(G43:K43)</f>
        <v>0</v>
      </c>
      <c r="G43" s="73" t="s">
        <v>61</v>
      </c>
      <c r="H43" s="73" t="s">
        <v>61</v>
      </c>
      <c r="I43" s="73" t="s">
        <v>61</v>
      </c>
      <c r="J43" s="73" t="s">
        <v>61</v>
      </c>
      <c r="K43" s="73" t="s">
        <v>61</v>
      </c>
    </row>
    <row r="44" spans="1:11" ht="16.5" customHeight="1" x14ac:dyDescent="0.15">
      <c r="A44" s="51"/>
      <c r="B44" s="67" t="s">
        <v>0</v>
      </c>
      <c r="C44" s="136">
        <f t="shared" si="6"/>
        <v>154</v>
      </c>
      <c r="D44" s="137"/>
      <c r="E44" s="73" t="s">
        <v>61</v>
      </c>
      <c r="F44" s="68">
        <f t="shared" si="9"/>
        <v>154</v>
      </c>
      <c r="G44" s="73">
        <v>18</v>
      </c>
      <c r="H44" s="68">
        <v>15</v>
      </c>
      <c r="I44" s="68">
        <v>39</v>
      </c>
      <c r="J44" s="73">
        <v>82</v>
      </c>
      <c r="K44" s="73" t="s">
        <v>61</v>
      </c>
    </row>
    <row r="45" spans="1:11" ht="16.5" customHeight="1" x14ac:dyDescent="0.15">
      <c r="A45" s="51"/>
      <c r="B45" s="75" t="s">
        <v>14</v>
      </c>
      <c r="C45" s="136">
        <f t="shared" si="6"/>
        <v>1007</v>
      </c>
      <c r="D45" s="137"/>
      <c r="E45" s="73" t="s">
        <v>61</v>
      </c>
      <c r="F45" s="68">
        <f t="shared" si="9"/>
        <v>1007</v>
      </c>
      <c r="G45" s="68">
        <v>300</v>
      </c>
      <c r="H45" s="68">
        <v>176</v>
      </c>
      <c r="I45" s="68">
        <v>316</v>
      </c>
      <c r="J45" s="73">
        <v>42</v>
      </c>
      <c r="K45" s="68">
        <v>173</v>
      </c>
    </row>
    <row r="46" spans="1:11" ht="16.5" customHeight="1" x14ac:dyDescent="0.15">
      <c r="A46" s="51"/>
      <c r="B46" s="67" t="s">
        <v>9</v>
      </c>
      <c r="C46" s="136">
        <f t="shared" si="6"/>
        <v>67</v>
      </c>
      <c r="D46" s="137"/>
      <c r="E46" s="73" t="s">
        <v>61</v>
      </c>
      <c r="F46" s="68">
        <f t="shared" si="9"/>
        <v>67</v>
      </c>
      <c r="G46" s="68">
        <v>19</v>
      </c>
      <c r="H46" s="68">
        <v>13</v>
      </c>
      <c r="I46" s="68">
        <v>35</v>
      </c>
      <c r="J46" s="73" t="s">
        <v>61</v>
      </c>
      <c r="K46" s="73" t="s">
        <v>61</v>
      </c>
    </row>
    <row r="47" spans="1:11" ht="16.5" customHeight="1" x14ac:dyDescent="0.15">
      <c r="A47" s="51"/>
      <c r="B47" s="67" t="s">
        <v>18</v>
      </c>
      <c r="C47" s="136">
        <f t="shared" si="6"/>
        <v>72</v>
      </c>
      <c r="D47" s="137"/>
      <c r="E47" s="73" t="s">
        <v>61</v>
      </c>
      <c r="F47" s="68">
        <f t="shared" si="9"/>
        <v>72</v>
      </c>
      <c r="G47" s="68">
        <v>52</v>
      </c>
      <c r="H47" s="68">
        <v>9</v>
      </c>
      <c r="I47" s="68">
        <v>11</v>
      </c>
      <c r="J47" s="73" t="s">
        <v>61</v>
      </c>
      <c r="K47" s="73" t="s">
        <v>61</v>
      </c>
    </row>
    <row r="48" spans="1:11" ht="16.5" customHeight="1" x14ac:dyDescent="0.15">
      <c r="A48" s="51"/>
      <c r="B48" s="67" t="s">
        <v>53</v>
      </c>
      <c r="C48" s="138">
        <f t="shared" si="6"/>
        <v>2778</v>
      </c>
      <c r="D48" s="139"/>
      <c r="E48" s="64">
        <v>429</v>
      </c>
      <c r="F48" s="64">
        <f t="shared" si="9"/>
        <v>2349</v>
      </c>
      <c r="G48" s="64">
        <v>502</v>
      </c>
      <c r="H48" s="64">
        <v>358</v>
      </c>
      <c r="I48" s="64">
        <v>695</v>
      </c>
      <c r="J48" s="64">
        <v>108</v>
      </c>
      <c r="K48" s="64">
        <v>686</v>
      </c>
    </row>
    <row r="49" spans="1:11" ht="16.5" customHeight="1" x14ac:dyDescent="0.15">
      <c r="A49" s="51"/>
      <c r="B49" s="67" t="s">
        <v>54</v>
      </c>
      <c r="C49" s="138">
        <f t="shared" si="6"/>
        <v>316</v>
      </c>
      <c r="D49" s="139"/>
      <c r="E49" s="64">
        <v>316</v>
      </c>
      <c r="F49" s="73" t="s">
        <v>61</v>
      </c>
      <c r="G49" s="73" t="s">
        <v>61</v>
      </c>
      <c r="H49" s="73" t="s">
        <v>61</v>
      </c>
      <c r="I49" s="73" t="s">
        <v>61</v>
      </c>
      <c r="J49" s="73" t="s">
        <v>61</v>
      </c>
      <c r="K49" s="73" t="s">
        <v>61</v>
      </c>
    </row>
    <row r="50" spans="1:11" ht="9" customHeight="1" x14ac:dyDescent="0.15">
      <c r="A50" s="76"/>
      <c r="B50" s="76"/>
      <c r="C50" s="77"/>
      <c r="D50" s="78"/>
      <c r="E50" s="78"/>
      <c r="F50" s="78"/>
      <c r="G50" s="78"/>
      <c r="H50" s="78"/>
      <c r="I50" s="78"/>
      <c r="J50" s="78"/>
      <c r="K50" s="78"/>
    </row>
    <row r="51" spans="1:11" ht="9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1:11" x14ac:dyDescent="0.15">
      <c r="A52" s="51" t="s">
        <v>65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</row>
  </sheetData>
  <mergeCells count="36">
    <mergeCell ref="E5:K5"/>
    <mergeCell ref="A9:B9"/>
    <mergeCell ref="A11:B11"/>
    <mergeCell ref="A13:B13"/>
    <mergeCell ref="A17:B17"/>
    <mergeCell ref="A5:B7"/>
    <mergeCell ref="D5:D7"/>
    <mergeCell ref="E6:E7"/>
    <mergeCell ref="F6:F7"/>
    <mergeCell ref="G6:G7"/>
    <mergeCell ref="H6:H7"/>
    <mergeCell ref="I6:I7"/>
    <mergeCell ref="J6:J7"/>
    <mergeCell ref="F31:K31"/>
    <mergeCell ref="A34:B34"/>
    <mergeCell ref="C34:D34"/>
    <mergeCell ref="A36:B36"/>
    <mergeCell ref="C36:D36"/>
    <mergeCell ref="A31:B32"/>
    <mergeCell ref="C31:D32"/>
    <mergeCell ref="E31:E32"/>
    <mergeCell ref="C37:D37"/>
    <mergeCell ref="A38:B38"/>
    <mergeCell ref="C38:D38"/>
    <mergeCell ref="C39:D39"/>
    <mergeCell ref="C40:D40"/>
    <mergeCell ref="C41:D41"/>
    <mergeCell ref="A42:B42"/>
    <mergeCell ref="C42:D42"/>
    <mergeCell ref="C43:D43"/>
    <mergeCell ref="C44:D44"/>
    <mergeCell ref="C45:D45"/>
    <mergeCell ref="C46:D46"/>
    <mergeCell ref="C47:D47"/>
    <mergeCell ref="C48:D48"/>
    <mergeCell ref="C49:D49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P55【産業別事業所・従業者数の推移】(様式)</vt:lpstr>
      <vt:lpstr>P56【経営組織別事業所数、規模別従業者数】（様式）</vt:lpstr>
      <vt:lpstr>'P55【産業別事業所・従業者数の推移】(様式)'!Print_Area</vt:lpstr>
      <vt:lpstr>'P56【経営組織別事業所数、規模別従業者数】（様式）'!Print_Area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2024-02-13T01:15:11Z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2022-01-18T01:40:39Z</vt:filetime>
  </property>
</Properties>
</file>