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2"/>
  </bookViews>
  <sheets>
    <sheet name="P10,11【転入・転出先別人口】 (H2-28)" sheetId="25" state="hidden" r:id="rId1"/>
    <sheet name="P18【住宅の建て方・所有の関係別世帯員・面積】 (様式)" sheetId="10" r:id="rId2"/>
    <sheet name="P19【65歳以上の親族のいる一般世帯数】 (様式)" sheetId="11" r:id="rId3"/>
    <sheet name="P20【単身高齢者数、母子父子世帯数等】(様式)" sheetId="12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2">'P19【65歳以上の親族のいる一般世帯数】 (様式)'!$A$1:$L$37</definedName>
    <definedName name="_xlnm.Print_Area" localSheetId="4">'P28【従業地・通学地による就業者・通学者数、他】 (様式）'!$A$1:$N$52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D48" i="12"/>
  <c r="D47" i="12"/>
  <c r="C38" i="12"/>
  <c r="C37" i="12"/>
  <c r="C36" i="12"/>
  <c r="C35" i="12"/>
  <c r="C34" i="12"/>
  <c r="C33" i="12"/>
  <c r="C32" i="12"/>
  <c r="K31" i="12"/>
  <c r="J31" i="12"/>
  <c r="I31" i="12"/>
  <c r="H31" i="12"/>
  <c r="G31" i="12"/>
  <c r="F31" i="12"/>
  <c r="E31" i="12"/>
  <c r="D22" i="12"/>
  <c r="D21" i="12"/>
  <c r="K20" i="12"/>
  <c r="J20" i="12"/>
  <c r="I20" i="12"/>
  <c r="H20" i="12"/>
  <c r="G20" i="12"/>
  <c r="F20" i="12"/>
  <c r="D20" i="12"/>
  <c r="C12" i="12"/>
  <c r="C11" i="12"/>
  <c r="K29" i="11"/>
  <c r="I29" i="11"/>
  <c r="G29" i="11"/>
  <c r="K28" i="11"/>
  <c r="I28" i="11"/>
  <c r="G28" i="11"/>
  <c r="K27" i="11"/>
  <c r="I27" i="11"/>
  <c r="G27" i="11"/>
  <c r="K13" i="11"/>
  <c r="I13" i="11"/>
  <c r="G13" i="11"/>
  <c r="K10" i="11"/>
  <c r="I10" i="11"/>
  <c r="G10" i="11"/>
  <c r="K57" i="10"/>
  <c r="H57" i="10"/>
  <c r="E57" i="10"/>
  <c r="K55" i="10"/>
  <c r="H55" i="10"/>
  <c r="E55" i="10"/>
  <c r="K54" i="10"/>
  <c r="H54" i="10"/>
  <c r="E54" i="10"/>
  <c r="K43" i="10"/>
  <c r="K42" i="10"/>
  <c r="K41" i="10"/>
  <c r="K40" i="10"/>
  <c r="K39" i="10"/>
  <c r="K38" i="10"/>
  <c r="K37" i="10"/>
  <c r="H37" i="10"/>
  <c r="E37" i="10"/>
  <c r="K36" i="10"/>
  <c r="H36" i="10"/>
  <c r="E36" i="10"/>
  <c r="K35" i="10"/>
  <c r="H35" i="10"/>
  <c r="E35" i="10"/>
  <c r="H25" i="10"/>
  <c r="E25" i="10" s="1"/>
  <c r="H24" i="10"/>
  <c r="E24" i="10" s="1"/>
  <c r="H23" i="10"/>
  <c r="E23" i="10" s="1"/>
  <c r="H22" i="10"/>
  <c r="E22" i="10"/>
  <c r="H21" i="10"/>
  <c r="E21" i="10"/>
  <c r="L20" i="10"/>
  <c r="H60" i="10" s="1"/>
  <c r="K20" i="10"/>
  <c r="H59" i="10" s="1"/>
  <c r="K59" i="10" s="1"/>
  <c r="J20" i="10"/>
  <c r="H58" i="10" s="1"/>
  <c r="H56" i="10" s="1"/>
  <c r="H53" i="10" s="1"/>
  <c r="I20" i="10"/>
  <c r="H20" i="10"/>
  <c r="G20" i="10"/>
  <c r="F20" i="10"/>
  <c r="E20" i="10"/>
  <c r="L19" i="10"/>
  <c r="K19" i="10"/>
  <c r="J19" i="10"/>
  <c r="I19" i="10"/>
  <c r="H19" i="10"/>
  <c r="E19" i="10" s="1"/>
  <c r="G19" i="10"/>
  <c r="F19" i="10"/>
  <c r="H17" i="10"/>
  <c r="E17" i="10" s="1"/>
  <c r="H16" i="10"/>
  <c r="E16" i="10"/>
  <c r="H15" i="10"/>
  <c r="E15" i="10"/>
  <c r="H14" i="10"/>
  <c r="E14" i="10"/>
  <c r="H13" i="10"/>
  <c r="H12" i="10" s="1"/>
  <c r="L12" i="10"/>
  <c r="E60" i="10" s="1"/>
  <c r="K12" i="10"/>
  <c r="E59" i="10" s="1"/>
  <c r="J12" i="10"/>
  <c r="E58" i="10" s="1"/>
  <c r="I12" i="10"/>
  <c r="G12" i="10"/>
  <c r="F12" i="10"/>
  <c r="K11" i="10"/>
  <c r="I11" i="10"/>
  <c r="G11" i="10"/>
  <c r="F11" i="10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31" i="12" l="1"/>
  <c r="K60" i="10"/>
  <c r="L11" i="10"/>
  <c r="J11" i="10"/>
  <c r="E13" i="10"/>
  <c r="K58" i="10"/>
  <c r="E56" i="10"/>
  <c r="H11" i="10"/>
  <c r="E12" i="10"/>
  <c r="E11" i="10" l="1"/>
  <c r="E53" i="10"/>
  <c r="K53" i="10" s="1"/>
  <c r="K56" i="10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<sst xmlns="http://schemas.openxmlformats.org/spreadsheetml/2006/main" count="663" uniqueCount="206">
  <si>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</si>
  <si>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</si>
  <si>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</si>
  <si>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</si>
  <si>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</si>
  <si>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</si>
  <si>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</si>
  <si>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奥州市</t>
    <rPh sb="0" eb="2">
      <t>オウシュウ</t>
    </rPh>
    <rPh sb="2" eb="3">
      <t>シ</t>
    </rPh>
    <phoneticPr fontId="3"/>
  </si>
  <si>
    <t>女</t>
    <rPh sb="0" eb="1">
      <t>オンナ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</si>
  <si>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</si>
  <si>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</si>
  <si>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</si>
  <si>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</si>
  <si>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</si>
  <si>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</si>
  <si>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</si>
  <si>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</si>
  <si>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</si>
  <si>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</si>
  <si>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</si>
  <si>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</si>
  <si>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</si>
  <si>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世　帯　数</t>
    <rPh sb="0" eb="1">
      <t>ヨ</t>
    </rPh>
    <rPh sb="2" eb="3">
      <t>オビ</t>
    </rPh>
    <rPh sb="4" eb="5">
      <t>カズ</t>
    </rPh>
    <phoneticPr fontId="3"/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</si>
  <si>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</si>
  <si>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</si>
  <si>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</si>
  <si>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</si>
  <si>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</si>
  <si>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</si>
  <si>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70～74</t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</si>
  <si>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</si>
  <si>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</si>
  <si>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</si>
  <si>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</si>
  <si>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北上市</t>
    <rPh sb="0" eb="3">
      <t>キタカミシ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</si>
  <si>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</si>
  <si>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</si>
  <si>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</si>
  <si>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</si>
  <si>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</si>
  <si>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</si>
  <si>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</si>
  <si>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</si>
  <si>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</si>
  <si>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</si>
  <si>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</si>
  <si>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</si>
  <si>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</si>
  <si>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</si>
  <si>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</si>
  <si>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</si>
  <si>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</si>
  <si>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</si>
  <si>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</si>
  <si>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</si>
  <si>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</si>
  <si>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</si>
  <si>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</si>
  <si>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</si>
  <si>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</si>
  <si>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</si>
  <si>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</si>
  <si>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区　　　　　　　　　　分</t>
    <rPh sb="0" eb="1">
      <t>ク</t>
    </rPh>
    <rPh sb="11" eb="12">
      <t>ブン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</si>
  <si>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</si>
  <si>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</si>
  <si>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90歳以上</t>
    <rPh sb="2" eb="5">
      <t>サイイジョウ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</si>
  <si>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</si>
  <si>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</si>
  <si>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</si>
  <si>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</si>
  <si>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</si>
  <si>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</si>
  <si>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</si>
  <si>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75～79</t>
  </si>
  <si>
    <t>主世帯</t>
    <rPh sb="0" eb="1">
      <t>シュ</t>
    </rPh>
    <rPh sb="1" eb="2">
      <t>ヨ</t>
    </rPh>
    <rPh sb="2" eb="3">
      <t>オビ</t>
    </rPh>
    <phoneticPr fontId="3"/>
  </si>
  <si>
    <t>80～84</t>
  </si>
  <si>
    <t>85歳以上</t>
    <rPh sb="2" eb="3">
      <t>サイ</t>
    </rPh>
    <rPh sb="3" eb="5">
      <t>イジョウ</t>
    </rPh>
    <phoneticPr fontId="3"/>
  </si>
  <si>
    <t>一般世帯</t>
    <rPh sb="0" eb="2">
      <t>イッパン</t>
    </rPh>
    <rPh sb="2" eb="4">
      <t>セタイ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</si>
  <si>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</si>
  <si>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</si>
  <si>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</si>
  <si>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世帯人員</t>
    <rPh sb="0" eb="2">
      <t>セタイ</t>
    </rPh>
    <rPh sb="2" eb="4">
      <t>ジンイン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</si>
  <si>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</si>
  <si>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18　人　口</t>
    <rPh sb="3" eb="4">
      <t>ニン</t>
    </rPh>
    <rPh sb="5" eb="6">
      <t>クチ</t>
    </rPh>
    <phoneticPr fontId="3"/>
  </si>
  <si>
    <t>◆ 住宅の建て方・住宅の所有の関係別住宅に住む一般世帯数及び一般世帯人員</t>
    <rPh sb="2" eb="4">
      <t>ジュウタク</t>
    </rPh>
    <rPh sb="5" eb="6">
      <t>タ</t>
    </rPh>
    <rPh sb="7" eb="8">
      <t>カタ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7" eb="28">
      <t>スウ</t>
    </rPh>
    <rPh sb="28" eb="29">
      <t>オヨ</t>
    </rPh>
    <rPh sb="30" eb="32">
      <t>イッパン</t>
    </rPh>
    <rPh sb="32" eb="34">
      <t>セタイ</t>
    </rPh>
    <rPh sb="34" eb="36">
      <t>ジンイン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</si>
  <si>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</si>
  <si>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一戸建</t>
    <rPh sb="0" eb="1">
      <t>イチ</t>
    </rPh>
    <rPh sb="1" eb="2">
      <t>ト</t>
    </rPh>
    <rPh sb="2" eb="3">
      <t>ダ</t>
    </rPh>
    <phoneticPr fontId="3"/>
  </si>
  <si>
    <t>長屋建</t>
    <rPh sb="0" eb="1">
      <t>チョウ</t>
    </rPh>
    <rPh sb="1" eb="2">
      <t>ヤ</t>
    </rPh>
    <rPh sb="2" eb="3">
      <t>タ</t>
    </rPh>
    <phoneticPr fontId="3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</si>
  <si>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</si>
  <si>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</si>
  <si>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1　　人</t>
    <rPh sb="3" eb="4">
      <t>ニン</t>
    </rPh>
    <phoneticPr fontId="3"/>
  </si>
  <si>
    <t>６階建以上</t>
    <rPh sb="1" eb="2">
      <t>カイ</t>
    </rPh>
    <rPh sb="2" eb="3">
      <t>タ</t>
    </rPh>
    <rPh sb="3" eb="5">
      <t>イジョウ</t>
    </rPh>
    <phoneticPr fontId="3"/>
  </si>
  <si>
    <t>◆ 65歳以上世帯員がいる一般世帯数、一般世帯人員</t>
    <rPh sb="4" eb="7">
      <t>サイイジョウ</t>
    </rPh>
    <rPh sb="7" eb="10">
      <t>セタイイン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</si>
  <si>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</si>
  <si>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</si>
  <si>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カリヤ</t>
    </rPh>
    <phoneticPr fontId="3"/>
  </si>
  <si>
    <t>民営の借家</t>
    <rPh sb="0" eb="2">
      <t>ミンエイ</t>
    </rPh>
    <rPh sb="3" eb="4">
      <t>シャク</t>
    </rPh>
    <rPh sb="4" eb="5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</si>
  <si>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</si>
  <si>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</si>
  <si>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</si>
  <si>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3"/>
  </si>
  <si>
    <t xml:space="preserve">1世帯当たり
</t>
    <rPh sb="1" eb="3">
      <t>セタイ</t>
    </rPh>
    <rPh sb="3" eb="4">
      <t>ア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</si>
  <si>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</si>
  <si>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</t>
    <rPh sb="0" eb="2">
      <t>ジュウタク</t>
    </rPh>
    <rPh sb="3" eb="4">
      <t>ス</t>
    </rPh>
    <phoneticPr fontId="3"/>
  </si>
  <si>
    <t>各年10月1日現在（単位：人）　</t>
  </si>
  <si>
    <t>主世帯数</t>
    <rPh sb="0" eb="1">
      <t>ヌシ</t>
    </rPh>
    <rPh sb="1" eb="4">
      <t>セタイスウ</t>
    </rPh>
    <phoneticPr fontId="3"/>
  </si>
  <si>
    <t>主世帯人員</t>
    <rPh sb="0" eb="1">
      <t>ヌシ</t>
    </rPh>
    <rPh sb="1" eb="3">
      <t>セタイ</t>
    </rPh>
    <rPh sb="3" eb="5">
      <t>ジンイン</t>
    </rPh>
    <phoneticPr fontId="3"/>
  </si>
  <si>
    <t>一戸建</t>
    <rPh sb="0" eb="2">
      <t>イチノヘ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</si>
  <si>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</si>
  <si>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自宅外</t>
    <rPh sb="0" eb="3">
      <t>ジタクガイ</t>
    </rPh>
    <phoneticPr fontId="3"/>
  </si>
  <si>
    <t>共同住宅</t>
    <rPh sb="0" eb="2">
      <t>キョウドウ</t>
    </rPh>
    <rPh sb="2" eb="4">
      <t>ジュウタク</t>
    </rPh>
    <phoneticPr fontId="3"/>
  </si>
  <si>
    <t>3～5階</t>
    <rPh sb="3" eb="4">
      <t>カイ</t>
    </rPh>
    <phoneticPr fontId="3"/>
  </si>
  <si>
    <t>6階以上</t>
    <rPh sb="1" eb="4">
      <t>カイイジョウ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</si>
  <si>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</si>
  <si>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65歳以上</t>
    <rPh sb="2" eb="5">
      <t>サイイジョウ</t>
    </rPh>
    <phoneticPr fontId="3"/>
  </si>
  <si>
    <t>人　　員</t>
    <rPh sb="0" eb="1">
      <t>ヒト</t>
    </rPh>
    <rPh sb="3" eb="4">
      <t>イン</t>
    </rPh>
    <phoneticPr fontId="3"/>
  </si>
  <si>
    <t>20　人　口</t>
    <rPh sb="3" eb="4">
      <t>ニン</t>
    </rPh>
    <rPh sb="5" eb="6">
      <t>クチ</t>
    </rPh>
    <phoneticPr fontId="3"/>
  </si>
  <si>
    <t>　　世　　帯　　数</t>
    <rPh sb="2" eb="3">
      <t>ヨ</t>
    </rPh>
    <rPh sb="5" eb="6">
      <t>オビ</t>
    </rPh>
    <rPh sb="8" eb="9">
      <t>カズ</t>
    </rPh>
    <phoneticPr fontId="3"/>
  </si>
  <si>
    <t>区　　　　　　　　分</t>
    <rPh sb="0" eb="1">
      <t>ク</t>
    </rPh>
    <rPh sb="9" eb="10">
      <t>ブン</t>
    </rPh>
    <phoneticPr fontId="3"/>
  </si>
  <si>
    <t>２　　人</t>
    <rPh sb="3" eb="4">
      <t>ニン</t>
    </rPh>
    <phoneticPr fontId="3"/>
  </si>
  <si>
    <t>３　　人</t>
    <rPh sb="3" eb="4">
      <t>ニン</t>
    </rPh>
    <phoneticPr fontId="3"/>
  </si>
  <si>
    <t>４　　人</t>
    <rPh sb="3" eb="4">
      <t>ニン</t>
    </rPh>
    <phoneticPr fontId="3"/>
  </si>
  <si>
    <t>５　　人</t>
    <rPh sb="3" eb="4">
      <t>ニン</t>
    </rPh>
    <phoneticPr fontId="3"/>
  </si>
  <si>
    <t>65～69</t>
  </si>
  <si>
    <t>６　　人</t>
    <rPh sb="3" eb="4">
      <t>ニン</t>
    </rPh>
    <phoneticPr fontId="3"/>
  </si>
  <si>
    <t>７人以上</t>
    <rPh sb="1" eb="2">
      <t>ニン</t>
    </rPh>
    <rPh sb="2" eb="4">
      <t>イジョウ</t>
    </rPh>
    <phoneticPr fontId="3"/>
  </si>
  <si>
    <t>65～69歳</t>
    <rPh sb="5" eb="6">
      <t>サイ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</si>
  <si>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</si>
  <si>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</si>
  <si>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85歳以上</t>
    <rPh sb="2" eb="5">
      <t>サイイジョウ</t>
    </rPh>
    <phoneticPr fontId="3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</si>
  <si>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</si>
  <si>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</si>
  <si>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</si>
  <si>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</si>
  <si>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</si>
  <si>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</si>
  <si>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</si>
  <si>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</si>
  <si>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</si>
  <si>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</si>
  <si>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</si>
  <si>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</si>
  <si>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</si>
  <si>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</si>
  <si>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</si>
  <si>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</si>
  <si>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</si>
  <si>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</si>
  <si>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</si>
  <si>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15歳未満</t>
    <rPh sb="2" eb="5">
      <t>サイミマン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</si>
  <si>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</si>
  <si>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</si>
  <si>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</si>
  <si>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</si>
  <si>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◆ 住居の種類、住宅の所有の関係別65歳以上世帯員がいる一般世帯数、一般世帯人員、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</si>
  <si>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</si>
  <si>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</si>
  <si>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</si>
  <si>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</si>
  <si>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</si>
  <si>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</si>
  <si>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</si>
  <si>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</si>
  <si>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平成27年10月1日現在</t>
  </si>
  <si>
    <t>平成27年10月1日現在（単位：人）</t>
  </si>
  <si>
    <t>　資料：市民課</t>
    <rPh sb="4" eb="6">
      <t>シミン</t>
    </rPh>
    <phoneticPr fontId="3"/>
  </si>
  <si>
    <t>◆ 住宅の種類・住宅の所有の関係別一般世帯数、一般世帯人員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phoneticPr fontId="3"/>
  </si>
  <si>
    <t>◆ 住宅の建て方別住宅に住む主世帯数、主世帯人員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4" eb="15">
      <t>シュ</t>
    </rPh>
    <rPh sb="15" eb="18">
      <t>セタイスウ</t>
    </rPh>
    <rPh sb="19" eb="20">
      <t>シュ</t>
    </rPh>
    <rPh sb="20" eb="22">
      <t>セタイ</t>
    </rPh>
    <rPh sb="22" eb="24">
      <t>ジンイン</t>
    </rPh>
    <phoneticPr fontId="3"/>
  </si>
  <si>
    <t>65歳以上世帯人員</t>
    <rPh sb="2" eb="5">
      <t>サイイジョウ</t>
    </rPh>
    <rPh sb="5" eb="7">
      <t>セタイ</t>
    </rPh>
    <rPh sb="7" eb="9">
      <t>ジンイン</t>
    </rPh>
    <phoneticPr fontId="3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</si>
  <si>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3"/>
  </si>
  <si>
    <t>◆　住宅の建て方別住宅に住む65歳以上世帯員がいる一般世帯数、一般世帯人員、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6" eb="19">
      <t>サイイジョウ</t>
    </rPh>
    <rPh sb="19" eb="22">
      <t>セタイイン</t>
    </rPh>
    <rPh sb="25" eb="27">
      <t>イッパン</t>
    </rPh>
    <rPh sb="27" eb="30">
      <t>セタイスウ</t>
    </rPh>
    <rPh sb="31" eb="33">
      <t>イッパン</t>
    </rPh>
    <rPh sb="33" eb="35">
      <t>セタイ</t>
    </rPh>
    <rPh sb="35" eb="37">
      <t>ジンイン</t>
    </rPh>
    <phoneticPr fontId="3"/>
  </si>
  <si>
    <t>一般</t>
    <rPh sb="0" eb="2">
      <t>イッパン</t>
    </rPh>
    <phoneticPr fontId="3"/>
  </si>
  <si>
    <t>世帯数</t>
  </si>
  <si>
    <t>65歳以上世帯員がいる</t>
    <rPh sb="2" eb="5">
      <t>サイイジョウ</t>
    </rPh>
    <rPh sb="5" eb="8">
      <t>セタイイン</t>
    </rPh>
    <phoneticPr fontId="3"/>
  </si>
  <si>
    <t>母子世帯</t>
    <rPh sb="2" eb="4">
      <t>セタイ</t>
    </rPh>
    <phoneticPr fontId="3"/>
  </si>
  <si>
    <t>60歳未満</t>
    <rPh sb="2" eb="3">
      <t>サイ</t>
    </rPh>
    <rPh sb="3" eb="5">
      <t>ミマン</t>
    </rPh>
    <phoneticPr fontId="3"/>
  </si>
  <si>
    <t>妻　　の　　年　　齢　　が</t>
    <rPh sb="0" eb="1">
      <t>ツマ</t>
    </rPh>
    <rPh sb="6" eb="7">
      <t>ネン</t>
    </rPh>
    <rPh sb="9" eb="10">
      <t>トシ</t>
    </rPh>
    <phoneticPr fontId="3"/>
  </si>
  <si>
    <t>総数（夫の年齢）</t>
    <rPh sb="0" eb="2">
      <t>ソウスウ</t>
    </rPh>
    <rPh sb="3" eb="4">
      <t>オット</t>
    </rPh>
    <rPh sb="5" eb="7">
      <t>ネンレイ</t>
    </rPh>
    <phoneticPr fontId="3"/>
  </si>
  <si>
    <t>総数</t>
  </si>
  <si>
    <t>父子世帯</t>
    <rPh sb="1" eb="2">
      <t>コ</t>
    </rPh>
    <rPh sb="2" eb="4">
      <t>セタイ</t>
    </rPh>
    <phoneticPr fontId="3"/>
  </si>
  <si>
    <t>◆ 年齢、男女別単身高齢者数</t>
    <rPh sb="2" eb="4">
      <t>ネンレイ</t>
    </rPh>
    <rPh sb="5" eb="7">
      <t>ダンジョ</t>
    </rPh>
    <rPh sb="7" eb="8">
      <t>ベツ</t>
    </rPh>
    <rPh sb="8" eb="10">
      <t>タンシン</t>
    </rPh>
    <rPh sb="10" eb="13">
      <t>コウレイシャ</t>
    </rPh>
    <rPh sb="13" eb="14">
      <t>スウ</t>
    </rPh>
    <phoneticPr fontId="3"/>
  </si>
  <si>
    <t>◆ 夫の年齢、妻の年齢別高齢夫婦世帯数</t>
    <rPh sb="2" eb="3">
      <t>オット</t>
    </rPh>
    <rPh sb="4" eb="6">
      <t>ネンレイ</t>
    </rPh>
    <rPh sb="7" eb="8">
      <t>ツマ</t>
    </rPh>
    <rPh sb="9" eb="11">
      <t>ネンレイ</t>
    </rPh>
    <rPh sb="11" eb="12">
      <t>ベツ</t>
    </rPh>
    <rPh sb="12" eb="14">
      <t>コウレイ</t>
    </rPh>
    <rPh sb="14" eb="16">
      <t>フウフ</t>
    </rPh>
    <rPh sb="16" eb="19">
      <t>セタイスウ</t>
    </rPh>
    <phoneticPr fontId="3"/>
  </si>
  <si>
    <t>◆ 父子世帯数、母子世帯数及び父子世帯人員、母子世帯人員</t>
    <rPh sb="3" eb="4">
      <t>コ</t>
    </rPh>
    <rPh sb="4" eb="7">
      <t>セタイスウ</t>
    </rPh>
    <rPh sb="8" eb="10">
      <t>ボシ</t>
    </rPh>
    <rPh sb="10" eb="13">
      <t>セタイスウ</t>
    </rPh>
    <rPh sb="13" eb="14">
      <t>オヨ</t>
    </rPh>
    <rPh sb="15" eb="17">
      <t>フシ</t>
    </rPh>
    <rPh sb="17" eb="19">
      <t>セタイ</t>
    </rPh>
    <rPh sb="19" eb="21">
      <t>ジンイン</t>
    </rPh>
    <rPh sb="23" eb="24">
      <t>コ</t>
    </rPh>
    <rPh sb="24" eb="26">
      <t>セタイ</t>
    </rPh>
    <rPh sb="26" eb="28">
      <t>ジンイン</t>
    </rPh>
    <phoneticPr fontId="3"/>
  </si>
  <si>
    <t>　　世　帯　人　員</t>
    <rPh sb="2" eb="3">
      <t>ヨ</t>
    </rPh>
    <rPh sb="4" eb="5">
      <t>オビ</t>
    </rPh>
    <rPh sb="6" eb="7">
      <t>ジン</t>
    </rPh>
    <rPh sb="8" eb="9">
      <t>イン</t>
    </rPh>
    <phoneticPr fontId="3"/>
  </si>
  <si>
    <t>従業地・通学地による　　　　　　　常住市区町村</t>
  </si>
  <si>
    <t>…</t>
  </si>
  <si>
    <t>※手数え</t>
    <rPh sb="1" eb="2">
      <t>テ</t>
    </rPh>
    <rPh sb="2" eb="3">
      <t>カゾ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</si>
  <si>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</si>
  <si>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19</t>
  </si>
  <si>
    <t>人　口　11</t>
  </si>
  <si>
    <t>令和2年10月1日現在</t>
    <rPh sb="0" eb="2">
      <t>レイワ</t>
    </rPh>
    <phoneticPr fontId="3"/>
  </si>
  <si>
    <t>85～89</t>
  </si>
  <si>
    <t>２　人</t>
    <rPh sb="2" eb="3">
      <t>ニン</t>
    </rPh>
    <phoneticPr fontId="3"/>
  </si>
  <si>
    <t>３　人</t>
    <rPh sb="2" eb="3">
      <t>ニン</t>
    </rPh>
    <phoneticPr fontId="3"/>
  </si>
  <si>
    <t>４　人</t>
    <rPh sb="2" eb="3">
      <t>ニン</t>
    </rPh>
    <phoneticPr fontId="3"/>
  </si>
  <si>
    <t>６　人</t>
    <rPh sb="2" eb="3">
      <t>ニン</t>
    </rPh>
    <phoneticPr fontId="3"/>
  </si>
  <si>
    <t>５　人</t>
    <rPh sb="2" eb="3">
      <t>ニン</t>
    </rPh>
    <phoneticPr fontId="3"/>
  </si>
  <si>
    <t>1、2階</t>
    <rPh sb="3" eb="4">
      <t>カイ</t>
    </rPh>
    <phoneticPr fontId="3"/>
  </si>
  <si>
    <t>3～5階建</t>
    <rPh sb="3" eb="4">
      <t>カイ</t>
    </rPh>
    <rPh sb="4" eb="5">
      <t>タ</t>
    </rPh>
    <phoneticPr fontId="3"/>
  </si>
  <si>
    <t>１、２階建</t>
    <rPh sb="3" eb="4">
      <t>カイ</t>
    </rPh>
    <rPh sb="4" eb="5">
      <t>タ</t>
    </rPh>
    <phoneticPr fontId="3"/>
  </si>
  <si>
    <t xml:space="preserve">      -</t>
    <phoneticPr fontId="3"/>
  </si>
  <si>
    <t xml:space="preserve">                   -</t>
    <phoneticPr fontId="3"/>
  </si>
  <si>
    <t xml:space="preserve">                    -</t>
    <phoneticPr fontId="3"/>
  </si>
  <si>
    <t xml:space="preserve">       -</t>
    <phoneticPr fontId="3"/>
  </si>
  <si>
    <t xml:space="preserve">      -</t>
    <phoneticPr fontId="3"/>
  </si>
  <si>
    <t xml:space="preserve">  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</si>
</sst>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.0_ "/>
    <numFmt numFmtId="179" formatCode="0.00_ "/>
    <numFmt numFmtId="180" formatCode="0.0_ 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2"/>
      <name val="ＭＳ Ｐゴシック"/>
      <family val="3"/>
    </font>
    <font>
      <b/>
      <sz val="12"/>
      <name val="ＭＳ 明朝"/>
      <family val="1"/>
    </font>
    <font>
      <b/>
      <sz val="11"/>
      <name val="ＭＳ 明朝"/>
      <family val="1"/>
    </font>
    <font>
      <b/>
      <sz val="11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4" xfId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 wrapText="1"/>
    </xf>
    <xf numFmtId="176" fontId="1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>
      <alignment vertical="center"/>
    </xf>
    <xf numFmtId="176" fontId="10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1" applyFont="1" applyFill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179" fontId="1" fillId="0" borderId="0" xfId="1" applyNumberFormat="1" applyFont="1" applyFill="1">
      <alignment vertical="center"/>
    </xf>
    <xf numFmtId="179" fontId="10" fillId="0" borderId="0" xfId="1" applyNumberFormat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>
      <alignment vertical="center"/>
    </xf>
    <xf numFmtId="180" fontId="5" fillId="0" borderId="0" xfId="1" applyNumberFormat="1" applyFont="1" applyFill="1" applyBorder="1">
      <alignment vertical="center"/>
    </xf>
    <xf numFmtId="180" fontId="1" fillId="0" borderId="0" xfId="1" applyNumberFormat="1" applyFont="1" applyFill="1">
      <alignment vertical="center"/>
    </xf>
    <xf numFmtId="0" fontId="9" fillId="0" borderId="0" xfId="1" applyFont="1" applyFill="1" applyAlignment="1">
      <alignment horizontal="right" vertical="center"/>
    </xf>
    <xf numFmtId="180" fontId="5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>
      <alignment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7" fillId="0" borderId="8" xfId="1" applyFont="1" applyFill="1" applyBorder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8" fillId="0" borderId="0" xfId="0" applyFont="1"/>
    <xf numFmtId="0" fontId="15" fillId="0" borderId="19" xfId="0" applyFont="1" applyBorder="1" applyAlignment="1">
      <alignment horizontal="center" vertical="center"/>
    </xf>
    <xf numFmtId="38" fontId="19" fillId="3" borderId="19" xfId="3" applyFont="1" applyFill="1" applyBorder="1" applyAlignment="1"/>
    <xf numFmtId="38" fontId="19" fillId="0" borderId="19" xfId="3" applyFont="1" applyBorder="1" applyAlignment="1"/>
    <xf numFmtId="38" fontId="19" fillId="0" borderId="19" xfId="3" applyFont="1" applyBorder="1" applyAlignment="1">
      <alignment horizontal="right"/>
    </xf>
    <xf numFmtId="38" fontId="15" fillId="0" borderId="19" xfId="3" applyFont="1" applyBorder="1" applyAlignment="1"/>
    <xf numFmtId="0" fontId="15" fillId="0" borderId="8" xfId="0" applyFont="1" applyBorder="1"/>
    <xf numFmtId="0" fontId="15" fillId="0" borderId="19" xfId="0" applyFont="1" applyBorder="1" applyAlignment="1">
      <alignment horizontal="center"/>
    </xf>
    <xf numFmtId="38" fontId="15" fillId="0" borderId="19" xfId="3" applyFont="1" applyBorder="1" applyAlignment="1">
      <alignment horizontal="right"/>
    </xf>
    <xf numFmtId="0" fontId="15" fillId="0" borderId="22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0" xfId="0" applyFont="1" applyBorder="1" applyAlignment="1">
      <alignment horizontal="center"/>
    </xf>
    <xf numFmtId="38" fontId="15" fillId="0" borderId="0" xfId="3" applyFont="1" applyBorder="1" applyAlignment="1">
      <alignment horizontal="right"/>
    </xf>
    <xf numFmtId="38" fontId="15" fillId="0" borderId="0" xfId="3" applyFont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3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176" fontId="5" fillId="0" borderId="0" xfId="1" applyNumberFormat="1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3" xfId="1" applyFont="1" applyFill="1" applyBorder="1" applyAlignment="1">
      <alignment horizontal="distributed" vertical="distributed"/>
    </xf>
    <xf numFmtId="176" fontId="5" fillId="0" borderId="17" xfId="1" applyNumberFormat="1" applyFont="1" applyFill="1" applyBorder="1" applyAlignment="1">
      <alignment horizontal="distributed" vertical="top" justifyLastLine="1"/>
    </xf>
    <xf numFmtId="176" fontId="5" fillId="0" borderId="13" xfId="1" applyNumberFormat="1" applyFont="1" applyFill="1" applyBorder="1" applyAlignment="1">
      <alignment horizontal="distributed" vertical="top" justifyLastLine="1"/>
    </xf>
    <xf numFmtId="176" fontId="5" fillId="0" borderId="18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176" fontId="5" fillId="0" borderId="19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distributed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center" vertical="center" justifyLastLine="1"/>
    </xf>
    <xf numFmtId="176" fontId="5" fillId="0" borderId="13" xfId="1" applyNumberFormat="1" applyFont="1" applyFill="1" applyBorder="1" applyAlignment="1">
      <alignment horizontal="center" vertical="center" justifyLastLine="1"/>
    </xf>
    <xf numFmtId="176" fontId="5" fillId="0" borderId="15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16" xfId="1" applyNumberFormat="1" applyFont="1" applyFill="1" applyBorder="1" applyAlignment="1">
      <alignment horizontal="center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wrapText="1"/>
    </xf>
    <xf numFmtId="0" fontId="5" fillId="0" borderId="15" xfId="1" applyFont="1" applyFill="1" applyBorder="1" applyAlignment="1">
      <alignment horizontal="distributed" vertical="center" wrapText="1"/>
    </xf>
    <xf numFmtId="0" fontId="5" fillId="0" borderId="17" xfId="1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 wrapText="1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distributed" vertical="center" wrapText="1"/>
    </xf>
    <xf numFmtId="176" fontId="5" fillId="0" borderId="19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justifyLastLine="1"/>
    </xf>
    <xf numFmtId="176" fontId="5" fillId="0" borderId="2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distributed" vertical="center" justifyLastLine="1"/>
    </xf>
    <xf numFmtId="176" fontId="7" fillId="0" borderId="15" xfId="1" applyNumberFormat="1" applyFont="1" applyFill="1" applyBorder="1" applyAlignment="1">
      <alignment horizontal="distributed" vertical="center" justifyLastLine="1"/>
    </xf>
    <xf numFmtId="176" fontId="7" fillId="0" borderId="14" xfId="1" applyNumberFormat="1" applyFont="1" applyFill="1" applyBorder="1" applyAlignment="1">
      <alignment horizontal="distributed" vertical="center" justifyLastLine="1"/>
    </xf>
    <xf numFmtId="176" fontId="7" fillId="0" borderId="16" xfId="1" applyNumberFormat="1" applyFont="1" applyFill="1" applyBorder="1" applyAlignment="1">
      <alignment horizontal="distributed" vertical="center" justifyLastLine="1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distributed" justifyLastLine="1"/>
    </xf>
    <xf numFmtId="0" fontId="15" fillId="0" borderId="13" xfId="0" applyFont="1" applyBorder="1" applyAlignment="1">
      <alignment horizontal="distributed" justifyLastLine="1"/>
    </xf>
    <xf numFmtId="0" fontId="15" fillId="0" borderId="18" xfId="0" applyFont="1" applyBorder="1" applyAlignment="1">
      <alignment horizontal="distributed" justifyLastLine="1"/>
    </xf>
    <xf numFmtId="0" fontId="15" fillId="0" borderId="14" xfId="0" applyFont="1" applyBorder="1" applyAlignment="1">
      <alignment horizontal="distributed" justifyLastLine="1"/>
    </xf>
    <xf numFmtId="0" fontId="15" fillId="0" borderId="0" xfId="0" applyFont="1" applyAlignment="1">
      <alignment horizontal="distributed"/>
    </xf>
    <xf numFmtId="0" fontId="15" fillId="0" borderId="3" xfId="0" applyFont="1" applyBorder="1" applyAlignment="1">
      <alignment horizontal="distributed"/>
    </xf>
    <xf numFmtId="38" fontId="15" fillId="3" borderId="19" xfId="3" applyFont="1" applyFill="1" applyBorder="1" applyAlignment="1">
      <alignment horizontal="right"/>
    </xf>
    <xf numFmtId="38" fontId="15" fillId="3" borderId="0" xfId="3" applyFont="1" applyFill="1" applyBorder="1" applyAlignment="1">
      <alignment horizontal="right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0" fontId="15" fillId="0" borderId="11" xfId="0" applyFont="1" applyBorder="1" applyAlignment="1">
      <alignment horizontal="distributed" justifyLastLine="1"/>
    </xf>
    <xf numFmtId="0" fontId="15" fillId="0" borderId="21" xfId="0" applyFont="1" applyBorder="1" applyAlignment="1">
      <alignment horizontal="distributed" justifyLastLine="1"/>
    </xf>
    <xf numFmtId="0" fontId="15" fillId="0" borderId="0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 justifyLastLine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2" borderId="3" xfId="0" applyFont="1" applyFill="1" applyBorder="1" applyAlignment="1">
      <alignment horizontal="distributed"/>
    </xf>
    <xf numFmtId="38" fontId="15" fillId="4" borderId="0" xfId="3" applyFont="1" applyFill="1" applyBorder="1" applyAlignment="1">
      <alignment horizontal="right"/>
    </xf>
    <xf numFmtId="0" fontId="15" fillId="0" borderId="13" xfId="0" applyFont="1" applyBorder="1" applyAlignment="1">
      <alignment horizontal="distributed" vertical="center" wrapText="1" justifyLastLine="1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17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6" xfId="0" applyFont="1" applyBorder="1" applyAlignment="1">
      <alignment horizontal="distributed" vertical="center" wrapText="1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28" width="9" style="1" customWidth="1"/>
    <col min="29" max="16384" width="9" style="1"/>
  </cols>
  <sheetData>
    <row r="1" spans="1:28" ht="13.5" x14ac:dyDescent="0.15">
      <c r="A1" s="5" t="s">
        <v>6</v>
      </c>
      <c r="Z1" s="21"/>
      <c r="AA1" s="22" t="s">
        <v>189</v>
      </c>
    </row>
    <row r="3" spans="1:28" s="2" customFormat="1" ht="14.25" x14ac:dyDescent="0.15">
      <c r="A3" s="6" t="s">
        <v>187</v>
      </c>
    </row>
    <row r="4" spans="1:28" s="2" customFormat="1" ht="6" customHeight="1" x14ac:dyDescent="0.15"/>
    <row r="5" spans="1:28" s="2" customFormat="1" ht="13.5" x14ac:dyDescent="0.1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104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144" t="s">
        <v>16</v>
      </c>
      <c r="B7" s="146" t="s">
        <v>0</v>
      </c>
      <c r="C7" s="142" t="s">
        <v>15</v>
      </c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2"/>
      <c r="O7" s="144" t="s">
        <v>20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</row>
    <row r="8" spans="1:28" s="3" customFormat="1" ht="21" customHeight="1" x14ac:dyDescent="0.15">
      <c r="A8" s="145"/>
      <c r="B8" s="147"/>
      <c r="C8" s="16" t="s">
        <v>10</v>
      </c>
      <c r="D8" s="16" t="s">
        <v>25</v>
      </c>
      <c r="E8" s="16" t="s">
        <v>26</v>
      </c>
      <c r="F8" s="17" t="s">
        <v>23</v>
      </c>
      <c r="G8" s="16" t="s">
        <v>7</v>
      </c>
      <c r="H8" s="16" t="s">
        <v>31</v>
      </c>
      <c r="I8" s="16" t="s">
        <v>34</v>
      </c>
      <c r="J8" s="16" t="s">
        <v>32</v>
      </c>
      <c r="K8" s="16" t="s">
        <v>35</v>
      </c>
      <c r="L8" s="16" t="s">
        <v>30</v>
      </c>
      <c r="M8" s="19" t="s">
        <v>38</v>
      </c>
      <c r="N8" s="9"/>
      <c r="O8" s="8" t="s">
        <v>39</v>
      </c>
      <c r="P8" s="16" t="s">
        <v>40</v>
      </c>
      <c r="Q8" s="17" t="s">
        <v>28</v>
      </c>
      <c r="R8" s="16" t="s">
        <v>42</v>
      </c>
      <c r="S8" s="17" t="s">
        <v>43</v>
      </c>
      <c r="T8" s="16" t="s">
        <v>45</v>
      </c>
      <c r="U8" s="16" t="s">
        <v>46</v>
      </c>
      <c r="V8" s="16" t="s">
        <v>47</v>
      </c>
      <c r="W8" s="16" t="s">
        <v>48</v>
      </c>
      <c r="X8" s="16" t="s">
        <v>41</v>
      </c>
      <c r="Y8" s="16" t="s">
        <v>49</v>
      </c>
      <c r="Z8" s="16" t="s">
        <v>50</v>
      </c>
      <c r="AA8" s="23" t="s">
        <v>51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52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21</v>
      </c>
      <c r="K10" s="14">
        <v>2</v>
      </c>
      <c r="L10" s="14">
        <v>14</v>
      </c>
      <c r="M10" s="14">
        <v>17</v>
      </c>
      <c r="N10" s="14"/>
      <c r="O10" s="14" t="s">
        <v>21</v>
      </c>
      <c r="P10" s="14">
        <v>2</v>
      </c>
      <c r="Q10" s="14" t="s">
        <v>185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21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185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21</v>
      </c>
      <c r="Q12" s="14" t="s">
        <v>185</v>
      </c>
      <c r="R12" s="14">
        <v>7</v>
      </c>
      <c r="S12" s="14" t="s">
        <v>21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185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185</v>
      </c>
      <c r="X13" s="14" t="s">
        <v>21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185</v>
      </c>
      <c r="P14" s="14">
        <v>4</v>
      </c>
      <c r="Q14" s="14" t="s">
        <v>21</v>
      </c>
      <c r="R14" s="14">
        <v>13</v>
      </c>
      <c r="S14" s="14">
        <v>2</v>
      </c>
      <c r="T14" s="14" t="s">
        <v>185</v>
      </c>
      <c r="U14" s="14" t="s">
        <v>185</v>
      </c>
      <c r="V14" s="14">
        <v>10</v>
      </c>
      <c r="W14" s="14" t="s">
        <v>185</v>
      </c>
      <c r="X14" s="14">
        <v>1</v>
      </c>
      <c r="Y14" s="14" t="s">
        <v>21</v>
      </c>
      <c r="Z14" s="14" t="s">
        <v>21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21</v>
      </c>
      <c r="K15" s="14">
        <v>9</v>
      </c>
      <c r="L15" s="14">
        <v>15</v>
      </c>
      <c r="M15" s="14">
        <v>2</v>
      </c>
      <c r="N15" s="14"/>
      <c r="O15" s="14" t="s">
        <v>21</v>
      </c>
      <c r="P15" s="14">
        <v>4</v>
      </c>
      <c r="Q15" s="14" t="s">
        <v>21</v>
      </c>
      <c r="R15" s="14">
        <v>13</v>
      </c>
      <c r="S15" s="14">
        <v>2</v>
      </c>
      <c r="T15" s="14" t="s">
        <v>21</v>
      </c>
      <c r="U15" s="14" t="s">
        <v>21</v>
      </c>
      <c r="V15" s="14">
        <v>10</v>
      </c>
      <c r="W15" s="14" t="s">
        <v>21</v>
      </c>
      <c r="X15" s="14">
        <v>1</v>
      </c>
      <c r="Y15" s="14" t="s">
        <v>21</v>
      </c>
      <c r="Z15" s="14" t="s">
        <v>21</v>
      </c>
      <c r="AA15" s="14">
        <v>15</v>
      </c>
      <c r="AB15" s="25" t="s">
        <v>186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21</v>
      </c>
      <c r="P16" s="14">
        <v>4</v>
      </c>
      <c r="Q16" s="14" t="s">
        <v>21</v>
      </c>
      <c r="R16" s="14">
        <v>9</v>
      </c>
      <c r="S16" s="14">
        <v>5</v>
      </c>
      <c r="T16" s="14" t="s">
        <v>21</v>
      </c>
      <c r="U16" s="14" t="s">
        <v>21</v>
      </c>
      <c r="V16" s="14">
        <v>10</v>
      </c>
      <c r="W16" s="14" t="s">
        <v>21</v>
      </c>
      <c r="X16" s="14">
        <v>5</v>
      </c>
      <c r="Y16" s="14" t="s">
        <v>21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21</v>
      </c>
      <c r="P17" s="14">
        <v>2</v>
      </c>
      <c r="Q17" s="14" t="s">
        <v>21</v>
      </c>
      <c r="R17" s="14">
        <v>5</v>
      </c>
      <c r="S17" s="14">
        <v>1</v>
      </c>
      <c r="T17" s="14" t="s">
        <v>21</v>
      </c>
      <c r="U17" s="14" t="s">
        <v>21</v>
      </c>
      <c r="V17" s="14">
        <v>40</v>
      </c>
      <c r="W17" s="14" t="s">
        <v>21</v>
      </c>
      <c r="X17" s="14" t="s">
        <v>21</v>
      </c>
      <c r="Y17" s="14" t="s">
        <v>21</v>
      </c>
      <c r="Z17" s="14" t="s">
        <v>21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21</v>
      </c>
      <c r="K18" s="14">
        <v>9</v>
      </c>
      <c r="L18" s="14">
        <v>27</v>
      </c>
      <c r="M18" s="14">
        <v>2</v>
      </c>
      <c r="N18" s="14"/>
      <c r="O18" s="14" t="s">
        <v>21</v>
      </c>
      <c r="P18" s="14" t="s">
        <v>21</v>
      </c>
      <c r="Q18" s="14" t="s">
        <v>21</v>
      </c>
      <c r="R18" s="14">
        <v>16</v>
      </c>
      <c r="S18" s="14">
        <v>2</v>
      </c>
      <c r="T18" s="14" t="s">
        <v>21</v>
      </c>
      <c r="U18" s="14" t="s">
        <v>21</v>
      </c>
      <c r="V18" s="14">
        <v>23</v>
      </c>
      <c r="W18" s="14" t="s">
        <v>21</v>
      </c>
      <c r="X18" s="14">
        <v>1</v>
      </c>
      <c r="Y18" s="14">
        <v>7</v>
      </c>
      <c r="Z18" s="14" t="s">
        <v>21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21</v>
      </c>
      <c r="P19" s="14">
        <v>2</v>
      </c>
      <c r="Q19" s="14" t="s">
        <v>21</v>
      </c>
      <c r="R19" s="14">
        <v>6</v>
      </c>
      <c r="S19" s="14" t="s">
        <v>21</v>
      </c>
      <c r="T19" s="14" t="s">
        <v>21</v>
      </c>
      <c r="U19" s="14" t="s">
        <v>21</v>
      </c>
      <c r="V19" s="14">
        <v>23</v>
      </c>
      <c r="W19" s="14" t="s">
        <v>21</v>
      </c>
      <c r="X19" s="14">
        <v>1</v>
      </c>
      <c r="Y19" s="14" t="s">
        <v>21</v>
      </c>
      <c r="Z19" s="14" t="s">
        <v>21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21</v>
      </c>
      <c r="P20" s="14" t="s">
        <v>21</v>
      </c>
      <c r="Q20" s="14">
        <v>5</v>
      </c>
      <c r="R20" s="14">
        <v>4</v>
      </c>
      <c r="S20" s="14">
        <v>1</v>
      </c>
      <c r="T20" s="14" t="s">
        <v>21</v>
      </c>
      <c r="U20" s="14" t="s">
        <v>21</v>
      </c>
      <c r="V20" s="14">
        <v>21</v>
      </c>
      <c r="W20" s="14" t="s">
        <v>21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21</v>
      </c>
      <c r="P21" s="14">
        <v>1</v>
      </c>
      <c r="Q21" s="14">
        <v>4</v>
      </c>
      <c r="R21" s="14">
        <v>3</v>
      </c>
      <c r="S21" s="14" t="s">
        <v>21</v>
      </c>
      <c r="T21" s="14" t="s">
        <v>21</v>
      </c>
      <c r="U21" s="14" t="s">
        <v>21</v>
      </c>
      <c r="V21" s="14">
        <v>28</v>
      </c>
      <c r="W21" s="14" t="s">
        <v>21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21</v>
      </c>
      <c r="P22" s="14" t="s">
        <v>21</v>
      </c>
      <c r="Q22" s="14">
        <v>1</v>
      </c>
      <c r="R22" s="14">
        <v>5</v>
      </c>
      <c r="S22" s="14">
        <v>4</v>
      </c>
      <c r="T22" s="14" t="s">
        <v>21</v>
      </c>
      <c r="U22" s="14" t="s">
        <v>21</v>
      </c>
      <c r="V22" s="14">
        <v>26</v>
      </c>
      <c r="W22" s="14" t="s">
        <v>21</v>
      </c>
      <c r="X22" s="14">
        <v>1</v>
      </c>
      <c r="Y22" s="14" t="s">
        <v>21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144" t="s">
        <v>16</v>
      </c>
      <c r="B25" s="142" t="s">
        <v>15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2"/>
      <c r="O25" s="144" t="s">
        <v>19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3"/>
    </row>
    <row r="26" spans="1:27" s="3" customFormat="1" ht="21" customHeight="1" x14ac:dyDescent="0.15">
      <c r="A26" s="145"/>
      <c r="B26" s="16" t="s">
        <v>33</v>
      </c>
      <c r="C26" s="16" t="s">
        <v>53</v>
      </c>
      <c r="D26" s="16" t="s">
        <v>5</v>
      </c>
      <c r="E26" s="16" t="s">
        <v>55</v>
      </c>
      <c r="F26" s="16" t="s">
        <v>56</v>
      </c>
      <c r="G26" s="16" t="s">
        <v>44</v>
      </c>
      <c r="H26" s="16" t="s">
        <v>57</v>
      </c>
      <c r="I26" s="16" t="s">
        <v>58</v>
      </c>
      <c r="J26" s="16" t="s">
        <v>60</v>
      </c>
      <c r="K26" s="16" t="s">
        <v>18</v>
      </c>
      <c r="L26" s="16" t="s">
        <v>12</v>
      </c>
      <c r="M26" s="19" t="s">
        <v>61</v>
      </c>
      <c r="N26" s="9"/>
      <c r="O26" s="8" t="s">
        <v>63</v>
      </c>
      <c r="P26" s="17" t="s">
        <v>4</v>
      </c>
      <c r="Q26" s="16" t="s">
        <v>9</v>
      </c>
      <c r="R26" s="16" t="s">
        <v>37</v>
      </c>
      <c r="S26" s="16" t="s">
        <v>59</v>
      </c>
      <c r="T26" s="16" t="s">
        <v>1</v>
      </c>
      <c r="U26" s="16" t="s">
        <v>3</v>
      </c>
      <c r="V26" s="16" t="s">
        <v>64</v>
      </c>
      <c r="W26" s="16" t="s">
        <v>27</v>
      </c>
      <c r="X26" s="16" t="s">
        <v>67</v>
      </c>
      <c r="Y26" s="16" t="s">
        <v>68</v>
      </c>
      <c r="Z26" s="16" t="s">
        <v>11</v>
      </c>
      <c r="AA26" s="23" t="s">
        <v>36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52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21</v>
      </c>
      <c r="R28" s="14">
        <v>8</v>
      </c>
      <c r="S28" s="14">
        <v>4</v>
      </c>
      <c r="T28" s="14">
        <v>5</v>
      </c>
      <c r="U28" s="14" t="s">
        <v>21</v>
      </c>
      <c r="V28" s="14" t="s">
        <v>21</v>
      </c>
      <c r="W28" s="14">
        <v>1</v>
      </c>
      <c r="X28" s="14" t="s">
        <v>21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21</v>
      </c>
      <c r="R29" s="14">
        <v>4</v>
      </c>
      <c r="S29" s="14">
        <v>5</v>
      </c>
      <c r="T29" s="14" t="s">
        <v>21</v>
      </c>
      <c r="U29" s="14">
        <v>5</v>
      </c>
      <c r="V29" s="14" t="s">
        <v>21</v>
      </c>
      <c r="W29" s="14" t="s">
        <v>21</v>
      </c>
      <c r="X29" s="14" t="s">
        <v>21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21</v>
      </c>
      <c r="R30" s="14">
        <v>2</v>
      </c>
      <c r="S30" s="14">
        <v>2</v>
      </c>
      <c r="T30" s="14" t="s">
        <v>21</v>
      </c>
      <c r="U30" s="14" t="s">
        <v>21</v>
      </c>
      <c r="V30" s="14" t="s">
        <v>21</v>
      </c>
      <c r="W30" s="14">
        <v>4</v>
      </c>
      <c r="X30" s="14" t="s">
        <v>21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21</v>
      </c>
      <c r="U31" s="14">
        <v>1</v>
      </c>
      <c r="V31" s="14">
        <v>2</v>
      </c>
      <c r="W31" s="14" t="s">
        <v>21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21</v>
      </c>
      <c r="R32" s="14">
        <v>2</v>
      </c>
      <c r="S32" s="14">
        <v>2</v>
      </c>
      <c r="T32" s="14" t="s">
        <v>21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21</v>
      </c>
      <c r="R33" s="14">
        <v>2</v>
      </c>
      <c r="S33" s="14">
        <v>2</v>
      </c>
      <c r="T33" s="14" t="s">
        <v>21</v>
      </c>
      <c r="U33" s="14" t="s">
        <v>21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21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21</v>
      </c>
      <c r="R34" s="14">
        <v>4</v>
      </c>
      <c r="S34" s="14">
        <v>2</v>
      </c>
      <c r="T34" s="14">
        <v>1</v>
      </c>
      <c r="U34" s="14" t="s">
        <v>21</v>
      </c>
      <c r="V34" s="14">
        <v>1</v>
      </c>
      <c r="W34" s="14">
        <v>3</v>
      </c>
      <c r="X34" s="14" t="s">
        <v>21</v>
      </c>
      <c r="Y34" s="14">
        <v>13</v>
      </c>
      <c r="Z34" s="14">
        <v>1</v>
      </c>
      <c r="AA34" s="14" t="s">
        <v>21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21</v>
      </c>
      <c r="U35" s="14" t="s">
        <v>21</v>
      </c>
      <c r="V35" s="14" t="s">
        <v>21</v>
      </c>
      <c r="W35" s="14">
        <v>3</v>
      </c>
      <c r="X35" s="14">
        <v>1</v>
      </c>
      <c r="Y35" s="14">
        <v>5</v>
      </c>
      <c r="Z35" s="14">
        <v>4</v>
      </c>
      <c r="AA35" s="14" t="s">
        <v>21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21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21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21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21</v>
      </c>
      <c r="R38" s="14">
        <v>7</v>
      </c>
      <c r="S38" s="14">
        <v>4</v>
      </c>
      <c r="T38" s="14">
        <v>1</v>
      </c>
      <c r="U38" s="14" t="s">
        <v>21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21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21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21</v>
      </c>
      <c r="R40" s="14">
        <v>3</v>
      </c>
      <c r="S40" s="14">
        <v>8</v>
      </c>
      <c r="T40" s="14">
        <v>3</v>
      </c>
      <c r="U40" s="14" t="s">
        <v>21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69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144" t="s">
        <v>16</v>
      </c>
      <c r="B45" s="146" t="s">
        <v>0</v>
      </c>
      <c r="C45" s="142" t="s">
        <v>15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2"/>
      <c r="O45" s="144" t="s">
        <v>20</v>
      </c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3"/>
    </row>
    <row r="46" spans="1:27" ht="21" customHeight="1" x14ac:dyDescent="0.15">
      <c r="A46" s="145"/>
      <c r="B46" s="147"/>
      <c r="C46" s="16" t="s">
        <v>10</v>
      </c>
      <c r="D46" s="16" t="s">
        <v>25</v>
      </c>
      <c r="E46" s="16" t="s">
        <v>26</v>
      </c>
      <c r="F46" s="17" t="s">
        <v>23</v>
      </c>
      <c r="G46" s="16" t="s">
        <v>7</v>
      </c>
      <c r="H46" s="16" t="s">
        <v>31</v>
      </c>
      <c r="I46" s="16" t="s">
        <v>34</v>
      </c>
      <c r="J46" s="16" t="s">
        <v>32</v>
      </c>
      <c r="K46" s="16" t="s">
        <v>35</v>
      </c>
      <c r="L46" s="16" t="s">
        <v>30</v>
      </c>
      <c r="M46" s="19" t="s">
        <v>38</v>
      </c>
      <c r="N46" s="9"/>
      <c r="O46" s="8" t="s">
        <v>39</v>
      </c>
      <c r="P46" s="16" t="s">
        <v>40</v>
      </c>
      <c r="Q46" s="17" t="s">
        <v>28</v>
      </c>
      <c r="R46" s="16" t="s">
        <v>42</v>
      </c>
      <c r="S46" s="17" t="s">
        <v>43</v>
      </c>
      <c r="T46" s="16" t="s">
        <v>45</v>
      </c>
      <c r="U46" s="16" t="s">
        <v>46</v>
      </c>
      <c r="V46" s="16" t="s">
        <v>47</v>
      </c>
      <c r="W46" s="16" t="s">
        <v>48</v>
      </c>
      <c r="X46" s="16" t="s">
        <v>41</v>
      </c>
      <c r="Y46" s="16" t="s">
        <v>49</v>
      </c>
      <c r="Z46" s="16" t="s">
        <v>50</v>
      </c>
      <c r="AA46" s="23" t="s">
        <v>51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52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185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21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21</v>
      </c>
      <c r="Q49" s="14" t="s">
        <v>185</v>
      </c>
      <c r="R49" s="14">
        <v>5</v>
      </c>
      <c r="S49" s="14">
        <v>1</v>
      </c>
      <c r="T49" s="14">
        <v>1</v>
      </c>
      <c r="U49" s="14" t="s">
        <v>21</v>
      </c>
      <c r="V49" s="14">
        <v>6</v>
      </c>
      <c r="W49" s="14">
        <v>5</v>
      </c>
      <c r="X49" s="14" t="s">
        <v>21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185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21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185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185</v>
      </c>
      <c r="X51" s="14">
        <v>6</v>
      </c>
      <c r="Y51" s="14" t="s">
        <v>21</v>
      </c>
      <c r="Z51" s="14" t="s">
        <v>21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185</v>
      </c>
      <c r="P52" s="14">
        <v>4</v>
      </c>
      <c r="Q52" s="14" t="s">
        <v>21</v>
      </c>
      <c r="R52" s="14">
        <v>8</v>
      </c>
      <c r="S52" s="14">
        <v>2</v>
      </c>
      <c r="T52" s="14" t="s">
        <v>185</v>
      </c>
      <c r="U52" s="14" t="s">
        <v>185</v>
      </c>
      <c r="V52" s="14">
        <v>5</v>
      </c>
      <c r="W52" s="14" t="s">
        <v>185</v>
      </c>
      <c r="X52" s="14">
        <v>1</v>
      </c>
      <c r="Y52" s="14">
        <v>1</v>
      </c>
      <c r="Z52" s="14" t="s">
        <v>21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21</v>
      </c>
      <c r="P53" s="14">
        <v>4</v>
      </c>
      <c r="Q53" s="14" t="s">
        <v>21</v>
      </c>
      <c r="R53" s="14">
        <v>7</v>
      </c>
      <c r="S53" s="14">
        <v>2</v>
      </c>
      <c r="T53" s="14" t="s">
        <v>21</v>
      </c>
      <c r="U53" s="14" t="s">
        <v>21</v>
      </c>
      <c r="V53" s="14">
        <v>5</v>
      </c>
      <c r="W53" s="14" t="s">
        <v>21</v>
      </c>
      <c r="X53" s="14">
        <v>1</v>
      </c>
      <c r="Y53" s="14" t="s">
        <v>21</v>
      </c>
      <c r="Z53" s="14" t="s">
        <v>21</v>
      </c>
      <c r="AA53" s="14">
        <v>11</v>
      </c>
      <c r="AB53" s="25" t="s">
        <v>186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21</v>
      </c>
      <c r="K54" s="14">
        <v>2</v>
      </c>
      <c r="L54" s="14">
        <v>17</v>
      </c>
      <c r="M54" s="14">
        <v>11</v>
      </c>
      <c r="N54" s="14"/>
      <c r="O54" s="14" t="s">
        <v>21</v>
      </c>
      <c r="P54" s="14">
        <v>1</v>
      </c>
      <c r="Q54" s="14" t="s">
        <v>21</v>
      </c>
      <c r="R54" s="14">
        <v>13</v>
      </c>
      <c r="S54" s="14">
        <v>2</v>
      </c>
      <c r="T54" s="14" t="s">
        <v>21</v>
      </c>
      <c r="U54" s="14" t="s">
        <v>21</v>
      </c>
      <c r="V54" s="14">
        <v>9</v>
      </c>
      <c r="W54" s="14" t="s">
        <v>21</v>
      </c>
      <c r="X54" s="14" t="s">
        <v>21</v>
      </c>
      <c r="Y54" s="14">
        <v>1</v>
      </c>
      <c r="Z54" s="14" t="s">
        <v>21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21</v>
      </c>
      <c r="P55" s="14">
        <v>2</v>
      </c>
      <c r="Q55" s="14" t="s">
        <v>21</v>
      </c>
      <c r="R55" s="14">
        <v>16</v>
      </c>
      <c r="S55" s="14">
        <v>1</v>
      </c>
      <c r="T55" s="14" t="s">
        <v>21</v>
      </c>
      <c r="U55" s="14" t="s">
        <v>21</v>
      </c>
      <c r="V55" s="14">
        <v>139</v>
      </c>
      <c r="W55" s="14" t="s">
        <v>21</v>
      </c>
      <c r="X55" s="14" t="s">
        <v>21</v>
      </c>
      <c r="Y55" s="14">
        <v>9</v>
      </c>
      <c r="Z55" s="14" t="s">
        <v>21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21</v>
      </c>
      <c r="P56" s="14" t="s">
        <v>21</v>
      </c>
      <c r="Q56" s="14" t="s">
        <v>21</v>
      </c>
      <c r="R56" s="14">
        <v>19</v>
      </c>
      <c r="S56" s="14">
        <v>3</v>
      </c>
      <c r="T56" s="14" t="s">
        <v>21</v>
      </c>
      <c r="U56" s="14" t="s">
        <v>21</v>
      </c>
      <c r="V56" s="14">
        <v>30</v>
      </c>
      <c r="W56" s="14" t="s">
        <v>21</v>
      </c>
      <c r="X56" s="14" t="s">
        <v>21</v>
      </c>
      <c r="Y56" s="14" t="s">
        <v>21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21</v>
      </c>
      <c r="P57" s="14">
        <v>3</v>
      </c>
      <c r="Q57" s="14">
        <v>4</v>
      </c>
      <c r="R57" s="14">
        <v>10</v>
      </c>
      <c r="S57" s="14" t="s">
        <v>21</v>
      </c>
      <c r="T57" s="14" t="s">
        <v>21</v>
      </c>
      <c r="U57" s="14" t="s">
        <v>21</v>
      </c>
      <c r="V57" s="14">
        <v>15</v>
      </c>
      <c r="W57" s="14" t="s">
        <v>21</v>
      </c>
      <c r="X57" s="14">
        <v>1</v>
      </c>
      <c r="Y57" s="14">
        <v>3</v>
      </c>
      <c r="Z57" s="14" t="s">
        <v>21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21</v>
      </c>
      <c r="K58" s="14">
        <v>6</v>
      </c>
      <c r="L58" s="14">
        <v>27</v>
      </c>
      <c r="M58" s="14">
        <v>7</v>
      </c>
      <c r="N58" s="14"/>
      <c r="O58" s="14" t="s">
        <v>21</v>
      </c>
      <c r="P58" s="14">
        <v>2</v>
      </c>
      <c r="Q58" s="14" t="s">
        <v>21</v>
      </c>
      <c r="R58" s="14">
        <v>5</v>
      </c>
      <c r="S58" s="14">
        <v>4</v>
      </c>
      <c r="T58" s="14" t="s">
        <v>21</v>
      </c>
      <c r="U58" s="14" t="s">
        <v>21</v>
      </c>
      <c r="V58" s="14">
        <v>17</v>
      </c>
      <c r="W58" s="14" t="s">
        <v>21</v>
      </c>
      <c r="X58" s="14">
        <v>2</v>
      </c>
      <c r="Y58" s="14">
        <v>6</v>
      </c>
      <c r="Z58" s="14" t="s">
        <v>21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21</v>
      </c>
      <c r="P59" s="14">
        <v>1</v>
      </c>
      <c r="Q59" s="14">
        <v>1</v>
      </c>
      <c r="R59" s="14">
        <v>7</v>
      </c>
      <c r="S59" s="14" t="s">
        <v>21</v>
      </c>
      <c r="T59" s="14" t="s">
        <v>21</v>
      </c>
      <c r="U59" s="14" t="s">
        <v>21</v>
      </c>
      <c r="V59" s="14">
        <v>20</v>
      </c>
      <c r="W59" s="14" t="s">
        <v>21</v>
      </c>
      <c r="X59" s="14" t="s">
        <v>21</v>
      </c>
      <c r="Y59" s="14">
        <v>7</v>
      </c>
      <c r="Z59" s="14" t="s">
        <v>21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21</v>
      </c>
      <c r="P60" s="14" t="s">
        <v>21</v>
      </c>
      <c r="Q60" s="14" t="s">
        <v>21</v>
      </c>
      <c r="R60" s="14">
        <v>8</v>
      </c>
      <c r="S60" s="14">
        <v>3</v>
      </c>
      <c r="T60" s="14" t="s">
        <v>21</v>
      </c>
      <c r="U60" s="14" t="s">
        <v>21</v>
      </c>
      <c r="V60" s="14">
        <v>23</v>
      </c>
      <c r="W60" s="14" t="s">
        <v>21</v>
      </c>
      <c r="X60" s="14">
        <v>2</v>
      </c>
      <c r="Y60" s="14">
        <v>1</v>
      </c>
      <c r="Z60" s="14" t="s">
        <v>21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144" t="s">
        <v>16</v>
      </c>
      <c r="B63" s="142" t="s">
        <v>15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  <c r="N63" s="12"/>
      <c r="O63" s="144" t="s">
        <v>19</v>
      </c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3"/>
    </row>
    <row r="64" spans="1:28" s="3" customFormat="1" ht="21" customHeight="1" x14ac:dyDescent="0.15">
      <c r="A64" s="145"/>
      <c r="B64" s="16" t="s">
        <v>33</v>
      </c>
      <c r="C64" s="16" t="s">
        <v>53</v>
      </c>
      <c r="D64" s="16" t="s">
        <v>5</v>
      </c>
      <c r="E64" s="16" t="s">
        <v>55</v>
      </c>
      <c r="F64" s="16" t="s">
        <v>56</v>
      </c>
      <c r="G64" s="16" t="s">
        <v>44</v>
      </c>
      <c r="H64" s="16" t="s">
        <v>57</v>
      </c>
      <c r="I64" s="16" t="s">
        <v>58</v>
      </c>
      <c r="J64" s="16" t="s">
        <v>60</v>
      </c>
      <c r="K64" s="16" t="s">
        <v>18</v>
      </c>
      <c r="L64" s="16" t="s">
        <v>12</v>
      </c>
      <c r="M64" s="19" t="s">
        <v>61</v>
      </c>
      <c r="N64" s="9"/>
      <c r="O64" s="8" t="s">
        <v>63</v>
      </c>
      <c r="P64" s="17" t="s">
        <v>4</v>
      </c>
      <c r="Q64" s="16" t="s">
        <v>9</v>
      </c>
      <c r="R64" s="16" t="s">
        <v>37</v>
      </c>
      <c r="S64" s="16" t="s">
        <v>59</v>
      </c>
      <c r="T64" s="16" t="s">
        <v>1</v>
      </c>
      <c r="U64" s="16" t="s">
        <v>3</v>
      </c>
      <c r="V64" s="16" t="s">
        <v>64</v>
      </c>
      <c r="W64" s="16" t="s">
        <v>27</v>
      </c>
      <c r="X64" s="16" t="s">
        <v>67</v>
      </c>
      <c r="Y64" s="16" t="s">
        <v>68</v>
      </c>
      <c r="Z64" s="16" t="s">
        <v>11</v>
      </c>
      <c r="AA64" s="23" t="s">
        <v>70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52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21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21</v>
      </c>
      <c r="R67" s="14">
        <v>4</v>
      </c>
      <c r="S67" s="14">
        <v>8</v>
      </c>
      <c r="T67" s="14" t="s">
        <v>21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21</v>
      </c>
      <c r="R68" s="14">
        <v>7</v>
      </c>
      <c r="S68" s="14">
        <v>7</v>
      </c>
      <c r="T68" s="14" t="s">
        <v>21</v>
      </c>
      <c r="U68" s="14" t="s">
        <v>21</v>
      </c>
      <c r="V68" s="14" t="s">
        <v>21</v>
      </c>
      <c r="W68" s="14" t="s">
        <v>21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21</v>
      </c>
      <c r="U69" s="14" t="s">
        <v>21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21</v>
      </c>
      <c r="R70" s="14">
        <v>8</v>
      </c>
      <c r="S70" s="14">
        <v>5</v>
      </c>
      <c r="T70" s="14">
        <v>1</v>
      </c>
      <c r="U70" s="14" t="s">
        <v>21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21</v>
      </c>
      <c r="R71" s="14">
        <v>8</v>
      </c>
      <c r="S71" s="14">
        <v>5</v>
      </c>
      <c r="T71" s="14">
        <v>1</v>
      </c>
      <c r="U71" s="14" t="s">
        <v>21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21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21</v>
      </c>
      <c r="R72" s="14">
        <v>1</v>
      </c>
      <c r="S72" s="14" t="s">
        <v>21</v>
      </c>
      <c r="T72" s="14" t="s">
        <v>21</v>
      </c>
      <c r="U72" s="14" t="s">
        <v>21</v>
      </c>
      <c r="V72" s="14">
        <v>1</v>
      </c>
      <c r="W72" s="14">
        <v>1</v>
      </c>
      <c r="X72" s="14">
        <v>1</v>
      </c>
      <c r="Y72" s="14">
        <v>14</v>
      </c>
      <c r="Z72" s="14" t="s">
        <v>21</v>
      </c>
      <c r="AA72" s="14" t="s">
        <v>21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21</v>
      </c>
      <c r="R73" s="14">
        <v>14</v>
      </c>
      <c r="S73" s="14">
        <v>10</v>
      </c>
      <c r="T73" s="14">
        <v>3</v>
      </c>
      <c r="U73" s="14" t="s">
        <v>21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21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21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21</v>
      </c>
      <c r="S75" s="14">
        <v>7</v>
      </c>
      <c r="T75" s="14">
        <v>2</v>
      </c>
      <c r="U75" s="14" t="s">
        <v>21</v>
      </c>
      <c r="V75" s="14" t="s">
        <v>21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21</v>
      </c>
      <c r="V76" s="14">
        <v>2</v>
      </c>
      <c r="W76" s="14">
        <v>2</v>
      </c>
      <c r="X76" s="14" t="s">
        <v>21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21</v>
      </c>
      <c r="R77" s="14">
        <v>2</v>
      </c>
      <c r="S77" s="14">
        <v>5</v>
      </c>
      <c r="T77" s="14">
        <v>3</v>
      </c>
      <c r="U77" s="14" t="s">
        <v>21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21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165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SheetLayoutView="100" workbookViewId="0">
      <selection activeCell="L18" sqref="L18"/>
    </sheetView>
  </sheetViews>
  <sheetFormatPr defaultColWidth="9" defaultRowHeight="13.5" x14ac:dyDescent="0.15"/>
  <cols>
    <col min="1" max="3" width="2.125" style="2" customWidth="1"/>
    <col min="4" max="4" width="21.875" style="2" bestFit="1" customWidth="1"/>
    <col min="5" max="5" width="9.75" style="2" customWidth="1"/>
    <col min="6" max="6" width="9" style="2" customWidth="1"/>
    <col min="7" max="7" width="6.125" style="2" customWidth="1"/>
    <col min="8" max="11" width="7.75" style="2" customWidth="1"/>
    <col min="12" max="12" width="6.875" style="2" customWidth="1"/>
    <col min="13" max="13" width="9" style="2" customWidth="1"/>
    <col min="14" max="16384" width="9" style="2"/>
  </cols>
  <sheetData>
    <row r="1" spans="1:15" ht="14.25" x14ac:dyDescent="0.15">
      <c r="A1" s="27" t="s">
        <v>83</v>
      </c>
      <c r="B1" s="21"/>
      <c r="C1" s="21"/>
      <c r="D1" s="21"/>
    </row>
    <row r="3" spans="1:15" ht="14.25" x14ac:dyDescent="0.15">
      <c r="A3" s="6" t="s">
        <v>84</v>
      </c>
    </row>
    <row r="4" spans="1:15" ht="6.75" customHeight="1" x14ac:dyDescent="0.15">
      <c r="E4" s="42"/>
      <c r="F4" s="42"/>
      <c r="G4" s="42"/>
      <c r="H4" s="42"/>
      <c r="I4" s="42"/>
      <c r="J4" s="42"/>
      <c r="K4" s="42"/>
      <c r="L4" s="45"/>
    </row>
    <row r="5" spans="1:15" ht="12" customHeight="1" x14ac:dyDescent="0.15">
      <c r="A5" s="7"/>
      <c r="B5" s="7"/>
      <c r="C5" s="7"/>
      <c r="D5" s="7"/>
      <c r="E5" s="7"/>
      <c r="F5" s="7"/>
      <c r="G5" s="7"/>
      <c r="H5" s="7"/>
      <c r="I5" s="14"/>
      <c r="J5" s="14"/>
      <c r="K5" s="14"/>
      <c r="L5" s="14" t="s">
        <v>190</v>
      </c>
    </row>
    <row r="6" spans="1:15" ht="6.75" customHeight="1" x14ac:dyDescent="0.15">
      <c r="A6" s="28"/>
      <c r="B6" s="28"/>
      <c r="C6" s="28"/>
      <c r="D6" s="28"/>
      <c r="E6" s="7"/>
      <c r="F6" s="7"/>
      <c r="G6" s="7"/>
      <c r="H6" s="7"/>
      <c r="I6" s="7"/>
      <c r="J6" s="14"/>
      <c r="K6" s="14"/>
      <c r="L6" s="14"/>
    </row>
    <row r="7" spans="1:15" s="26" customFormat="1" ht="15" customHeight="1" x14ac:dyDescent="0.15">
      <c r="A7" s="162" t="s">
        <v>85</v>
      </c>
      <c r="B7" s="162"/>
      <c r="C7" s="162"/>
      <c r="D7" s="163"/>
      <c r="E7" s="166" t="s">
        <v>72</v>
      </c>
      <c r="F7" s="168" t="s">
        <v>86</v>
      </c>
      <c r="G7" s="170" t="s">
        <v>87</v>
      </c>
      <c r="H7" s="142" t="s">
        <v>88</v>
      </c>
      <c r="I7" s="142"/>
      <c r="J7" s="142"/>
      <c r="K7" s="142"/>
      <c r="L7" s="179" t="s">
        <v>68</v>
      </c>
      <c r="M7" s="3"/>
      <c r="N7" s="3"/>
      <c r="O7" s="3"/>
    </row>
    <row r="8" spans="1:15" s="26" customFormat="1" ht="15.75" customHeight="1" x14ac:dyDescent="0.15">
      <c r="A8" s="164"/>
      <c r="B8" s="164"/>
      <c r="C8" s="164"/>
      <c r="D8" s="165"/>
      <c r="E8" s="167"/>
      <c r="F8" s="169"/>
      <c r="G8" s="171"/>
      <c r="H8" s="52" t="s">
        <v>0</v>
      </c>
      <c r="I8" s="61" t="s">
        <v>199</v>
      </c>
      <c r="J8" s="61" t="s">
        <v>198</v>
      </c>
      <c r="K8" s="61" t="s">
        <v>91</v>
      </c>
      <c r="L8" s="180"/>
      <c r="M8" s="3"/>
      <c r="N8" s="3"/>
      <c r="O8" s="3"/>
    </row>
    <row r="9" spans="1:15" s="26" customFormat="1" ht="8.25" customHeight="1" x14ac:dyDescent="0.15">
      <c r="A9" s="29"/>
      <c r="B9" s="29"/>
      <c r="C9" s="29"/>
      <c r="D9" s="39"/>
      <c r="E9" s="9"/>
      <c r="F9" s="9"/>
      <c r="G9" s="9"/>
      <c r="H9" s="9"/>
      <c r="I9" s="62"/>
      <c r="J9" s="9"/>
      <c r="K9" s="62"/>
      <c r="L9" s="9"/>
      <c r="M9" s="3"/>
      <c r="N9" s="3"/>
      <c r="O9" s="3"/>
    </row>
    <row r="10" spans="1:15" ht="13.5" customHeight="1" x14ac:dyDescent="0.15">
      <c r="A10" s="148" t="s">
        <v>14</v>
      </c>
      <c r="B10" s="148"/>
      <c r="C10" s="148"/>
      <c r="D10" s="149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</row>
    <row r="11" spans="1:15" ht="13.5" customHeight="1" x14ac:dyDescent="0.15">
      <c r="A11" s="31"/>
      <c r="B11" s="150" t="s">
        <v>93</v>
      </c>
      <c r="C11" s="150"/>
      <c r="D11" s="151"/>
      <c r="E11" s="43">
        <f>F11+G11+L11+H11</f>
        <v>6883</v>
      </c>
      <c r="F11" s="43">
        <f>F12+F17</f>
        <v>5534</v>
      </c>
      <c r="G11" s="43">
        <f>G12+G17</f>
        <v>131</v>
      </c>
      <c r="H11" s="43">
        <f>H12+H17</f>
        <v>1216</v>
      </c>
      <c r="I11" s="43">
        <f>I12+I17</f>
        <v>360</v>
      </c>
      <c r="J11" s="43">
        <f>SUM(J12,J17)</f>
        <v>353</v>
      </c>
      <c r="K11" s="43">
        <f>K12</f>
        <v>503</v>
      </c>
      <c r="L11" s="43">
        <f>SUM(L12,L17)</f>
        <v>2</v>
      </c>
      <c r="M11" s="1"/>
      <c r="N11" s="1"/>
      <c r="O11" s="1"/>
    </row>
    <row r="12" spans="1:15" ht="13.5" customHeight="1" x14ac:dyDescent="0.15">
      <c r="A12" s="31"/>
      <c r="B12" s="31"/>
      <c r="C12" s="148" t="s">
        <v>74</v>
      </c>
      <c r="D12" s="149"/>
      <c r="E12" s="43">
        <f>F12+G12+L12+H12</f>
        <v>6828</v>
      </c>
      <c r="F12" s="43">
        <f t="shared" ref="F12:L12" si="0">SUM(F13:F16)</f>
        <v>5485</v>
      </c>
      <c r="G12" s="43">
        <f t="shared" si="0"/>
        <v>129</v>
      </c>
      <c r="H12" s="43">
        <f t="shared" si="0"/>
        <v>1212</v>
      </c>
      <c r="I12" s="43">
        <f t="shared" si="0"/>
        <v>356</v>
      </c>
      <c r="J12" s="43">
        <f t="shared" si="0"/>
        <v>353</v>
      </c>
      <c r="K12" s="43">
        <f t="shared" si="0"/>
        <v>503</v>
      </c>
      <c r="L12" s="56">
        <f t="shared" si="0"/>
        <v>2</v>
      </c>
      <c r="M12" s="1"/>
      <c r="N12" s="1"/>
      <c r="O12" s="1"/>
    </row>
    <row r="13" spans="1:15" ht="13.5" customHeight="1" x14ac:dyDescent="0.15">
      <c r="A13" s="31"/>
      <c r="B13" s="31"/>
      <c r="C13" s="31"/>
      <c r="D13" s="40" t="s">
        <v>94</v>
      </c>
      <c r="E13" s="43">
        <f>SUM(F13,G13,H13,L13)</f>
        <v>5347</v>
      </c>
      <c r="F13" s="43">
        <v>5334</v>
      </c>
      <c r="G13" s="56">
        <v>6</v>
      </c>
      <c r="H13" s="56">
        <f>SUM(I13:K13)</f>
        <v>7</v>
      </c>
      <c r="I13" s="56">
        <v>7</v>
      </c>
      <c r="J13" s="141" t="s">
        <v>200</v>
      </c>
      <c r="K13" s="141" t="s">
        <v>200</v>
      </c>
      <c r="L13" s="141" t="s">
        <v>200</v>
      </c>
      <c r="M13" s="1"/>
      <c r="N13" s="1"/>
      <c r="O13" s="1"/>
    </row>
    <row r="14" spans="1:15" ht="13.5" customHeight="1" x14ac:dyDescent="0.15">
      <c r="A14" s="31"/>
      <c r="B14" s="31"/>
      <c r="C14" s="31"/>
      <c r="D14" s="40" t="s">
        <v>95</v>
      </c>
      <c r="E14" s="43">
        <f>F14+G14+H14</f>
        <v>886</v>
      </c>
      <c r="F14" s="43">
        <v>44</v>
      </c>
      <c r="G14" s="56">
        <v>72</v>
      </c>
      <c r="H14" s="56">
        <f>SUM(I14:K14)</f>
        <v>770</v>
      </c>
      <c r="I14" s="56">
        <v>6</v>
      </c>
      <c r="J14" s="56">
        <v>261</v>
      </c>
      <c r="K14" s="56">
        <v>503</v>
      </c>
      <c r="L14" s="141" t="s">
        <v>200</v>
      </c>
      <c r="M14" s="1"/>
      <c r="N14" s="1"/>
      <c r="O14" s="1"/>
    </row>
    <row r="15" spans="1:15" ht="13.5" customHeight="1" x14ac:dyDescent="0.15">
      <c r="A15" s="31"/>
      <c r="B15" s="31"/>
      <c r="C15" s="31"/>
      <c r="D15" s="40" t="s">
        <v>96</v>
      </c>
      <c r="E15" s="43">
        <f>F15+G15+H15+L15</f>
        <v>391</v>
      </c>
      <c r="F15" s="43">
        <v>88</v>
      </c>
      <c r="G15" s="56">
        <v>1</v>
      </c>
      <c r="H15" s="56">
        <f>SUM(I15:K15)</f>
        <v>300</v>
      </c>
      <c r="I15" s="56">
        <v>236</v>
      </c>
      <c r="J15" s="56">
        <v>64</v>
      </c>
      <c r="K15" s="141" t="s">
        <v>200</v>
      </c>
      <c r="L15" s="56">
        <v>2</v>
      </c>
      <c r="M15" s="1"/>
      <c r="N15" s="1"/>
      <c r="O15" s="1"/>
    </row>
    <row r="16" spans="1:15" ht="13.5" customHeight="1" x14ac:dyDescent="0.15">
      <c r="A16" s="31"/>
      <c r="B16" s="31"/>
      <c r="C16" s="31"/>
      <c r="D16" s="40" t="s">
        <v>97</v>
      </c>
      <c r="E16" s="43">
        <f>SUM(F16,G16,H16,L16)</f>
        <v>204</v>
      </c>
      <c r="F16" s="43">
        <v>19</v>
      </c>
      <c r="G16" s="56">
        <v>50</v>
      </c>
      <c r="H16" s="56">
        <f>SUM(I16:K16)</f>
        <v>135</v>
      </c>
      <c r="I16" s="56">
        <v>107</v>
      </c>
      <c r="J16" s="56">
        <v>28</v>
      </c>
      <c r="K16" s="141" t="s">
        <v>200</v>
      </c>
      <c r="L16" s="141" t="s">
        <v>200</v>
      </c>
      <c r="M16" s="1"/>
      <c r="N16" s="1"/>
      <c r="O16" s="1"/>
    </row>
    <row r="17" spans="1:15" ht="13.5" customHeight="1" x14ac:dyDescent="0.15">
      <c r="A17" s="31"/>
      <c r="B17" s="31"/>
      <c r="C17" s="148" t="s">
        <v>98</v>
      </c>
      <c r="D17" s="149"/>
      <c r="E17" s="43">
        <f>SUM(F17,G17,H17,L17)</f>
        <v>55</v>
      </c>
      <c r="F17" s="43">
        <v>49</v>
      </c>
      <c r="G17" s="56">
        <v>2</v>
      </c>
      <c r="H17" s="56">
        <f>SUM(I17:K17)</f>
        <v>4</v>
      </c>
      <c r="I17" s="56">
        <v>4</v>
      </c>
      <c r="J17" s="141" t="s">
        <v>200</v>
      </c>
      <c r="K17" s="141" t="s">
        <v>200</v>
      </c>
      <c r="L17" s="141" t="s">
        <v>200</v>
      </c>
      <c r="M17" s="1"/>
      <c r="N17" s="1"/>
      <c r="O17" s="1"/>
    </row>
    <row r="18" spans="1:15" ht="13.5" customHeight="1" x14ac:dyDescent="0.15">
      <c r="A18" s="148" t="s">
        <v>80</v>
      </c>
      <c r="B18" s="148"/>
      <c r="C18" s="148"/>
      <c r="D18" s="149"/>
      <c r="E18" s="43"/>
      <c r="F18" s="43"/>
      <c r="G18" s="56"/>
      <c r="H18" s="56"/>
      <c r="I18" s="56"/>
      <c r="J18" s="56"/>
      <c r="K18" s="56"/>
      <c r="L18" s="56"/>
      <c r="M18" s="1"/>
      <c r="N18" s="1"/>
      <c r="O18" s="1"/>
    </row>
    <row r="19" spans="1:15" ht="13.5" customHeight="1" x14ac:dyDescent="0.15">
      <c r="A19" s="31"/>
      <c r="B19" s="150" t="s">
        <v>93</v>
      </c>
      <c r="C19" s="150"/>
      <c r="D19" s="151"/>
      <c r="E19" s="43">
        <f>F19+G19+L19+H19</f>
        <v>17408</v>
      </c>
      <c r="F19" s="43">
        <f>F20+F25</f>
        <v>15215</v>
      </c>
      <c r="G19" s="43">
        <f>G20+G25</f>
        <v>204</v>
      </c>
      <c r="H19" s="56">
        <f>SUM(I19:K19)</f>
        <v>1987</v>
      </c>
      <c r="I19" s="43">
        <f>I20+I25</f>
        <v>525</v>
      </c>
      <c r="J19" s="43">
        <f>SUM(J20,J25)</f>
        <v>603</v>
      </c>
      <c r="K19" s="43">
        <f>K20</f>
        <v>859</v>
      </c>
      <c r="L19" s="56">
        <f>SUM(L20,L25)</f>
        <v>2</v>
      </c>
      <c r="M19" s="1"/>
      <c r="N19" s="1"/>
      <c r="O19" s="1"/>
    </row>
    <row r="20" spans="1:15" ht="13.5" customHeight="1" x14ac:dyDescent="0.15">
      <c r="A20" s="31"/>
      <c r="B20" s="31"/>
      <c r="C20" s="148" t="s">
        <v>74</v>
      </c>
      <c r="D20" s="149"/>
      <c r="E20" s="43">
        <f>F20+G20+L20+H20</f>
        <v>17311</v>
      </c>
      <c r="F20" s="43">
        <f t="shared" ref="F20:L20" si="1">SUM(F21:F24)</f>
        <v>15130</v>
      </c>
      <c r="G20" s="43">
        <f t="shared" si="1"/>
        <v>199</v>
      </c>
      <c r="H20" s="43">
        <f t="shared" si="1"/>
        <v>1980</v>
      </c>
      <c r="I20" s="43">
        <f t="shared" si="1"/>
        <v>518</v>
      </c>
      <c r="J20" s="43">
        <f t="shared" si="1"/>
        <v>603</v>
      </c>
      <c r="K20" s="43">
        <f t="shared" si="1"/>
        <v>859</v>
      </c>
      <c r="L20" s="56">
        <f t="shared" si="1"/>
        <v>2</v>
      </c>
      <c r="M20" s="1"/>
      <c r="N20" s="1"/>
      <c r="O20" s="1"/>
    </row>
    <row r="21" spans="1:15" ht="13.5" customHeight="1" x14ac:dyDescent="0.15">
      <c r="A21" s="31"/>
      <c r="B21" s="31"/>
      <c r="C21" s="31"/>
      <c r="D21" s="40" t="s">
        <v>94</v>
      </c>
      <c r="E21" s="43">
        <f>SUM(F21,G21,L21,H21)</f>
        <v>14840</v>
      </c>
      <c r="F21" s="43">
        <v>14814</v>
      </c>
      <c r="G21" s="56">
        <v>7</v>
      </c>
      <c r="H21" s="56">
        <f>SUM(I21:K21)</f>
        <v>19</v>
      </c>
      <c r="I21" s="56">
        <v>19</v>
      </c>
      <c r="J21" s="141" t="s">
        <v>200</v>
      </c>
      <c r="K21" s="141" t="s">
        <v>200</v>
      </c>
      <c r="L21" s="141" t="s">
        <v>200</v>
      </c>
      <c r="M21" s="1"/>
      <c r="N21" s="1"/>
      <c r="O21" s="1"/>
    </row>
    <row r="22" spans="1:15" ht="13.5" customHeight="1" x14ac:dyDescent="0.15">
      <c r="A22" s="31"/>
      <c r="B22" s="31"/>
      <c r="C22" s="31"/>
      <c r="D22" s="40" t="s">
        <v>95</v>
      </c>
      <c r="E22" s="43">
        <f>F22+G22+H22</f>
        <v>1558</v>
      </c>
      <c r="F22" s="43">
        <v>83</v>
      </c>
      <c r="G22" s="56">
        <v>134</v>
      </c>
      <c r="H22" s="56">
        <f>SUM(I22:K22)</f>
        <v>1341</v>
      </c>
      <c r="I22" s="56">
        <v>9</v>
      </c>
      <c r="J22" s="56">
        <v>473</v>
      </c>
      <c r="K22" s="56">
        <v>859</v>
      </c>
      <c r="L22" s="141" t="s">
        <v>200</v>
      </c>
      <c r="M22" s="1"/>
      <c r="N22" s="1"/>
      <c r="O22" s="1"/>
    </row>
    <row r="23" spans="1:15" ht="13.5" customHeight="1" x14ac:dyDescent="0.15">
      <c r="A23" s="31"/>
      <c r="B23" s="31"/>
      <c r="C23" s="31"/>
      <c r="D23" s="40" t="s">
        <v>96</v>
      </c>
      <c r="E23" s="43">
        <f>F23+G23+L23+H23</f>
        <v>655</v>
      </c>
      <c r="F23" s="43">
        <v>202</v>
      </c>
      <c r="G23" s="56">
        <v>1</v>
      </c>
      <c r="H23" s="56">
        <f>SUM(I23:K23)</f>
        <v>450</v>
      </c>
      <c r="I23" s="56">
        <v>348</v>
      </c>
      <c r="J23" s="56">
        <v>102</v>
      </c>
      <c r="K23" s="141" t="s">
        <v>200</v>
      </c>
      <c r="L23" s="56">
        <v>2</v>
      </c>
      <c r="M23" s="1"/>
      <c r="N23" s="1"/>
      <c r="O23" s="1"/>
    </row>
    <row r="24" spans="1:15" ht="13.5" customHeight="1" x14ac:dyDescent="0.15">
      <c r="A24" s="31"/>
      <c r="B24" s="31"/>
      <c r="C24" s="31"/>
      <c r="D24" s="40" t="s">
        <v>97</v>
      </c>
      <c r="E24" s="43">
        <f>SUM(F24,G24,L24,H24)</f>
        <v>258</v>
      </c>
      <c r="F24" s="43">
        <v>31</v>
      </c>
      <c r="G24" s="56">
        <v>57</v>
      </c>
      <c r="H24" s="56">
        <f>SUM(I24:K24)</f>
        <v>170</v>
      </c>
      <c r="I24" s="56">
        <v>142</v>
      </c>
      <c r="J24" s="56">
        <v>28</v>
      </c>
      <c r="K24" s="141" t="s">
        <v>200</v>
      </c>
      <c r="L24" s="141" t="s">
        <v>200</v>
      </c>
      <c r="M24" s="1"/>
      <c r="N24" s="1"/>
      <c r="O24" s="1"/>
    </row>
    <row r="25" spans="1:15" ht="13.5" customHeight="1" x14ac:dyDescent="0.15">
      <c r="A25" s="31"/>
      <c r="B25" s="31"/>
      <c r="C25" s="148" t="s">
        <v>98</v>
      </c>
      <c r="D25" s="149"/>
      <c r="E25" s="43">
        <f>SUM(F25,L25,G25,H25)</f>
        <v>97</v>
      </c>
      <c r="F25" s="43">
        <v>85</v>
      </c>
      <c r="G25" s="56">
        <v>5</v>
      </c>
      <c r="H25" s="56">
        <f>SUM(I25:K25)</f>
        <v>7</v>
      </c>
      <c r="I25" s="56">
        <v>7</v>
      </c>
      <c r="J25" s="141" t="s">
        <v>200</v>
      </c>
      <c r="K25" s="141" t="s">
        <v>200</v>
      </c>
      <c r="L25" s="141" t="s">
        <v>200</v>
      </c>
      <c r="M25" s="1"/>
      <c r="N25" s="1"/>
      <c r="O25" s="1"/>
    </row>
    <row r="26" spans="1:15" ht="9" customHeight="1" x14ac:dyDescent="0.15">
      <c r="A26" s="32"/>
      <c r="B26" s="32"/>
      <c r="C26" s="38"/>
      <c r="D26" s="38"/>
      <c r="E26" s="44"/>
      <c r="F26" s="53"/>
      <c r="G26" s="58"/>
      <c r="H26" s="58"/>
      <c r="I26" s="58"/>
      <c r="J26" s="58"/>
      <c r="K26" s="58"/>
      <c r="L26" s="58"/>
      <c r="M26" s="1"/>
      <c r="N26" s="1"/>
      <c r="O26" s="1"/>
    </row>
    <row r="27" spans="1:15" ht="20.25" customHeight="1" x14ac:dyDescent="0.15">
      <c r="E27" s="45"/>
      <c r="F27" s="45"/>
      <c r="G27" s="45"/>
      <c r="H27" s="45"/>
      <c r="I27" s="45"/>
      <c r="J27" s="45"/>
      <c r="K27" s="45"/>
      <c r="L27" s="45"/>
    </row>
    <row r="28" spans="1:15" ht="14.25" x14ac:dyDescent="0.15">
      <c r="A28" s="6" t="s">
        <v>166</v>
      </c>
      <c r="E28" s="42"/>
      <c r="F28" s="42"/>
      <c r="G28" s="42"/>
      <c r="H28" s="42"/>
      <c r="I28" s="42"/>
      <c r="J28" s="42"/>
      <c r="K28" s="42"/>
      <c r="L28" s="45"/>
    </row>
    <row r="29" spans="1:15" ht="6.75" customHeight="1" x14ac:dyDescent="0.15">
      <c r="E29" s="42"/>
      <c r="F29" s="42"/>
      <c r="G29" s="42"/>
      <c r="H29" s="42"/>
      <c r="I29" s="42"/>
      <c r="J29" s="42"/>
      <c r="K29" s="42"/>
      <c r="L29" s="45"/>
    </row>
    <row r="30" spans="1:15" ht="13.5" customHeight="1" x14ac:dyDescent="0.15">
      <c r="A30" s="33"/>
      <c r="B30" s="33"/>
      <c r="C30" s="33"/>
      <c r="D30" s="33"/>
      <c r="E30" s="46"/>
      <c r="F30" s="54"/>
      <c r="G30" s="46"/>
      <c r="H30" s="46"/>
      <c r="I30" s="34"/>
      <c r="J30" s="34"/>
      <c r="K30" s="34"/>
      <c r="L30" s="14" t="s">
        <v>190</v>
      </c>
      <c r="M30" s="66"/>
    </row>
    <row r="31" spans="1:15" ht="5.25" customHeight="1" x14ac:dyDescent="0.15">
      <c r="A31" s="33"/>
      <c r="B31" s="33"/>
      <c r="C31" s="33"/>
      <c r="D31" s="33"/>
      <c r="E31" s="47"/>
      <c r="F31" s="55"/>
      <c r="G31" s="47"/>
      <c r="H31" s="47"/>
      <c r="I31" s="47"/>
      <c r="J31" s="14"/>
      <c r="K31" s="14"/>
      <c r="L31" s="14"/>
      <c r="M31" s="66"/>
    </row>
    <row r="32" spans="1:15" s="26" customFormat="1" ht="13.5" customHeight="1" x14ac:dyDescent="0.15">
      <c r="A32" s="162" t="s">
        <v>99</v>
      </c>
      <c r="B32" s="162"/>
      <c r="C32" s="162"/>
      <c r="D32" s="163"/>
      <c r="E32" s="173" t="s">
        <v>22</v>
      </c>
      <c r="F32" s="174"/>
      <c r="G32" s="175"/>
      <c r="H32" s="173" t="s">
        <v>100</v>
      </c>
      <c r="I32" s="174"/>
      <c r="J32" s="175"/>
      <c r="K32" s="152" t="s">
        <v>101</v>
      </c>
      <c r="L32" s="153"/>
      <c r="M32" s="67"/>
    </row>
    <row r="33" spans="1:13" s="26" customFormat="1" ht="13.5" customHeight="1" x14ac:dyDescent="0.15">
      <c r="A33" s="164"/>
      <c r="B33" s="164"/>
      <c r="C33" s="164"/>
      <c r="D33" s="165"/>
      <c r="E33" s="176"/>
      <c r="F33" s="177"/>
      <c r="G33" s="178"/>
      <c r="H33" s="176"/>
      <c r="I33" s="177"/>
      <c r="J33" s="178"/>
      <c r="K33" s="154" t="s">
        <v>78</v>
      </c>
      <c r="L33" s="155"/>
      <c r="M33" s="67"/>
    </row>
    <row r="34" spans="1:13" s="26" customFormat="1" ht="11.25" customHeight="1" x14ac:dyDescent="0.15">
      <c r="A34" s="29"/>
      <c r="B34" s="29"/>
      <c r="C34" s="29"/>
      <c r="D34" s="41"/>
      <c r="E34" s="48"/>
      <c r="F34" s="48"/>
      <c r="H34" s="48"/>
      <c r="I34" s="48"/>
      <c r="J34" s="48"/>
      <c r="K34" s="48"/>
      <c r="L34" s="48"/>
      <c r="M34" s="67"/>
    </row>
    <row r="35" spans="1:13" ht="13.5" customHeight="1" x14ac:dyDescent="0.15">
      <c r="A35" s="148" t="s">
        <v>77</v>
      </c>
      <c r="B35" s="148"/>
      <c r="C35" s="148"/>
      <c r="D35" s="149"/>
      <c r="E35" s="156">
        <f>E36+E43</f>
        <v>7117</v>
      </c>
      <c r="F35" s="157"/>
      <c r="G35" s="157"/>
      <c r="H35" s="158">
        <f>H36+H43</f>
        <v>17664</v>
      </c>
      <c r="I35" s="158"/>
      <c r="J35" s="158"/>
      <c r="K35" s="159">
        <f t="shared" ref="K35:K43" si="2">H35/E35</f>
        <v>2.4819446395953353</v>
      </c>
      <c r="L35" s="159"/>
      <c r="M35" s="20"/>
    </row>
    <row r="36" spans="1:13" ht="13.5" customHeight="1" x14ac:dyDescent="0.15">
      <c r="A36" s="31"/>
      <c r="B36" s="150" t="s">
        <v>93</v>
      </c>
      <c r="C36" s="150"/>
      <c r="D36" s="151"/>
      <c r="E36" s="156">
        <f>E37+E42</f>
        <v>6883</v>
      </c>
      <c r="F36" s="157"/>
      <c r="G36" s="157"/>
      <c r="H36" s="158">
        <f>H37+H42</f>
        <v>17408</v>
      </c>
      <c r="I36" s="158"/>
      <c r="J36" s="158"/>
      <c r="K36" s="159">
        <f t="shared" si="2"/>
        <v>2.52912973993898</v>
      </c>
      <c r="L36" s="159"/>
      <c r="M36" s="20"/>
    </row>
    <row r="37" spans="1:13" ht="13.5" customHeight="1" x14ac:dyDescent="0.15">
      <c r="A37" s="31"/>
      <c r="B37" s="31"/>
      <c r="C37" s="148" t="s">
        <v>74</v>
      </c>
      <c r="D37" s="149"/>
      <c r="E37" s="156">
        <f>SUM(E38:E41)</f>
        <v>6828</v>
      </c>
      <c r="F37" s="157"/>
      <c r="G37" s="157"/>
      <c r="H37" s="158">
        <f>SUM(H38:H41)</f>
        <v>17311</v>
      </c>
      <c r="I37" s="158"/>
      <c r="J37" s="158"/>
      <c r="K37" s="159">
        <f t="shared" si="2"/>
        <v>2.5352958406561217</v>
      </c>
      <c r="L37" s="159"/>
      <c r="M37" s="20"/>
    </row>
    <row r="38" spans="1:13" ht="13.5" customHeight="1" x14ac:dyDescent="0.15">
      <c r="A38" s="31"/>
      <c r="B38" s="31"/>
      <c r="C38" s="31"/>
      <c r="D38" s="40" t="s">
        <v>94</v>
      </c>
      <c r="E38" s="156">
        <v>5347</v>
      </c>
      <c r="F38" s="157"/>
      <c r="G38" s="157"/>
      <c r="H38" s="158">
        <v>14840</v>
      </c>
      <c r="I38" s="158"/>
      <c r="J38" s="158"/>
      <c r="K38" s="159">
        <f t="shared" si="2"/>
        <v>2.7753880680755563</v>
      </c>
      <c r="L38" s="159"/>
      <c r="M38" s="20"/>
    </row>
    <row r="39" spans="1:13" ht="13.5" customHeight="1" x14ac:dyDescent="0.15">
      <c r="A39" s="31"/>
      <c r="B39" s="31"/>
      <c r="C39" s="31"/>
      <c r="D39" s="40" t="s">
        <v>95</v>
      </c>
      <c r="E39" s="156">
        <v>886</v>
      </c>
      <c r="F39" s="157"/>
      <c r="G39" s="157"/>
      <c r="H39" s="158">
        <v>1558</v>
      </c>
      <c r="I39" s="158"/>
      <c r="J39" s="158"/>
      <c r="K39" s="159">
        <f t="shared" si="2"/>
        <v>1.7584650112866818</v>
      </c>
      <c r="L39" s="159"/>
      <c r="M39" s="20"/>
    </row>
    <row r="40" spans="1:13" ht="13.5" customHeight="1" x14ac:dyDescent="0.15">
      <c r="A40" s="31"/>
      <c r="B40" s="31"/>
      <c r="C40" s="31"/>
      <c r="D40" s="40" t="s">
        <v>96</v>
      </c>
      <c r="E40" s="156">
        <v>391</v>
      </c>
      <c r="F40" s="157"/>
      <c r="G40" s="157"/>
      <c r="H40" s="158">
        <v>655</v>
      </c>
      <c r="I40" s="158"/>
      <c r="J40" s="158"/>
      <c r="K40" s="159">
        <f t="shared" si="2"/>
        <v>1.6751918158567776</v>
      </c>
      <c r="L40" s="159"/>
      <c r="M40" s="20"/>
    </row>
    <row r="41" spans="1:13" ht="13.5" customHeight="1" x14ac:dyDescent="0.15">
      <c r="A41" s="31"/>
      <c r="B41" s="31"/>
      <c r="C41" s="31"/>
      <c r="D41" s="40" t="s">
        <v>97</v>
      </c>
      <c r="E41" s="156">
        <v>204</v>
      </c>
      <c r="F41" s="157"/>
      <c r="G41" s="157"/>
      <c r="H41" s="158">
        <v>258</v>
      </c>
      <c r="I41" s="158"/>
      <c r="J41" s="158"/>
      <c r="K41" s="159">
        <f t="shared" si="2"/>
        <v>1.2647058823529411</v>
      </c>
      <c r="L41" s="159"/>
      <c r="M41" s="20"/>
    </row>
    <row r="42" spans="1:13" ht="13.5" customHeight="1" x14ac:dyDescent="0.15">
      <c r="A42" s="31"/>
      <c r="B42" s="31"/>
      <c r="C42" s="148" t="s">
        <v>98</v>
      </c>
      <c r="D42" s="149"/>
      <c r="E42" s="156">
        <v>55</v>
      </c>
      <c r="F42" s="157"/>
      <c r="G42" s="157"/>
      <c r="H42" s="158">
        <v>97</v>
      </c>
      <c r="I42" s="158"/>
      <c r="J42" s="158"/>
      <c r="K42" s="159">
        <f t="shared" si="2"/>
        <v>1.7636363636363637</v>
      </c>
      <c r="L42" s="159"/>
      <c r="M42" s="20"/>
    </row>
    <row r="43" spans="1:13" ht="13.5" customHeight="1" x14ac:dyDescent="0.15">
      <c r="A43" s="34"/>
      <c r="B43" s="150" t="s">
        <v>102</v>
      </c>
      <c r="C43" s="150"/>
      <c r="D43" s="151"/>
      <c r="E43" s="156">
        <v>234</v>
      </c>
      <c r="F43" s="157"/>
      <c r="G43" s="157"/>
      <c r="H43" s="158">
        <v>256</v>
      </c>
      <c r="I43" s="158"/>
      <c r="J43" s="158"/>
      <c r="K43" s="159">
        <f t="shared" si="2"/>
        <v>1.0940170940170941</v>
      </c>
      <c r="L43" s="159"/>
      <c r="M43" s="20"/>
    </row>
    <row r="44" spans="1:13" ht="7.5" customHeight="1" x14ac:dyDescent="0.15">
      <c r="A44" s="35"/>
      <c r="B44" s="37"/>
      <c r="C44" s="37"/>
      <c r="D44" s="37"/>
      <c r="E44" s="44"/>
      <c r="F44" s="53"/>
      <c r="G44" s="59"/>
      <c r="H44" s="59"/>
      <c r="I44" s="63"/>
      <c r="J44" s="63"/>
      <c r="K44" s="63"/>
      <c r="L44" s="63"/>
      <c r="M44" s="20"/>
    </row>
    <row r="45" spans="1:13" ht="18" customHeight="1" x14ac:dyDescent="0.15">
      <c r="A45" s="7"/>
      <c r="B45" s="7"/>
      <c r="C45" s="7"/>
      <c r="D45" s="5"/>
      <c r="E45" s="49"/>
      <c r="F45" s="49"/>
      <c r="G45" s="49"/>
      <c r="H45" s="49"/>
      <c r="I45" s="49"/>
      <c r="J45" s="49"/>
      <c r="K45" s="43"/>
      <c r="L45" s="43"/>
      <c r="M45" s="20"/>
    </row>
    <row r="46" spans="1:13" ht="14.25" x14ac:dyDescent="0.15">
      <c r="A46" s="6" t="s">
        <v>167</v>
      </c>
      <c r="E46" s="42"/>
      <c r="F46" s="42"/>
      <c r="G46" s="42"/>
      <c r="H46" s="42"/>
      <c r="I46" s="42"/>
      <c r="J46" s="42"/>
      <c r="K46" s="45"/>
      <c r="L46" s="45"/>
      <c r="M46" s="66"/>
    </row>
    <row r="47" spans="1:13" ht="6.75" customHeight="1" x14ac:dyDescent="0.15">
      <c r="E47" s="42"/>
      <c r="F47" s="42"/>
      <c r="G47" s="42"/>
      <c r="H47" s="42"/>
      <c r="I47" s="42"/>
      <c r="J47" s="42"/>
      <c r="K47" s="45"/>
      <c r="L47" s="45"/>
      <c r="M47" s="66"/>
    </row>
    <row r="48" spans="1:13" x14ac:dyDescent="0.15">
      <c r="A48" s="7"/>
      <c r="B48" s="7"/>
      <c r="C48" s="7"/>
      <c r="D48" s="7"/>
      <c r="E48" s="47"/>
      <c r="F48" s="47"/>
      <c r="G48" s="47"/>
      <c r="H48" s="47"/>
      <c r="I48" s="47"/>
      <c r="J48" s="34"/>
      <c r="K48" s="34"/>
      <c r="L48" s="14" t="s">
        <v>190</v>
      </c>
      <c r="M48" s="66"/>
    </row>
    <row r="49" spans="1:13" ht="6.75" customHeight="1" x14ac:dyDescent="0.15">
      <c r="A49" s="7"/>
      <c r="B49" s="7"/>
      <c r="C49" s="7"/>
      <c r="D49" s="7"/>
      <c r="E49" s="47"/>
      <c r="F49" s="47"/>
      <c r="G49" s="47"/>
      <c r="H49" s="47"/>
      <c r="I49" s="47"/>
      <c r="J49" s="14"/>
      <c r="K49" s="14"/>
      <c r="L49" s="14"/>
      <c r="M49" s="66"/>
    </row>
    <row r="50" spans="1:13" s="26" customFormat="1" ht="13.5" customHeight="1" x14ac:dyDescent="0.15">
      <c r="A50" s="162" t="s">
        <v>99</v>
      </c>
      <c r="B50" s="162"/>
      <c r="C50" s="162"/>
      <c r="D50" s="163"/>
      <c r="E50" s="173" t="s">
        <v>103</v>
      </c>
      <c r="F50" s="174"/>
      <c r="G50" s="175"/>
      <c r="H50" s="173" t="s">
        <v>103</v>
      </c>
      <c r="I50" s="174"/>
      <c r="J50" s="175"/>
      <c r="K50" s="152" t="s">
        <v>101</v>
      </c>
      <c r="L50" s="153"/>
      <c r="M50" s="67"/>
    </row>
    <row r="51" spans="1:13" s="26" customFormat="1" ht="13.5" customHeight="1" x14ac:dyDescent="0.15">
      <c r="A51" s="164"/>
      <c r="B51" s="164"/>
      <c r="C51" s="164"/>
      <c r="D51" s="165"/>
      <c r="E51" s="176" t="s">
        <v>105</v>
      </c>
      <c r="F51" s="177"/>
      <c r="G51" s="178"/>
      <c r="H51" s="176" t="s">
        <v>106</v>
      </c>
      <c r="I51" s="177"/>
      <c r="J51" s="178"/>
      <c r="K51" s="154" t="s">
        <v>78</v>
      </c>
      <c r="L51" s="155"/>
      <c r="M51" s="67"/>
    </row>
    <row r="52" spans="1:13" ht="9" customHeight="1" x14ac:dyDescent="0.15">
      <c r="A52" s="29"/>
      <c r="B52" s="29"/>
      <c r="C52" s="29"/>
      <c r="D52" s="41"/>
      <c r="E52" s="50"/>
      <c r="F52" s="50"/>
      <c r="G52" s="48"/>
      <c r="H52" s="48"/>
      <c r="I52" s="48"/>
      <c r="J52" s="48"/>
      <c r="K52" s="48"/>
      <c r="L52" s="48"/>
      <c r="M52" s="20"/>
    </row>
    <row r="53" spans="1:13" ht="13.5" customHeight="1" x14ac:dyDescent="0.15">
      <c r="A53" s="148" t="s">
        <v>0</v>
      </c>
      <c r="B53" s="148"/>
      <c r="C53" s="148"/>
      <c r="D53" s="149"/>
      <c r="E53" s="156">
        <f>E54+E55+E56+E60</f>
        <v>6828</v>
      </c>
      <c r="F53" s="157"/>
      <c r="G53" s="157"/>
      <c r="H53" s="157">
        <f>H54+H55+H56+H60</f>
        <v>17311</v>
      </c>
      <c r="I53" s="157"/>
      <c r="J53" s="157"/>
      <c r="K53" s="159">
        <f t="shared" ref="K53:K60" si="3">H53/E53</f>
        <v>2.5352958406561217</v>
      </c>
      <c r="L53" s="159"/>
      <c r="M53" s="20"/>
    </row>
    <row r="54" spans="1:13" ht="13.5" customHeight="1" x14ac:dyDescent="0.15">
      <c r="A54" s="31"/>
      <c r="B54" s="150" t="s">
        <v>107</v>
      </c>
      <c r="C54" s="150"/>
      <c r="D54" s="151"/>
      <c r="E54" s="156">
        <f>F12</f>
        <v>5485</v>
      </c>
      <c r="F54" s="157"/>
      <c r="G54" s="157"/>
      <c r="H54" s="157">
        <f>F20</f>
        <v>15130</v>
      </c>
      <c r="I54" s="157"/>
      <c r="J54" s="157"/>
      <c r="K54" s="159">
        <f t="shared" si="3"/>
        <v>2.7584320875113946</v>
      </c>
      <c r="L54" s="159"/>
      <c r="M54" s="20"/>
    </row>
    <row r="55" spans="1:13" ht="13.5" customHeight="1" x14ac:dyDescent="0.15">
      <c r="A55" s="31"/>
      <c r="B55" s="150" t="s">
        <v>108</v>
      </c>
      <c r="C55" s="150"/>
      <c r="D55" s="151"/>
      <c r="E55" s="156">
        <f>G12</f>
        <v>129</v>
      </c>
      <c r="F55" s="157"/>
      <c r="G55" s="157"/>
      <c r="H55" s="157">
        <f>G20</f>
        <v>199</v>
      </c>
      <c r="I55" s="157"/>
      <c r="J55" s="157"/>
      <c r="K55" s="159">
        <f t="shared" si="3"/>
        <v>1.5426356589147288</v>
      </c>
      <c r="L55" s="159"/>
      <c r="M55" s="20"/>
    </row>
    <row r="56" spans="1:13" ht="13.5" customHeight="1" x14ac:dyDescent="0.15">
      <c r="A56" s="31"/>
      <c r="B56" s="150" t="s">
        <v>110</v>
      </c>
      <c r="C56" s="150"/>
      <c r="D56" s="151"/>
      <c r="E56" s="156">
        <f>SUM(E57:E59)</f>
        <v>1212</v>
      </c>
      <c r="F56" s="157"/>
      <c r="G56" s="157"/>
      <c r="H56" s="157">
        <f>SUM(H57:H59)</f>
        <v>1980</v>
      </c>
      <c r="I56" s="157"/>
      <c r="J56" s="157"/>
      <c r="K56" s="159">
        <f t="shared" si="3"/>
        <v>1.6336633663366336</v>
      </c>
      <c r="L56" s="159"/>
      <c r="M56" s="20"/>
    </row>
    <row r="57" spans="1:13" ht="13.5" customHeight="1" x14ac:dyDescent="0.15">
      <c r="A57" s="31"/>
      <c r="B57" s="31"/>
      <c r="C57" s="148" t="s">
        <v>197</v>
      </c>
      <c r="D57" s="149"/>
      <c r="E57" s="156">
        <f>I12</f>
        <v>356</v>
      </c>
      <c r="F57" s="157"/>
      <c r="G57" s="157"/>
      <c r="H57" s="157">
        <f>I20</f>
        <v>518</v>
      </c>
      <c r="I57" s="157"/>
      <c r="J57" s="157"/>
      <c r="K57" s="159">
        <f t="shared" si="3"/>
        <v>1.4550561797752808</v>
      </c>
      <c r="L57" s="159"/>
      <c r="M57" s="20"/>
    </row>
    <row r="58" spans="1:13" ht="13.5" customHeight="1" x14ac:dyDescent="0.15">
      <c r="A58" s="31"/>
      <c r="B58" s="31"/>
      <c r="C58" s="148" t="s">
        <v>111</v>
      </c>
      <c r="D58" s="149"/>
      <c r="E58" s="156">
        <f>J12</f>
        <v>353</v>
      </c>
      <c r="F58" s="157"/>
      <c r="G58" s="157"/>
      <c r="H58" s="157">
        <f>J20</f>
        <v>603</v>
      </c>
      <c r="I58" s="157"/>
      <c r="J58" s="157"/>
      <c r="K58" s="159">
        <f t="shared" si="3"/>
        <v>1.708215297450425</v>
      </c>
      <c r="L58" s="159"/>
      <c r="M58" s="20"/>
    </row>
    <row r="59" spans="1:13" ht="13.5" customHeight="1" x14ac:dyDescent="0.15">
      <c r="A59" s="31"/>
      <c r="B59" s="31"/>
      <c r="C59" s="148" t="s">
        <v>112</v>
      </c>
      <c r="D59" s="149"/>
      <c r="E59" s="172">
        <f>K12</f>
        <v>503</v>
      </c>
      <c r="F59" s="160"/>
      <c r="G59" s="160"/>
      <c r="H59" s="160">
        <f>K20</f>
        <v>859</v>
      </c>
      <c r="I59" s="160"/>
      <c r="J59" s="160"/>
      <c r="K59" s="159">
        <f t="shared" si="3"/>
        <v>1.7077534791252484</v>
      </c>
      <c r="L59" s="159"/>
      <c r="M59" s="20"/>
    </row>
    <row r="60" spans="1:13" ht="13.5" customHeight="1" x14ac:dyDescent="0.15">
      <c r="A60" s="31"/>
      <c r="B60" s="148" t="s">
        <v>68</v>
      </c>
      <c r="C60" s="148"/>
      <c r="D60" s="149"/>
      <c r="E60" s="156">
        <f>L12</f>
        <v>2</v>
      </c>
      <c r="F60" s="157"/>
      <c r="G60" s="157"/>
      <c r="H60" s="157">
        <f>L20</f>
        <v>2</v>
      </c>
      <c r="I60" s="157"/>
      <c r="J60" s="157"/>
      <c r="K60" s="159">
        <f t="shared" si="3"/>
        <v>1</v>
      </c>
      <c r="L60" s="159"/>
      <c r="M60" s="20"/>
    </row>
    <row r="61" spans="1:13" ht="6.75" customHeight="1" x14ac:dyDescent="0.15">
      <c r="A61" s="35"/>
      <c r="B61" s="161"/>
      <c r="C61" s="161"/>
      <c r="D61" s="161"/>
      <c r="E61" s="44"/>
      <c r="F61" s="53"/>
      <c r="G61" s="53"/>
      <c r="H61" s="53"/>
      <c r="I61" s="53"/>
      <c r="J61" s="53"/>
      <c r="K61" s="53"/>
      <c r="L61" s="53"/>
      <c r="M61" s="20"/>
    </row>
    <row r="62" spans="1:13" x14ac:dyDescent="0.15">
      <c r="E62" s="51"/>
      <c r="F62" s="51"/>
      <c r="G62" s="51"/>
      <c r="H62" s="51"/>
      <c r="I62" s="51"/>
      <c r="J62" s="51"/>
      <c r="K62" s="51"/>
      <c r="L62" s="65"/>
    </row>
    <row r="63" spans="1:13" x14ac:dyDescent="0.15">
      <c r="E63" s="42"/>
      <c r="F63" s="42"/>
      <c r="G63" s="42"/>
      <c r="H63" s="42"/>
      <c r="I63" s="42"/>
      <c r="J63" s="42"/>
      <c r="K63" s="42"/>
      <c r="L63" s="45"/>
    </row>
    <row r="64" spans="1:13" x14ac:dyDescent="0.15">
      <c r="E64" s="42"/>
      <c r="F64" s="42"/>
      <c r="G64" s="42"/>
      <c r="H64" s="42"/>
      <c r="I64" s="42"/>
      <c r="J64" s="42"/>
      <c r="K64" s="42"/>
      <c r="L64" s="45"/>
    </row>
    <row r="65" spans="5:12" x14ac:dyDescent="0.15">
      <c r="E65" s="42"/>
      <c r="F65" s="42"/>
      <c r="G65" s="42"/>
      <c r="H65" s="42"/>
      <c r="I65" s="42"/>
      <c r="J65" s="42"/>
      <c r="K65" s="42"/>
      <c r="L65" s="45"/>
    </row>
    <row r="66" spans="5:12" x14ac:dyDescent="0.15">
      <c r="E66" s="42"/>
      <c r="F66" s="42"/>
      <c r="G66" s="42"/>
      <c r="H66" s="42"/>
      <c r="I66" s="42"/>
      <c r="J66" s="42"/>
      <c r="K66" s="42"/>
      <c r="L66" s="45"/>
    </row>
  </sheetData>
  <mergeCells count="91">
    <mergeCell ref="L7:L8"/>
    <mergeCell ref="A32:D33"/>
    <mergeCell ref="E32:G33"/>
    <mergeCell ref="H32:J33"/>
    <mergeCell ref="A50:D51"/>
    <mergeCell ref="H50:J50"/>
    <mergeCell ref="K50:L50"/>
    <mergeCell ref="H51:J51"/>
    <mergeCell ref="K51:L51"/>
    <mergeCell ref="E42:G42"/>
    <mergeCell ref="H42:J42"/>
    <mergeCell ref="K42:L42"/>
    <mergeCell ref="B43:D43"/>
    <mergeCell ref="E43:G43"/>
    <mergeCell ref="H43:J43"/>
    <mergeCell ref="K43:L43"/>
    <mergeCell ref="B61:D61"/>
    <mergeCell ref="A7:D8"/>
    <mergeCell ref="E7:E8"/>
    <mergeCell ref="F7:F8"/>
    <mergeCell ref="G7:G8"/>
    <mergeCell ref="C59:D59"/>
    <mergeCell ref="E59:G59"/>
    <mergeCell ref="C57:D57"/>
    <mergeCell ref="E57:G57"/>
    <mergeCell ref="B55:D55"/>
    <mergeCell ref="E55:G55"/>
    <mergeCell ref="A53:D53"/>
    <mergeCell ref="E53:G53"/>
    <mergeCell ref="E50:G50"/>
    <mergeCell ref="E51:G51"/>
    <mergeCell ref="C42:D42"/>
    <mergeCell ref="H59:J59"/>
    <mergeCell ref="K59:L59"/>
    <mergeCell ref="B60:D60"/>
    <mergeCell ref="E60:G60"/>
    <mergeCell ref="H60:J60"/>
    <mergeCell ref="K60:L60"/>
    <mergeCell ref="H57:J57"/>
    <mergeCell ref="K57:L57"/>
    <mergeCell ref="C58:D58"/>
    <mergeCell ref="E58:G58"/>
    <mergeCell ref="H58:J58"/>
    <mergeCell ref="K58:L58"/>
    <mergeCell ref="H55:J55"/>
    <mergeCell ref="K55:L55"/>
    <mergeCell ref="B56:D56"/>
    <mergeCell ref="E56:G56"/>
    <mergeCell ref="H56:J56"/>
    <mergeCell ref="K56:L56"/>
    <mergeCell ref="H53:J53"/>
    <mergeCell ref="K53:L53"/>
    <mergeCell ref="B54:D54"/>
    <mergeCell ref="E54:G54"/>
    <mergeCell ref="H54:J54"/>
    <mergeCell ref="K54:L54"/>
    <mergeCell ref="E40:G40"/>
    <mergeCell ref="H40:J40"/>
    <mergeCell ref="K40:L40"/>
    <mergeCell ref="E41:G41"/>
    <mergeCell ref="H41:J41"/>
    <mergeCell ref="K41:L41"/>
    <mergeCell ref="E38:G38"/>
    <mergeCell ref="H38:J38"/>
    <mergeCell ref="K38:L38"/>
    <mergeCell ref="E39:G39"/>
    <mergeCell ref="H39:J39"/>
    <mergeCell ref="K39:L39"/>
    <mergeCell ref="B36:D36"/>
    <mergeCell ref="E36:G36"/>
    <mergeCell ref="H36:J36"/>
    <mergeCell ref="K36:L36"/>
    <mergeCell ref="C37:D37"/>
    <mergeCell ref="E37:G37"/>
    <mergeCell ref="H37:J37"/>
    <mergeCell ref="K37:L37"/>
    <mergeCell ref="K33:L33"/>
    <mergeCell ref="A35:D35"/>
    <mergeCell ref="E35:G35"/>
    <mergeCell ref="H35:J35"/>
    <mergeCell ref="K35:L35"/>
    <mergeCell ref="A18:D18"/>
    <mergeCell ref="B19:D19"/>
    <mergeCell ref="C20:D20"/>
    <mergeCell ref="C25:D25"/>
    <mergeCell ref="K32:L32"/>
    <mergeCell ref="H7:K7"/>
    <mergeCell ref="A10:D10"/>
    <mergeCell ref="B11:D11"/>
    <mergeCell ref="C12:D12"/>
    <mergeCell ref="C17:D17"/>
  </mergeCells>
  <phoneticPr fontId="3"/>
  <pageMargins left="0.74803149606299213" right="0.74803149606299213" top="0.98425196850393692" bottom="0.98425196850393692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SheetLayoutView="100" workbookViewId="0">
      <selection activeCell="I14" sqref="I14:J14"/>
    </sheetView>
  </sheetViews>
  <sheetFormatPr defaultColWidth="9" defaultRowHeight="13.5" x14ac:dyDescent="0.15"/>
  <cols>
    <col min="1" max="1" width="2.5" style="2" customWidth="1"/>
    <col min="2" max="2" width="3.75" style="2" customWidth="1"/>
    <col min="3" max="3" width="2.375" style="2" customWidth="1"/>
    <col min="4" max="4" width="3.75" style="2" customWidth="1"/>
    <col min="5" max="5" width="2.75" style="2" customWidth="1"/>
    <col min="6" max="6" width="12.625" style="2" customWidth="1"/>
    <col min="7" max="7" width="8.75" style="2" customWidth="1"/>
    <col min="8" max="12" width="10" style="2" customWidth="1"/>
    <col min="13" max="13" width="9" style="2" customWidth="1"/>
    <col min="14" max="16384" width="9" style="2"/>
  </cols>
  <sheetData>
    <row r="1" spans="1:14" ht="14.25" x14ac:dyDescent="0.15">
      <c r="K1" s="21"/>
      <c r="L1" s="84" t="s">
        <v>188</v>
      </c>
    </row>
    <row r="3" spans="1:14" ht="14.25" x14ac:dyDescent="0.15">
      <c r="A3" s="6" t="s">
        <v>170</v>
      </c>
      <c r="B3" s="68"/>
      <c r="C3" s="68"/>
      <c r="D3" s="6"/>
      <c r="E3" s="71"/>
    </row>
    <row r="4" spans="1:14" ht="14.25" x14ac:dyDescent="0.15">
      <c r="A4" s="68"/>
      <c r="B4" s="6" t="s">
        <v>169</v>
      </c>
      <c r="C4" s="68"/>
      <c r="D4" s="6"/>
      <c r="E4" s="71"/>
    </row>
    <row r="5" spans="1:14" ht="13.5" customHeight="1" x14ac:dyDescent="0.15">
      <c r="A5" s="7"/>
      <c r="B5" s="69"/>
      <c r="C5" s="7"/>
      <c r="D5" s="70"/>
      <c r="E5" s="70"/>
      <c r="F5" s="7"/>
      <c r="G5" s="7"/>
      <c r="H5" s="7"/>
      <c r="I5" s="14"/>
      <c r="J5" s="14"/>
      <c r="K5" s="14"/>
      <c r="L5" s="14" t="s">
        <v>190</v>
      </c>
    </row>
    <row r="6" spans="1:14" ht="6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14"/>
      <c r="K6" s="14"/>
      <c r="L6" s="14"/>
    </row>
    <row r="7" spans="1:14" ht="13.5" customHeight="1" x14ac:dyDescent="0.15">
      <c r="A7" s="162" t="s">
        <v>113</v>
      </c>
      <c r="B7" s="162"/>
      <c r="C7" s="162"/>
      <c r="D7" s="162"/>
      <c r="E7" s="162"/>
      <c r="F7" s="163"/>
      <c r="G7" s="181" t="s">
        <v>171</v>
      </c>
      <c r="H7" s="182"/>
      <c r="I7" s="183" t="s">
        <v>77</v>
      </c>
      <c r="J7" s="184"/>
      <c r="K7" s="181" t="s">
        <v>114</v>
      </c>
      <c r="L7" s="185"/>
      <c r="M7" s="1"/>
      <c r="N7" s="1"/>
    </row>
    <row r="8" spans="1:14" ht="13.5" customHeight="1" x14ac:dyDescent="0.15">
      <c r="A8" s="164"/>
      <c r="B8" s="164"/>
      <c r="C8" s="164"/>
      <c r="D8" s="164"/>
      <c r="E8" s="164"/>
      <c r="F8" s="165"/>
      <c r="G8" s="186" t="s">
        <v>172</v>
      </c>
      <c r="H8" s="187"/>
      <c r="I8" s="188" t="s">
        <v>115</v>
      </c>
      <c r="J8" s="189"/>
      <c r="K8" s="186" t="s">
        <v>81</v>
      </c>
      <c r="L8" s="190"/>
      <c r="M8" s="1"/>
      <c r="N8" s="1"/>
    </row>
    <row r="9" spans="1:14" ht="9" customHeight="1" x14ac:dyDescent="0.15">
      <c r="A9" s="29"/>
      <c r="B9" s="29"/>
      <c r="C9" s="29"/>
      <c r="D9" s="29"/>
      <c r="E9" s="29"/>
      <c r="F9" s="41"/>
      <c r="G9" s="9"/>
      <c r="H9" s="73"/>
      <c r="I9" s="73"/>
      <c r="J9" s="74"/>
      <c r="K9" s="74"/>
      <c r="L9" s="73"/>
      <c r="M9" s="1"/>
      <c r="N9" s="1"/>
    </row>
    <row r="10" spans="1:14" ht="13.5" customHeight="1" x14ac:dyDescent="0.15">
      <c r="A10" s="148" t="s">
        <v>0</v>
      </c>
      <c r="B10" s="148"/>
      <c r="C10" s="148"/>
      <c r="D10" s="148"/>
      <c r="E10" s="148"/>
      <c r="F10" s="149"/>
      <c r="G10" s="156">
        <f>SUM((G11:G13),G17)</f>
        <v>4559</v>
      </c>
      <c r="H10" s="157"/>
      <c r="I10" s="157">
        <f>SUM((I11:I13),I17)</f>
        <v>12290</v>
      </c>
      <c r="J10" s="157"/>
      <c r="K10" s="157">
        <f>SUM((K11:K13),K17)</f>
        <v>6816</v>
      </c>
      <c r="L10" s="157"/>
      <c r="M10" s="1"/>
      <c r="N10" s="1"/>
    </row>
    <row r="11" spans="1:14" ht="13.5" customHeight="1" x14ac:dyDescent="0.15">
      <c r="A11" s="31"/>
      <c r="B11" s="150" t="s">
        <v>107</v>
      </c>
      <c r="C11" s="150"/>
      <c r="D11" s="150"/>
      <c r="E11" s="150"/>
      <c r="F11" s="151"/>
      <c r="G11" s="156">
        <v>4091</v>
      </c>
      <c r="H11" s="157"/>
      <c r="I11" s="157">
        <v>11577</v>
      </c>
      <c r="J11" s="157"/>
      <c r="K11" s="157">
        <v>6250</v>
      </c>
      <c r="L11" s="157"/>
      <c r="M11" s="1"/>
      <c r="N11" s="1"/>
    </row>
    <row r="12" spans="1:14" ht="13.5" customHeight="1" x14ac:dyDescent="0.15">
      <c r="A12" s="31"/>
      <c r="B12" s="150" t="s">
        <v>108</v>
      </c>
      <c r="C12" s="150"/>
      <c r="D12" s="150"/>
      <c r="E12" s="150"/>
      <c r="F12" s="151"/>
      <c r="G12" s="156">
        <v>49</v>
      </c>
      <c r="H12" s="157"/>
      <c r="I12" s="157">
        <v>80</v>
      </c>
      <c r="J12" s="157"/>
      <c r="K12" s="157">
        <v>54</v>
      </c>
      <c r="L12" s="157"/>
      <c r="M12" s="1"/>
      <c r="N12" s="1"/>
    </row>
    <row r="13" spans="1:14" ht="13.5" customHeight="1" x14ac:dyDescent="0.15">
      <c r="A13" s="31"/>
      <c r="B13" s="150" t="s">
        <v>110</v>
      </c>
      <c r="C13" s="150"/>
      <c r="D13" s="150"/>
      <c r="E13" s="150"/>
      <c r="F13" s="151"/>
      <c r="G13" s="156">
        <f>SUM(G14:G16)</f>
        <v>419</v>
      </c>
      <c r="H13" s="157"/>
      <c r="I13" s="157">
        <f>SUM(I14:I16)</f>
        <v>633</v>
      </c>
      <c r="J13" s="157"/>
      <c r="K13" s="157">
        <f>SUM(K14:K16)</f>
        <v>512</v>
      </c>
      <c r="L13" s="157"/>
      <c r="M13" s="1"/>
      <c r="N13" s="1"/>
    </row>
    <row r="14" spans="1:14" ht="13.5" customHeight="1" x14ac:dyDescent="0.15">
      <c r="A14" s="31"/>
      <c r="B14" s="31"/>
      <c r="C14" s="148" t="s">
        <v>197</v>
      </c>
      <c r="D14" s="148"/>
      <c r="E14" s="148"/>
      <c r="F14" s="149"/>
      <c r="G14" s="156">
        <v>17</v>
      </c>
      <c r="H14" s="157"/>
      <c r="I14" s="157">
        <v>25</v>
      </c>
      <c r="J14" s="157"/>
      <c r="K14" s="157">
        <v>21</v>
      </c>
      <c r="L14" s="157"/>
      <c r="M14" s="1"/>
      <c r="N14" s="1"/>
    </row>
    <row r="15" spans="1:14" ht="13.5" customHeight="1" x14ac:dyDescent="0.15">
      <c r="A15" s="31"/>
      <c r="B15" s="31"/>
      <c r="C15" s="148" t="s">
        <v>111</v>
      </c>
      <c r="D15" s="148"/>
      <c r="E15" s="148"/>
      <c r="F15" s="149"/>
      <c r="G15" s="156">
        <v>138</v>
      </c>
      <c r="H15" s="157"/>
      <c r="I15" s="157">
        <v>211</v>
      </c>
      <c r="J15" s="157"/>
      <c r="K15" s="157">
        <v>167</v>
      </c>
      <c r="L15" s="157"/>
      <c r="M15" s="1"/>
      <c r="N15" s="1"/>
    </row>
    <row r="16" spans="1:14" ht="13.5" customHeight="1" x14ac:dyDescent="0.15">
      <c r="A16" s="31"/>
      <c r="B16" s="31"/>
      <c r="C16" s="148" t="s">
        <v>112</v>
      </c>
      <c r="D16" s="148"/>
      <c r="E16" s="148"/>
      <c r="F16" s="149"/>
      <c r="G16" s="172">
        <v>264</v>
      </c>
      <c r="H16" s="160"/>
      <c r="I16" s="160">
        <v>397</v>
      </c>
      <c r="J16" s="160"/>
      <c r="K16" s="160">
        <v>324</v>
      </c>
      <c r="L16" s="160"/>
      <c r="M16" s="1"/>
      <c r="N16" s="1"/>
    </row>
    <row r="17" spans="1:12" ht="13.5" customHeight="1" x14ac:dyDescent="0.15">
      <c r="A17" s="31"/>
      <c r="B17" s="148" t="s">
        <v>68</v>
      </c>
      <c r="C17" s="148"/>
      <c r="D17" s="148"/>
      <c r="E17" s="148"/>
      <c r="F17" s="149"/>
      <c r="G17" s="191" t="s">
        <v>201</v>
      </c>
      <c r="H17" s="192"/>
      <c r="I17" s="192" t="s">
        <v>202</v>
      </c>
      <c r="J17" s="192"/>
      <c r="K17" s="192" t="s">
        <v>202</v>
      </c>
      <c r="L17" s="192"/>
    </row>
    <row r="18" spans="1:12" ht="7.5" customHeight="1" x14ac:dyDescent="0.15">
      <c r="A18" s="32"/>
      <c r="B18" s="32"/>
      <c r="C18" s="38"/>
      <c r="D18" s="38"/>
      <c r="E18" s="38"/>
      <c r="F18" s="38"/>
      <c r="G18" s="44"/>
      <c r="H18" s="53"/>
      <c r="I18" s="53"/>
      <c r="J18" s="75"/>
      <c r="K18" s="81"/>
      <c r="L18" s="81"/>
    </row>
    <row r="19" spans="1:12" ht="13.5" customHeight="1" x14ac:dyDescent="0.15">
      <c r="A19" s="31"/>
      <c r="B19" s="31"/>
      <c r="C19" s="30"/>
      <c r="D19" s="30"/>
      <c r="E19" s="30"/>
      <c r="F19" s="30"/>
      <c r="G19" s="43"/>
      <c r="H19" s="43"/>
      <c r="I19" s="43"/>
      <c r="J19" s="76"/>
      <c r="K19" s="82"/>
      <c r="L19" s="82"/>
    </row>
    <row r="20" spans="1:12" ht="14.25" x14ac:dyDescent="0.15">
      <c r="A20" s="6" t="s">
        <v>154</v>
      </c>
      <c r="B20" s="68"/>
      <c r="C20" s="68"/>
      <c r="D20" s="71"/>
      <c r="E20" s="71"/>
      <c r="G20" s="42"/>
      <c r="H20" s="42"/>
      <c r="I20" s="42"/>
      <c r="J20" s="77"/>
      <c r="K20" s="83"/>
      <c r="L20" s="83"/>
    </row>
    <row r="21" spans="1:12" ht="14.25" x14ac:dyDescent="0.15">
      <c r="A21" s="6"/>
      <c r="B21" s="6" t="s">
        <v>168</v>
      </c>
      <c r="C21" s="68"/>
      <c r="D21" s="71"/>
      <c r="E21" s="71"/>
      <c r="G21" s="42"/>
      <c r="H21" s="42"/>
      <c r="I21" s="42"/>
      <c r="J21" s="77"/>
      <c r="K21" s="83"/>
      <c r="L21" s="83"/>
    </row>
    <row r="22" spans="1:12" ht="13.5" customHeight="1" x14ac:dyDescent="0.15">
      <c r="A22" s="7"/>
      <c r="B22" s="7"/>
      <c r="C22" s="7"/>
      <c r="D22" s="7"/>
      <c r="E22" s="7"/>
      <c r="F22" s="7"/>
      <c r="G22" s="47"/>
      <c r="H22" s="47"/>
      <c r="I22" s="14"/>
      <c r="J22" s="14"/>
      <c r="K22" s="14"/>
      <c r="L22" s="14" t="s">
        <v>190</v>
      </c>
    </row>
    <row r="23" spans="1:12" ht="6" customHeight="1" x14ac:dyDescent="0.15">
      <c r="A23" s="7"/>
      <c r="B23" s="7"/>
      <c r="C23" s="7"/>
      <c r="D23" s="7"/>
      <c r="E23" s="7"/>
      <c r="F23" s="7"/>
      <c r="G23" s="47"/>
      <c r="H23" s="47"/>
      <c r="I23" s="47"/>
      <c r="J23" s="14"/>
      <c r="K23" s="14"/>
      <c r="L23" s="14"/>
    </row>
    <row r="24" spans="1:12" ht="13.5" customHeight="1" x14ac:dyDescent="0.15">
      <c r="A24" s="162" t="s">
        <v>71</v>
      </c>
      <c r="B24" s="162"/>
      <c r="C24" s="162"/>
      <c r="D24" s="162"/>
      <c r="E24" s="162"/>
      <c r="F24" s="163"/>
      <c r="G24" s="181" t="s">
        <v>171</v>
      </c>
      <c r="H24" s="182"/>
      <c r="I24" s="183" t="s">
        <v>77</v>
      </c>
      <c r="J24" s="184"/>
      <c r="K24" s="181" t="s">
        <v>114</v>
      </c>
      <c r="L24" s="185"/>
    </row>
    <row r="25" spans="1:12" ht="13.5" customHeight="1" x14ac:dyDescent="0.15">
      <c r="A25" s="164"/>
      <c r="B25" s="164"/>
      <c r="C25" s="164"/>
      <c r="D25" s="164"/>
      <c r="E25" s="164"/>
      <c r="F25" s="165"/>
      <c r="G25" s="186" t="s">
        <v>172</v>
      </c>
      <c r="H25" s="187"/>
      <c r="I25" s="188" t="s">
        <v>115</v>
      </c>
      <c r="J25" s="189"/>
      <c r="K25" s="186" t="s">
        <v>81</v>
      </c>
      <c r="L25" s="190"/>
    </row>
    <row r="26" spans="1:12" ht="9" customHeight="1" x14ac:dyDescent="0.15">
      <c r="A26" s="29"/>
      <c r="B26" s="29"/>
      <c r="C26" s="29"/>
      <c r="D26" s="29"/>
      <c r="E26" s="29"/>
      <c r="F26" s="41"/>
      <c r="G26" s="64"/>
      <c r="H26" s="64"/>
      <c r="I26" s="64"/>
      <c r="J26" s="78"/>
      <c r="K26" s="50"/>
      <c r="L26" s="85"/>
    </row>
    <row r="27" spans="1:12" ht="13.5" customHeight="1" x14ac:dyDescent="0.15">
      <c r="A27" s="148" t="s">
        <v>77</v>
      </c>
      <c r="B27" s="148"/>
      <c r="C27" s="148"/>
      <c r="D27" s="148"/>
      <c r="E27" s="148"/>
      <c r="F27" s="149"/>
      <c r="G27" s="156">
        <f>G28+G35</f>
        <v>4592</v>
      </c>
      <c r="H27" s="157"/>
      <c r="I27" s="157">
        <f>I28+I35</f>
        <v>12332</v>
      </c>
      <c r="J27" s="157"/>
      <c r="K27" s="157">
        <f>K28+K35</f>
        <v>6850</v>
      </c>
      <c r="L27" s="157"/>
    </row>
    <row r="28" spans="1:12" ht="13.5" customHeight="1" x14ac:dyDescent="0.15">
      <c r="A28" s="31"/>
      <c r="B28" s="150" t="s">
        <v>93</v>
      </c>
      <c r="C28" s="150"/>
      <c r="D28" s="150"/>
      <c r="E28" s="150"/>
      <c r="F28" s="151"/>
      <c r="G28" s="156">
        <f>G29+G34</f>
        <v>4559</v>
      </c>
      <c r="H28" s="157"/>
      <c r="I28" s="157">
        <f>I29+I34</f>
        <v>12290</v>
      </c>
      <c r="J28" s="157"/>
      <c r="K28" s="157">
        <f>K29+K34</f>
        <v>6816</v>
      </c>
      <c r="L28" s="157"/>
    </row>
    <row r="29" spans="1:12" ht="13.5" customHeight="1" x14ac:dyDescent="0.15">
      <c r="A29" s="31"/>
      <c r="B29" s="31"/>
      <c r="C29" s="148" t="s">
        <v>74</v>
      </c>
      <c r="D29" s="148"/>
      <c r="E29" s="148"/>
      <c r="F29" s="149"/>
      <c r="G29" s="156">
        <f>SUM(G30:G33)</f>
        <v>4547</v>
      </c>
      <c r="H29" s="157"/>
      <c r="I29" s="157">
        <f>SUM(I30:I33)</f>
        <v>12269</v>
      </c>
      <c r="J29" s="157"/>
      <c r="K29" s="157">
        <f>SUM(K30:K33)</f>
        <v>6799</v>
      </c>
      <c r="L29" s="157"/>
    </row>
    <row r="30" spans="1:12" ht="13.5" customHeight="1" x14ac:dyDescent="0.15">
      <c r="A30" s="31"/>
      <c r="B30" s="31"/>
      <c r="C30" s="31"/>
      <c r="D30" s="148" t="s">
        <v>94</v>
      </c>
      <c r="E30" s="148"/>
      <c r="F30" s="149"/>
      <c r="G30" s="156">
        <v>4041</v>
      </c>
      <c r="H30" s="157"/>
      <c r="I30" s="157">
        <v>11482</v>
      </c>
      <c r="J30" s="157"/>
      <c r="K30" s="157">
        <v>6181</v>
      </c>
      <c r="L30" s="157"/>
    </row>
    <row r="31" spans="1:12" ht="13.5" customHeight="1" x14ac:dyDescent="0.15">
      <c r="A31" s="31"/>
      <c r="B31" s="31"/>
      <c r="C31" s="31"/>
      <c r="D31" s="193" t="s">
        <v>95</v>
      </c>
      <c r="E31" s="193"/>
      <c r="F31" s="194"/>
      <c r="G31" s="156">
        <v>452</v>
      </c>
      <c r="H31" s="157"/>
      <c r="I31" s="157">
        <v>688</v>
      </c>
      <c r="J31" s="157"/>
      <c r="K31" s="157">
        <v>548</v>
      </c>
      <c r="L31" s="157"/>
    </row>
    <row r="32" spans="1:12" ht="13.5" customHeight="1" x14ac:dyDescent="0.15">
      <c r="A32" s="31"/>
      <c r="B32" s="31"/>
      <c r="C32" s="31"/>
      <c r="D32" s="148" t="s">
        <v>96</v>
      </c>
      <c r="E32" s="148"/>
      <c r="F32" s="149"/>
      <c r="G32" s="156">
        <v>40</v>
      </c>
      <c r="H32" s="157"/>
      <c r="I32" s="157">
        <v>79</v>
      </c>
      <c r="J32" s="157"/>
      <c r="K32" s="157">
        <v>53</v>
      </c>
      <c r="L32" s="157"/>
    </row>
    <row r="33" spans="1:12" ht="13.5" customHeight="1" x14ac:dyDescent="0.15">
      <c r="A33" s="31"/>
      <c r="B33" s="31"/>
      <c r="C33" s="31"/>
      <c r="D33" s="148" t="s">
        <v>97</v>
      </c>
      <c r="E33" s="148"/>
      <c r="F33" s="149"/>
      <c r="G33" s="156">
        <v>14</v>
      </c>
      <c r="H33" s="157"/>
      <c r="I33" s="157">
        <v>20</v>
      </c>
      <c r="J33" s="157"/>
      <c r="K33" s="157">
        <v>17</v>
      </c>
      <c r="L33" s="157"/>
    </row>
    <row r="34" spans="1:12" ht="13.5" customHeight="1" x14ac:dyDescent="0.15">
      <c r="A34" s="31"/>
      <c r="B34" s="31"/>
      <c r="C34" s="148" t="s">
        <v>98</v>
      </c>
      <c r="D34" s="148"/>
      <c r="E34" s="148"/>
      <c r="F34" s="149"/>
      <c r="G34" s="156">
        <v>12</v>
      </c>
      <c r="H34" s="157"/>
      <c r="I34" s="157">
        <v>21</v>
      </c>
      <c r="J34" s="157"/>
      <c r="K34" s="157">
        <v>17</v>
      </c>
      <c r="L34" s="157"/>
    </row>
    <row r="35" spans="1:12" ht="13.5" customHeight="1" x14ac:dyDescent="0.15">
      <c r="A35" s="34"/>
      <c r="B35" s="150" t="s">
        <v>102</v>
      </c>
      <c r="C35" s="150"/>
      <c r="D35" s="150"/>
      <c r="E35" s="150"/>
      <c r="F35" s="151"/>
      <c r="G35" s="172">
        <v>33</v>
      </c>
      <c r="H35" s="160"/>
      <c r="I35" s="160">
        <v>42</v>
      </c>
      <c r="J35" s="160"/>
      <c r="K35" s="160">
        <v>34</v>
      </c>
      <c r="L35" s="160"/>
    </row>
    <row r="36" spans="1:12" ht="8.25" customHeight="1" x14ac:dyDescent="0.15">
      <c r="A36" s="35"/>
      <c r="B36" s="37"/>
      <c r="C36" s="37"/>
      <c r="D36" s="37"/>
      <c r="E36" s="37"/>
      <c r="F36" s="37"/>
      <c r="G36" s="72"/>
      <c r="H36" s="58"/>
      <c r="I36" s="58"/>
      <c r="J36" s="79"/>
      <c r="K36" s="79"/>
      <c r="L36" s="79"/>
    </row>
    <row r="37" spans="1:12" ht="13.5" customHeight="1" x14ac:dyDescent="0.15">
      <c r="A37" s="34"/>
      <c r="B37" s="36"/>
      <c r="C37" s="36"/>
      <c r="D37" s="36"/>
      <c r="E37" s="36"/>
      <c r="F37" s="36"/>
      <c r="G37" s="56"/>
      <c r="H37" s="56"/>
      <c r="I37" s="56"/>
      <c r="J37" s="80"/>
      <c r="K37" s="80"/>
      <c r="L37" s="80"/>
    </row>
    <row r="38" spans="1:12" x14ac:dyDescent="0.15">
      <c r="F38" s="1"/>
      <c r="G38" s="1"/>
      <c r="H38" s="1"/>
      <c r="I38" s="1"/>
      <c r="J38" s="1"/>
      <c r="K38" s="1"/>
      <c r="L38" s="1"/>
    </row>
    <row r="39" spans="1:12" x14ac:dyDescent="0.15">
      <c r="F39" s="1"/>
      <c r="G39" s="1"/>
      <c r="H39" s="1"/>
      <c r="I39" s="1"/>
      <c r="J39" s="1"/>
      <c r="K39" s="1"/>
      <c r="L39" s="1"/>
    </row>
    <row r="40" spans="1:12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82">
    <mergeCell ref="B35:F35"/>
    <mergeCell ref="G35:H35"/>
    <mergeCell ref="I35:J35"/>
    <mergeCell ref="K35:L35"/>
    <mergeCell ref="A7:F8"/>
    <mergeCell ref="A24:F25"/>
    <mergeCell ref="D33:F33"/>
    <mergeCell ref="G33:H33"/>
    <mergeCell ref="I33:J33"/>
    <mergeCell ref="K33:L33"/>
    <mergeCell ref="C34:F34"/>
    <mergeCell ref="G34:H34"/>
    <mergeCell ref="I34:J34"/>
    <mergeCell ref="K34:L34"/>
    <mergeCell ref="D31:F31"/>
    <mergeCell ref="G31:H31"/>
    <mergeCell ref="I31:J31"/>
    <mergeCell ref="K31:L31"/>
    <mergeCell ref="D32:F32"/>
    <mergeCell ref="G32:H32"/>
    <mergeCell ref="I32:J32"/>
    <mergeCell ref="K32:L32"/>
    <mergeCell ref="C29:F29"/>
    <mergeCell ref="G29:H29"/>
    <mergeCell ref="I29:J29"/>
    <mergeCell ref="K29:L29"/>
    <mergeCell ref="D30:F30"/>
    <mergeCell ref="G30:H30"/>
    <mergeCell ref="I30:J30"/>
    <mergeCell ref="K30:L30"/>
    <mergeCell ref="A27:F27"/>
    <mergeCell ref="G27:H27"/>
    <mergeCell ref="I27:J27"/>
    <mergeCell ref="K27:L27"/>
    <mergeCell ref="B28:F28"/>
    <mergeCell ref="G28:H28"/>
    <mergeCell ref="I28:J28"/>
    <mergeCell ref="K28:L28"/>
    <mergeCell ref="G24:H24"/>
    <mergeCell ref="I24:J24"/>
    <mergeCell ref="K24:L24"/>
    <mergeCell ref="G25:H25"/>
    <mergeCell ref="I25:J25"/>
    <mergeCell ref="K25:L25"/>
    <mergeCell ref="C16:F16"/>
    <mergeCell ref="G16:H16"/>
    <mergeCell ref="I16:J16"/>
    <mergeCell ref="K16:L16"/>
    <mergeCell ref="B17:F17"/>
    <mergeCell ref="G17:H17"/>
    <mergeCell ref="I17:J17"/>
    <mergeCell ref="K17:L17"/>
    <mergeCell ref="C14:F14"/>
    <mergeCell ref="G14:H14"/>
    <mergeCell ref="I14:J14"/>
    <mergeCell ref="K14:L14"/>
    <mergeCell ref="C15:F15"/>
    <mergeCell ref="G15:H15"/>
    <mergeCell ref="I15:J15"/>
    <mergeCell ref="K15:L15"/>
    <mergeCell ref="B12:F12"/>
    <mergeCell ref="G12:H12"/>
    <mergeCell ref="I12:J12"/>
    <mergeCell ref="K12:L12"/>
    <mergeCell ref="B13:F13"/>
    <mergeCell ref="G13:H13"/>
    <mergeCell ref="I13:J13"/>
    <mergeCell ref="K13:L13"/>
    <mergeCell ref="A10:F10"/>
    <mergeCell ref="G10:H10"/>
    <mergeCell ref="I10:J10"/>
    <mergeCell ref="K10:L10"/>
    <mergeCell ref="B11:F11"/>
    <mergeCell ref="G11:H11"/>
    <mergeCell ref="I11:J11"/>
    <mergeCell ref="K11:L11"/>
    <mergeCell ref="G7:H7"/>
    <mergeCell ref="I7:J7"/>
    <mergeCell ref="K7:L7"/>
    <mergeCell ref="G8:H8"/>
    <mergeCell ref="I8:J8"/>
    <mergeCell ref="K8:L8"/>
  </mergeCells>
  <phoneticPr fontId="3"/>
  <pageMargins left="0.74803149606299213" right="0.74803149606299213" top="0.98425196850393692" bottom="0.9842519685039369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115" zoomScaleSheetLayoutView="115" workbookViewId="0">
      <selection activeCell="J47" sqref="J47"/>
    </sheetView>
  </sheetViews>
  <sheetFormatPr defaultColWidth="9" defaultRowHeight="13.5" x14ac:dyDescent="0.15"/>
  <cols>
    <col min="1" max="1" width="10.125" style="2" customWidth="1"/>
    <col min="2" max="2" width="9.125" style="2" customWidth="1"/>
    <col min="3" max="3" width="7.5" style="2" customWidth="1"/>
    <col min="4" max="4" width="8.25" style="2" customWidth="1"/>
    <col min="5" max="5" width="8" style="2" customWidth="1"/>
    <col min="6" max="9" width="7.5" style="2" customWidth="1"/>
    <col min="10" max="10" width="7.75" style="2" customWidth="1"/>
    <col min="11" max="11" width="9" style="2" customWidth="1"/>
    <col min="12" max="16384" width="9" style="2"/>
  </cols>
  <sheetData>
    <row r="1" spans="1:11" ht="14.25" x14ac:dyDescent="0.15">
      <c r="A1" s="27" t="s">
        <v>116</v>
      </c>
      <c r="B1" s="21"/>
    </row>
    <row r="3" spans="1:11" ht="14.25" x14ac:dyDescent="0.15">
      <c r="A3" s="6" t="s">
        <v>92</v>
      </c>
    </row>
    <row r="4" spans="1:11" x14ac:dyDescent="0.15">
      <c r="A4" s="7"/>
      <c r="B4" s="7"/>
      <c r="C4" s="7"/>
      <c r="D4" s="7"/>
      <c r="E4" s="7"/>
      <c r="F4" s="7"/>
      <c r="G4" s="14"/>
      <c r="H4" s="14"/>
      <c r="I4" s="14"/>
      <c r="K4" s="14" t="s">
        <v>190</v>
      </c>
    </row>
    <row r="5" spans="1:11" ht="6" customHeight="1" x14ac:dyDescent="0.15">
      <c r="A5" s="7"/>
      <c r="B5" s="7"/>
      <c r="C5" s="7"/>
      <c r="D5" s="7"/>
      <c r="E5" s="28"/>
      <c r="F5" s="7"/>
      <c r="G5" s="7"/>
      <c r="H5" s="14"/>
      <c r="I5" s="14"/>
      <c r="K5" s="14"/>
    </row>
    <row r="6" spans="1:11" ht="21.95" customHeight="1" x14ac:dyDescent="0.15">
      <c r="A6" s="202" t="s">
        <v>118</v>
      </c>
      <c r="B6" s="203"/>
      <c r="C6" s="206" t="s">
        <v>0</v>
      </c>
      <c r="D6" s="203"/>
      <c r="E6" s="195" t="s">
        <v>81</v>
      </c>
      <c r="F6" s="196"/>
      <c r="G6" s="196"/>
      <c r="H6" s="196"/>
      <c r="I6" s="196"/>
      <c r="J6" s="196"/>
      <c r="K6" s="196"/>
    </row>
    <row r="7" spans="1:11" ht="21.95" customHeight="1" x14ac:dyDescent="0.15">
      <c r="A7" s="204"/>
      <c r="B7" s="205"/>
      <c r="C7" s="207"/>
      <c r="D7" s="205"/>
      <c r="E7" s="93" t="s">
        <v>90</v>
      </c>
      <c r="F7" s="98" t="s">
        <v>119</v>
      </c>
      <c r="G7" s="98" t="s">
        <v>120</v>
      </c>
      <c r="H7" s="98" t="s">
        <v>121</v>
      </c>
      <c r="I7" s="98" t="s">
        <v>122</v>
      </c>
      <c r="J7" s="98" t="s">
        <v>124</v>
      </c>
      <c r="K7" s="99" t="s">
        <v>125</v>
      </c>
    </row>
    <row r="8" spans="1:11" ht="7.5" customHeight="1" x14ac:dyDescent="0.15">
      <c r="A8" s="9"/>
      <c r="B8" s="39"/>
      <c r="C8" s="9"/>
      <c r="D8" s="74"/>
      <c r="E8" s="74"/>
      <c r="F8" s="9"/>
      <c r="G8" s="9"/>
      <c r="H8" s="9"/>
      <c r="I8" s="9"/>
      <c r="J8" s="9"/>
      <c r="K8" s="9"/>
    </row>
    <row r="9" spans="1:11" ht="15" customHeight="1" x14ac:dyDescent="0.15">
      <c r="A9" s="197" t="s">
        <v>173</v>
      </c>
      <c r="B9" s="198"/>
      <c r="C9" s="9"/>
      <c r="D9" s="74"/>
      <c r="E9" s="74"/>
      <c r="F9" s="9"/>
      <c r="G9" s="9"/>
      <c r="H9" s="9"/>
      <c r="I9" s="9"/>
      <c r="J9" s="9"/>
      <c r="K9" s="9"/>
    </row>
    <row r="10" spans="1:11" ht="15" customHeight="1" x14ac:dyDescent="0.15">
      <c r="A10" s="199" t="s">
        <v>77</v>
      </c>
      <c r="B10" s="200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5" customHeight="1" x14ac:dyDescent="0.15">
      <c r="A11" s="158" t="s">
        <v>117</v>
      </c>
      <c r="B11" s="201"/>
      <c r="C11" s="156">
        <f>SUM(E11:K11)</f>
        <v>4592</v>
      </c>
      <c r="D11" s="157"/>
      <c r="E11" s="60">
        <v>1067</v>
      </c>
      <c r="F11" s="43">
        <v>1518</v>
      </c>
      <c r="G11" s="43">
        <v>943</v>
      </c>
      <c r="H11" s="43">
        <v>459</v>
      </c>
      <c r="I11" s="43">
        <v>280</v>
      </c>
      <c r="J11" s="43">
        <v>180</v>
      </c>
      <c r="K11" s="43">
        <v>145</v>
      </c>
    </row>
    <row r="12" spans="1:11" ht="15" customHeight="1" x14ac:dyDescent="0.15">
      <c r="A12" s="158" t="s">
        <v>183</v>
      </c>
      <c r="B12" s="201"/>
      <c r="C12" s="156">
        <f>SUM(E12:K12)</f>
        <v>6850</v>
      </c>
      <c r="D12" s="157"/>
      <c r="E12" s="60">
        <v>1067</v>
      </c>
      <c r="F12" s="43">
        <v>2435</v>
      </c>
      <c r="G12" s="43">
        <v>1537</v>
      </c>
      <c r="H12" s="43">
        <v>768</v>
      </c>
      <c r="I12" s="43">
        <v>449</v>
      </c>
      <c r="J12" s="43">
        <v>320</v>
      </c>
      <c r="K12" s="43">
        <v>274</v>
      </c>
    </row>
    <row r="13" spans="1:11" ht="8.25" customHeight="1" x14ac:dyDescent="0.15">
      <c r="A13" s="28"/>
      <c r="B13" s="28"/>
      <c r="C13" s="94"/>
      <c r="D13" s="28"/>
      <c r="E13" s="28"/>
      <c r="F13" s="28"/>
      <c r="G13" s="28"/>
      <c r="H13" s="28"/>
      <c r="I13" s="28"/>
      <c r="J13" s="28"/>
      <c r="K13" s="28"/>
    </row>
    <row r="14" spans="1:11" ht="15" customHeight="1" x14ac:dyDescent="0.15">
      <c r="A14" s="86"/>
      <c r="B14" s="86"/>
      <c r="C14" s="43"/>
      <c r="D14" s="43"/>
      <c r="E14" s="43"/>
      <c r="F14" s="43"/>
      <c r="G14" s="43"/>
      <c r="H14" s="43"/>
      <c r="I14" s="43"/>
      <c r="J14" s="43"/>
      <c r="K14" s="42"/>
    </row>
    <row r="15" spans="1:11" ht="14.25" x14ac:dyDescent="0.15">
      <c r="A15" s="87" t="s">
        <v>180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15">
      <c r="A16" s="47"/>
      <c r="B16" s="47"/>
      <c r="C16" s="47"/>
      <c r="D16" s="47"/>
      <c r="E16" s="47"/>
      <c r="F16" s="47"/>
      <c r="G16" s="14"/>
      <c r="H16" s="14"/>
      <c r="I16" s="14"/>
      <c r="K16" s="14" t="s">
        <v>190</v>
      </c>
    </row>
    <row r="17" spans="1:12" ht="4.5" customHeight="1" x14ac:dyDescent="0.15">
      <c r="A17" s="47"/>
      <c r="B17" s="47"/>
      <c r="C17" s="47"/>
      <c r="D17" s="47"/>
      <c r="E17" s="47"/>
      <c r="F17" s="47"/>
      <c r="G17" s="47"/>
      <c r="H17" s="56"/>
      <c r="I17" s="56"/>
      <c r="K17" s="56"/>
    </row>
    <row r="18" spans="1:12" ht="28.5" customHeight="1" x14ac:dyDescent="0.15">
      <c r="A18" s="208" t="s">
        <v>62</v>
      </c>
      <c r="B18" s="209"/>
      <c r="C18" s="209"/>
      <c r="D18" s="210" t="s">
        <v>0</v>
      </c>
      <c r="E18" s="208"/>
      <c r="F18" s="89" t="s">
        <v>126</v>
      </c>
      <c r="G18" s="89" t="s">
        <v>29</v>
      </c>
      <c r="H18" s="89" t="s">
        <v>73</v>
      </c>
      <c r="I18" s="89" t="s">
        <v>75</v>
      </c>
      <c r="J18" s="89" t="s">
        <v>191</v>
      </c>
      <c r="K18" s="95" t="s">
        <v>65</v>
      </c>
    </row>
    <row r="19" spans="1:12" ht="8.25" customHeight="1" x14ac:dyDescent="0.15">
      <c r="A19" s="64"/>
      <c r="B19" s="64"/>
      <c r="C19" s="91"/>
      <c r="D19" s="64"/>
      <c r="E19" s="64"/>
      <c r="F19" s="64"/>
      <c r="G19" s="64"/>
      <c r="H19" s="64"/>
      <c r="I19" s="64"/>
      <c r="J19" s="64"/>
      <c r="K19" s="100"/>
    </row>
    <row r="20" spans="1:12" ht="15" customHeight="1" x14ac:dyDescent="0.15">
      <c r="A20" s="211" t="s">
        <v>130</v>
      </c>
      <c r="B20" s="211"/>
      <c r="C20" s="212"/>
      <c r="D20" s="156">
        <f>SUM(F20:K20)</f>
        <v>971</v>
      </c>
      <c r="E20" s="157"/>
      <c r="F20" s="43">
        <f t="shared" ref="F20:K20" si="0">F21+F22</f>
        <v>195</v>
      </c>
      <c r="G20" s="43">
        <f t="shared" si="0"/>
        <v>232</v>
      </c>
      <c r="H20" s="43">
        <f t="shared" si="0"/>
        <v>183</v>
      </c>
      <c r="I20" s="43">
        <f t="shared" si="0"/>
        <v>168</v>
      </c>
      <c r="J20" s="43">
        <f t="shared" si="0"/>
        <v>139</v>
      </c>
      <c r="K20" s="43">
        <f t="shared" si="0"/>
        <v>54</v>
      </c>
    </row>
    <row r="21" spans="1:12" ht="15" customHeight="1" x14ac:dyDescent="0.15">
      <c r="A21" s="211" t="s">
        <v>2</v>
      </c>
      <c r="B21" s="211"/>
      <c r="C21" s="212"/>
      <c r="D21" s="156">
        <f>SUM(F21:K21)</f>
        <v>367</v>
      </c>
      <c r="E21" s="157"/>
      <c r="F21" s="43">
        <v>101</v>
      </c>
      <c r="G21" s="43">
        <v>115</v>
      </c>
      <c r="H21" s="43">
        <v>69</v>
      </c>
      <c r="I21" s="43">
        <v>42</v>
      </c>
      <c r="J21" s="43">
        <v>34</v>
      </c>
      <c r="K21" s="43">
        <v>6</v>
      </c>
    </row>
    <row r="22" spans="1:12" ht="15" customHeight="1" x14ac:dyDescent="0.15">
      <c r="A22" s="211" t="s">
        <v>8</v>
      </c>
      <c r="B22" s="211"/>
      <c r="C22" s="212"/>
      <c r="D22" s="156">
        <f>SUM(F22:K22)</f>
        <v>604</v>
      </c>
      <c r="E22" s="157"/>
      <c r="F22" s="43">
        <v>94</v>
      </c>
      <c r="G22" s="43">
        <v>117</v>
      </c>
      <c r="H22" s="43">
        <v>114</v>
      </c>
      <c r="I22" s="43">
        <v>126</v>
      </c>
      <c r="J22" s="43">
        <v>105</v>
      </c>
      <c r="K22" s="43">
        <v>48</v>
      </c>
    </row>
    <row r="23" spans="1:12" ht="6.75" customHeight="1" x14ac:dyDescent="0.15">
      <c r="A23" s="88"/>
      <c r="B23" s="88"/>
      <c r="C23" s="88"/>
      <c r="D23" s="72"/>
      <c r="E23" s="58"/>
      <c r="F23" s="58"/>
      <c r="G23" s="58"/>
      <c r="H23" s="58"/>
      <c r="I23" s="58"/>
      <c r="J23" s="58"/>
      <c r="K23" s="58"/>
    </row>
    <row r="24" spans="1:1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2"/>
    </row>
    <row r="25" spans="1:12" ht="14.25" x14ac:dyDescent="0.15">
      <c r="A25" s="87" t="s">
        <v>181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2" ht="14.25" customHeight="1" x14ac:dyDescent="0.15">
      <c r="A26" s="47"/>
      <c r="B26" s="47"/>
      <c r="C26" s="47"/>
      <c r="D26" s="47"/>
      <c r="E26" s="47"/>
      <c r="F26" s="47"/>
      <c r="G26" s="14"/>
      <c r="H26" s="14"/>
      <c r="I26" s="14"/>
      <c r="K26" s="14" t="s">
        <v>190</v>
      </c>
    </row>
    <row r="27" spans="1:12" ht="7.5" customHeight="1" x14ac:dyDescent="0.15">
      <c r="A27" s="47"/>
      <c r="B27" s="47"/>
      <c r="C27" s="47"/>
      <c r="D27" s="47"/>
      <c r="E27" s="47"/>
      <c r="F27" s="47"/>
      <c r="G27" s="47"/>
      <c r="H27" s="56"/>
      <c r="I27" s="56"/>
      <c r="J27" s="56"/>
      <c r="K27" s="47"/>
    </row>
    <row r="28" spans="1:12" ht="14.25" customHeight="1" x14ac:dyDescent="0.15">
      <c r="A28" s="208" t="s">
        <v>71</v>
      </c>
      <c r="B28" s="209"/>
      <c r="C28" s="210" t="s">
        <v>176</v>
      </c>
      <c r="D28" s="213"/>
      <c r="E28" s="213"/>
      <c r="F28" s="213"/>
      <c r="G28" s="213"/>
      <c r="H28" s="213"/>
      <c r="I28" s="213"/>
      <c r="J28" s="213"/>
      <c r="K28" s="213"/>
      <c r="L28" s="1"/>
    </row>
    <row r="29" spans="1:12" ht="27.75" customHeight="1" x14ac:dyDescent="0.15">
      <c r="A29" s="218"/>
      <c r="B29" s="219"/>
      <c r="C29" s="214" t="s">
        <v>0</v>
      </c>
      <c r="D29" s="215"/>
      <c r="E29" s="90" t="s">
        <v>175</v>
      </c>
      <c r="F29" s="90" t="s">
        <v>127</v>
      </c>
      <c r="G29" s="90" t="s">
        <v>123</v>
      </c>
      <c r="H29" s="90" t="s">
        <v>29</v>
      </c>
      <c r="I29" s="90" t="s">
        <v>73</v>
      </c>
      <c r="J29" s="90" t="s">
        <v>75</v>
      </c>
      <c r="K29" s="101" t="s">
        <v>129</v>
      </c>
      <c r="L29" s="1"/>
    </row>
    <row r="30" spans="1:12" ht="9" customHeight="1" x14ac:dyDescent="0.15">
      <c r="A30" s="64"/>
      <c r="B30" s="64"/>
      <c r="C30" s="96"/>
      <c r="D30" s="64"/>
      <c r="E30" s="64"/>
      <c r="F30" s="64"/>
      <c r="G30" s="64"/>
      <c r="H30" s="64"/>
      <c r="I30" s="64"/>
      <c r="J30" s="64"/>
      <c r="K30" s="64"/>
      <c r="L30" s="1"/>
    </row>
    <row r="31" spans="1:12" ht="15" customHeight="1" x14ac:dyDescent="0.15">
      <c r="A31" s="216" t="s">
        <v>177</v>
      </c>
      <c r="B31" s="217"/>
      <c r="C31" s="156">
        <f t="shared" ref="C31:C38" si="1">SUM(D31:K31)</f>
        <v>1305</v>
      </c>
      <c r="D31" s="157"/>
      <c r="E31" s="43">
        <f t="shared" ref="E31:K31" si="2">SUM(E32:E38)</f>
        <v>315</v>
      </c>
      <c r="F31" s="43">
        <f t="shared" si="2"/>
        <v>145</v>
      </c>
      <c r="G31" s="43">
        <f t="shared" si="2"/>
        <v>250</v>
      </c>
      <c r="H31" s="43">
        <f t="shared" si="2"/>
        <v>260</v>
      </c>
      <c r="I31" s="43">
        <f t="shared" si="2"/>
        <v>183</v>
      </c>
      <c r="J31" s="43">
        <f t="shared" si="2"/>
        <v>106</v>
      </c>
      <c r="K31" s="43">
        <f t="shared" si="2"/>
        <v>46</v>
      </c>
      <c r="L31" s="1"/>
    </row>
    <row r="32" spans="1:12" ht="15" customHeight="1" x14ac:dyDescent="0.15">
      <c r="A32" s="211" t="s">
        <v>175</v>
      </c>
      <c r="B32" s="212"/>
      <c r="C32" s="156">
        <f t="shared" si="1"/>
        <v>250</v>
      </c>
      <c r="D32" s="157"/>
      <c r="E32" s="56">
        <v>238</v>
      </c>
      <c r="F32" s="56">
        <v>9</v>
      </c>
      <c r="G32" s="56">
        <v>2</v>
      </c>
      <c r="H32" s="56">
        <v>1</v>
      </c>
      <c r="I32" s="141" t="s">
        <v>204</v>
      </c>
      <c r="J32" s="141" t="s">
        <v>204</v>
      </c>
      <c r="K32" s="141" t="s">
        <v>205</v>
      </c>
      <c r="L32" s="1"/>
    </row>
    <row r="33" spans="1:12" ht="15" customHeight="1" x14ac:dyDescent="0.15">
      <c r="A33" s="211" t="s">
        <v>127</v>
      </c>
      <c r="B33" s="212"/>
      <c r="C33" s="156">
        <f t="shared" si="1"/>
        <v>114</v>
      </c>
      <c r="D33" s="157"/>
      <c r="E33" s="56">
        <v>58</v>
      </c>
      <c r="F33" s="56">
        <v>51</v>
      </c>
      <c r="G33" s="56">
        <v>4</v>
      </c>
      <c r="H33" s="56">
        <v>1</v>
      </c>
      <c r="I33" s="141" t="s">
        <v>204</v>
      </c>
      <c r="J33" s="141" t="s">
        <v>204</v>
      </c>
      <c r="K33" s="141" t="s">
        <v>205</v>
      </c>
      <c r="L33" s="1"/>
    </row>
    <row r="34" spans="1:12" ht="15" customHeight="1" x14ac:dyDescent="0.15">
      <c r="A34" s="211" t="s">
        <v>123</v>
      </c>
      <c r="B34" s="212"/>
      <c r="C34" s="156">
        <f t="shared" si="1"/>
        <v>204</v>
      </c>
      <c r="D34" s="157"/>
      <c r="E34" s="56">
        <v>16</v>
      </c>
      <c r="F34" s="56">
        <v>65</v>
      </c>
      <c r="G34" s="56">
        <v>114</v>
      </c>
      <c r="H34" s="56">
        <v>9</v>
      </c>
      <c r="I34" s="141" t="s">
        <v>204</v>
      </c>
      <c r="J34" s="141" t="s">
        <v>204</v>
      </c>
      <c r="K34" s="141" t="s">
        <v>205</v>
      </c>
      <c r="L34" s="1"/>
    </row>
    <row r="35" spans="1:12" ht="15" customHeight="1" x14ac:dyDescent="0.15">
      <c r="A35" s="211" t="s">
        <v>29</v>
      </c>
      <c r="B35" s="212"/>
      <c r="C35" s="156">
        <f t="shared" si="1"/>
        <v>248</v>
      </c>
      <c r="D35" s="157"/>
      <c r="E35" s="56">
        <v>3</v>
      </c>
      <c r="F35" s="56">
        <v>17</v>
      </c>
      <c r="G35" s="56">
        <v>111</v>
      </c>
      <c r="H35" s="56">
        <v>112</v>
      </c>
      <c r="I35" s="56">
        <v>4</v>
      </c>
      <c r="J35" s="56">
        <v>1</v>
      </c>
      <c r="K35" s="141" t="s">
        <v>205</v>
      </c>
      <c r="L35" s="1"/>
    </row>
    <row r="36" spans="1:12" ht="15" customHeight="1" x14ac:dyDescent="0.15">
      <c r="A36" s="211" t="s">
        <v>73</v>
      </c>
      <c r="B36" s="212"/>
      <c r="C36" s="156">
        <f t="shared" si="1"/>
        <v>229</v>
      </c>
      <c r="D36" s="157"/>
      <c r="E36" s="141" t="s">
        <v>203</v>
      </c>
      <c r="F36" s="56">
        <v>3</v>
      </c>
      <c r="G36" s="56">
        <v>17</v>
      </c>
      <c r="H36" s="56">
        <v>124</v>
      </c>
      <c r="I36" s="56">
        <v>81</v>
      </c>
      <c r="J36" s="56">
        <v>2</v>
      </c>
      <c r="K36" s="56">
        <v>2</v>
      </c>
      <c r="L36" s="1"/>
    </row>
    <row r="37" spans="1:12" ht="15" customHeight="1" x14ac:dyDescent="0.15">
      <c r="A37" s="211" t="s">
        <v>75</v>
      </c>
      <c r="B37" s="212"/>
      <c r="C37" s="156">
        <f t="shared" si="1"/>
        <v>155</v>
      </c>
      <c r="D37" s="157"/>
      <c r="E37" s="141" t="s">
        <v>203</v>
      </c>
      <c r="F37" s="141" t="s">
        <v>204</v>
      </c>
      <c r="G37" s="56">
        <v>2</v>
      </c>
      <c r="H37" s="56">
        <v>12</v>
      </c>
      <c r="I37" s="56">
        <v>83</v>
      </c>
      <c r="J37" s="56">
        <v>51</v>
      </c>
      <c r="K37" s="56">
        <v>7</v>
      </c>
      <c r="L37" s="1"/>
    </row>
    <row r="38" spans="1:12" ht="15" customHeight="1" x14ac:dyDescent="0.15">
      <c r="A38" s="211" t="s">
        <v>76</v>
      </c>
      <c r="B38" s="212"/>
      <c r="C38" s="156">
        <f t="shared" si="1"/>
        <v>105</v>
      </c>
      <c r="D38" s="157"/>
      <c r="E38" s="141" t="s">
        <v>203</v>
      </c>
      <c r="F38" s="141" t="s">
        <v>204</v>
      </c>
      <c r="G38" s="141" t="s">
        <v>204</v>
      </c>
      <c r="H38" s="56">
        <v>1</v>
      </c>
      <c r="I38" s="56">
        <v>15</v>
      </c>
      <c r="J38" s="56">
        <v>52</v>
      </c>
      <c r="K38" s="56">
        <v>37</v>
      </c>
      <c r="L38" s="1"/>
    </row>
    <row r="39" spans="1:12" ht="9" customHeight="1" x14ac:dyDescent="0.15">
      <c r="A39" s="88"/>
      <c r="B39" s="88"/>
      <c r="C39" s="72"/>
      <c r="D39" s="58"/>
      <c r="E39" s="58"/>
      <c r="F39" s="58"/>
      <c r="G39" s="58"/>
      <c r="H39" s="58"/>
      <c r="I39" s="58"/>
      <c r="J39" s="58"/>
      <c r="K39" s="58"/>
      <c r="L39" s="1"/>
    </row>
    <row r="40" spans="1:12" ht="18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"/>
    </row>
    <row r="41" spans="1:12" ht="14.25" x14ac:dyDescent="0.15">
      <c r="A41" s="87" t="s">
        <v>182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2" ht="14.25" customHeight="1" x14ac:dyDescent="0.15">
      <c r="A42" s="47"/>
      <c r="B42" s="47"/>
      <c r="C42" s="47"/>
      <c r="D42" s="47"/>
      <c r="E42" s="47"/>
      <c r="F42" s="47"/>
      <c r="G42" s="14"/>
      <c r="H42" s="14"/>
      <c r="I42" s="14"/>
      <c r="K42" s="14" t="s">
        <v>190</v>
      </c>
    </row>
    <row r="43" spans="1:12" ht="7.5" customHeight="1" x14ac:dyDescent="0.15">
      <c r="A43" s="47"/>
      <c r="B43" s="47"/>
      <c r="C43" s="47"/>
      <c r="D43" s="47"/>
      <c r="E43" s="47"/>
      <c r="F43" s="47"/>
      <c r="G43" s="47"/>
      <c r="H43" s="56"/>
      <c r="I43" s="56"/>
      <c r="J43" s="56"/>
      <c r="K43" s="47"/>
    </row>
    <row r="44" spans="1:12" ht="27.6" customHeight="1" x14ac:dyDescent="0.15">
      <c r="A44" s="221" t="s">
        <v>71</v>
      </c>
      <c r="B44" s="221"/>
      <c r="C44" s="222"/>
      <c r="D44" s="195" t="s">
        <v>81</v>
      </c>
      <c r="E44" s="196"/>
      <c r="F44" s="196"/>
      <c r="G44" s="196"/>
      <c r="H44" s="196"/>
      <c r="I44" s="196"/>
      <c r="J44" s="196"/>
      <c r="K44" s="196"/>
      <c r="L44" s="1"/>
    </row>
    <row r="45" spans="1:12" ht="27.6" customHeight="1" x14ac:dyDescent="0.15">
      <c r="A45" s="223"/>
      <c r="B45" s="223"/>
      <c r="C45" s="224"/>
      <c r="D45" s="220" t="s">
        <v>178</v>
      </c>
      <c r="E45" s="145"/>
      <c r="F45" s="57" t="s">
        <v>192</v>
      </c>
      <c r="G45" s="57" t="s">
        <v>193</v>
      </c>
      <c r="H45" s="57" t="s">
        <v>194</v>
      </c>
      <c r="I45" s="57" t="s">
        <v>196</v>
      </c>
      <c r="J45" s="57" t="s">
        <v>195</v>
      </c>
      <c r="K45" s="93" t="s">
        <v>125</v>
      </c>
      <c r="L45" s="1"/>
    </row>
    <row r="46" spans="1:12" ht="7.5" customHeight="1" x14ac:dyDescent="0.15">
      <c r="A46" s="64"/>
      <c r="B46" s="92"/>
      <c r="C46" s="92"/>
      <c r="D46" s="96"/>
      <c r="E46" s="92"/>
      <c r="F46" s="64"/>
      <c r="G46" s="64"/>
      <c r="H46" s="48"/>
      <c r="I46" s="64"/>
      <c r="J46" s="64"/>
      <c r="K46" s="48"/>
      <c r="L46" s="1"/>
    </row>
    <row r="47" spans="1:12" ht="15.75" customHeight="1" x14ac:dyDescent="0.15">
      <c r="A47" s="211" t="s">
        <v>179</v>
      </c>
      <c r="B47" s="211"/>
      <c r="C47" s="211"/>
      <c r="D47" s="156">
        <f>SUM(E47:K47)</f>
        <v>146</v>
      </c>
      <c r="E47" s="157"/>
      <c r="F47" s="43">
        <v>123</v>
      </c>
      <c r="G47" s="43">
        <v>19</v>
      </c>
      <c r="H47" s="43">
        <v>4</v>
      </c>
      <c r="I47" s="141" t="s">
        <v>204</v>
      </c>
      <c r="J47" s="141" t="s">
        <v>204</v>
      </c>
      <c r="K47" s="141" t="s">
        <v>205</v>
      </c>
      <c r="L47" s="1"/>
    </row>
    <row r="48" spans="1:12" ht="15.75" customHeight="1" x14ac:dyDescent="0.15">
      <c r="A48" s="211" t="s">
        <v>174</v>
      </c>
      <c r="B48" s="211"/>
      <c r="C48" s="211"/>
      <c r="D48" s="156">
        <f>SUM(E48:K48)</f>
        <v>678</v>
      </c>
      <c r="E48" s="157"/>
      <c r="F48" s="43">
        <v>528</v>
      </c>
      <c r="G48" s="43">
        <v>127</v>
      </c>
      <c r="H48" s="43">
        <v>22</v>
      </c>
      <c r="I48" s="56">
        <v>1</v>
      </c>
      <c r="J48" s="141" t="s">
        <v>204</v>
      </c>
      <c r="K48" s="141" t="s">
        <v>205</v>
      </c>
      <c r="L48" s="1"/>
    </row>
    <row r="49" spans="1:12" ht="6" customHeight="1" x14ac:dyDescent="0.15">
      <c r="A49" s="88"/>
      <c r="B49" s="53"/>
      <c r="C49" s="53"/>
      <c r="D49" s="44"/>
      <c r="E49" s="97"/>
      <c r="F49" s="53"/>
      <c r="G49" s="53"/>
      <c r="H49" s="53"/>
      <c r="I49" s="53"/>
      <c r="J49" s="53"/>
      <c r="K49" s="53"/>
      <c r="L49" s="1"/>
    </row>
    <row r="50" spans="1:1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43">
    <mergeCell ref="D44:K44"/>
    <mergeCell ref="D45:E45"/>
    <mergeCell ref="A47:C47"/>
    <mergeCell ref="D47:E47"/>
    <mergeCell ref="A48:C48"/>
    <mergeCell ref="D48:E48"/>
    <mergeCell ref="A44:C45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C29:D29"/>
    <mergeCell ref="A31:B31"/>
    <mergeCell ref="C31:D31"/>
    <mergeCell ref="A32:B32"/>
    <mergeCell ref="C32:D32"/>
    <mergeCell ref="A28:B29"/>
    <mergeCell ref="A21:C21"/>
    <mergeCell ref="D21:E21"/>
    <mergeCell ref="A22:C22"/>
    <mergeCell ref="D22:E22"/>
    <mergeCell ref="C28:K28"/>
    <mergeCell ref="A12:B12"/>
    <mergeCell ref="C12:D12"/>
    <mergeCell ref="A18:C18"/>
    <mergeCell ref="D18:E18"/>
    <mergeCell ref="A20:C20"/>
    <mergeCell ref="D20:E20"/>
    <mergeCell ref="E6:K6"/>
    <mergeCell ref="A9:B9"/>
    <mergeCell ref="A10:B10"/>
    <mergeCell ref="A11:B11"/>
    <mergeCell ref="C11:D11"/>
    <mergeCell ref="A6:B7"/>
    <mergeCell ref="C6:D7"/>
  </mergeCells>
  <phoneticPr fontId="3"/>
  <pageMargins left="0.74803149606299213" right="0.74803149606299213" top="0.98425196850393692" bottom="0.9842519685039369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225" t="s">
        <v>128</v>
      </c>
      <c r="B1" s="225"/>
      <c r="C1" s="225"/>
      <c r="D1" s="225"/>
    </row>
    <row r="3" spans="1:14" ht="14.25" x14ac:dyDescent="0.15">
      <c r="A3" s="102" t="s">
        <v>133</v>
      </c>
    </row>
    <row r="4" spans="1:14" x14ac:dyDescent="0.15">
      <c r="A4" s="103"/>
      <c r="B4" s="103"/>
      <c r="C4" s="103"/>
      <c r="D4" s="103"/>
      <c r="E4" s="103"/>
      <c r="F4" s="103"/>
      <c r="G4" s="103"/>
      <c r="H4" s="109"/>
      <c r="I4" s="103"/>
      <c r="J4" s="131"/>
      <c r="K4" s="131"/>
      <c r="L4" s="131"/>
      <c r="M4" s="131"/>
      <c r="N4" s="131" t="s">
        <v>164</v>
      </c>
    </row>
    <row r="5" spans="1:14" ht="6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7"/>
    </row>
    <row r="6" spans="1:14" x14ac:dyDescent="0.15">
      <c r="A6" s="247" t="s">
        <v>184</v>
      </c>
      <c r="B6" s="247"/>
      <c r="C6" s="247"/>
      <c r="D6" s="247"/>
      <c r="E6" s="247"/>
      <c r="F6" s="249" t="s">
        <v>0</v>
      </c>
      <c r="G6" s="250"/>
      <c r="H6" s="226" t="s">
        <v>134</v>
      </c>
      <c r="I6" s="227"/>
      <c r="J6" s="226" t="s">
        <v>134</v>
      </c>
      <c r="K6" s="227"/>
      <c r="L6" s="226" t="s">
        <v>89</v>
      </c>
      <c r="M6" s="227"/>
      <c r="N6" s="227"/>
    </row>
    <row r="7" spans="1:14" x14ac:dyDescent="0.15">
      <c r="A7" s="248"/>
      <c r="B7" s="248"/>
      <c r="C7" s="248"/>
      <c r="D7" s="248"/>
      <c r="E7" s="248"/>
      <c r="F7" s="251"/>
      <c r="G7" s="252"/>
      <c r="H7" s="228" t="s">
        <v>135</v>
      </c>
      <c r="I7" s="229"/>
      <c r="J7" s="228" t="s">
        <v>131</v>
      </c>
      <c r="K7" s="229"/>
      <c r="L7" s="228" t="s">
        <v>136</v>
      </c>
      <c r="M7" s="229"/>
      <c r="N7" s="229"/>
    </row>
    <row r="8" spans="1:14" ht="6.75" customHeight="1" x14ac:dyDescent="0.15">
      <c r="A8" s="104"/>
      <c r="B8" s="104"/>
      <c r="C8" s="104"/>
      <c r="D8" s="104"/>
      <c r="E8" s="104"/>
      <c r="F8" s="118"/>
      <c r="G8" s="127"/>
      <c r="H8" s="103"/>
      <c r="I8" s="103"/>
      <c r="J8" s="103"/>
      <c r="K8" s="103"/>
      <c r="L8" s="103"/>
      <c r="M8" s="103"/>
      <c r="N8" s="109"/>
    </row>
    <row r="9" spans="1:14" ht="19.5" customHeight="1" x14ac:dyDescent="0.15">
      <c r="A9" s="230" t="s">
        <v>137</v>
      </c>
      <c r="B9" s="230"/>
      <c r="C9" s="230"/>
      <c r="D9" s="230"/>
      <c r="E9" s="231"/>
      <c r="F9" s="232">
        <f>F10+F13</f>
        <v>0</v>
      </c>
      <c r="G9" s="233"/>
      <c r="H9" s="233">
        <f>H10+H13</f>
        <v>0</v>
      </c>
      <c r="I9" s="233"/>
      <c r="J9" s="233">
        <f>J10+J13</f>
        <v>0</v>
      </c>
      <c r="K9" s="233"/>
      <c r="L9" s="233">
        <f>L10+L13</f>
        <v>0</v>
      </c>
      <c r="M9" s="233"/>
      <c r="N9" s="109"/>
    </row>
    <row r="10" spans="1:14" ht="19.5" customHeight="1" x14ac:dyDescent="0.15">
      <c r="A10" s="106"/>
      <c r="B10" s="234" t="s">
        <v>138</v>
      </c>
      <c r="C10" s="234"/>
      <c r="D10" s="234"/>
      <c r="E10" s="235"/>
      <c r="F10" s="232">
        <f>F11+F12</f>
        <v>0</v>
      </c>
      <c r="G10" s="233"/>
      <c r="H10" s="236">
        <f>H11+H12</f>
        <v>0</v>
      </c>
      <c r="I10" s="236"/>
      <c r="J10" s="236">
        <f>J12</f>
        <v>0</v>
      </c>
      <c r="K10" s="236"/>
      <c r="L10" s="236">
        <f>L12</f>
        <v>0</v>
      </c>
      <c r="M10" s="236"/>
      <c r="N10" s="109"/>
    </row>
    <row r="11" spans="1:14" ht="19.5" customHeight="1" x14ac:dyDescent="0.15">
      <c r="A11" s="106"/>
      <c r="B11" s="106"/>
      <c r="C11" s="230" t="s">
        <v>139</v>
      </c>
      <c r="D11" s="230"/>
      <c r="E11" s="231"/>
      <c r="F11" s="232">
        <f>H11</f>
        <v>0</v>
      </c>
      <c r="G11" s="233"/>
      <c r="H11" s="237"/>
      <c r="I11" s="237"/>
      <c r="J11" s="237"/>
      <c r="K11" s="237"/>
      <c r="L11" s="237"/>
      <c r="M11" s="237"/>
      <c r="N11" s="109"/>
    </row>
    <row r="12" spans="1:14" ht="19.5" customHeight="1" x14ac:dyDescent="0.15">
      <c r="A12" s="106"/>
      <c r="B12" s="106"/>
      <c r="C12" s="230" t="s">
        <v>109</v>
      </c>
      <c r="D12" s="230"/>
      <c r="E12" s="231"/>
      <c r="F12" s="232">
        <f>H12+J12</f>
        <v>0</v>
      </c>
      <c r="G12" s="233"/>
      <c r="H12" s="237"/>
      <c r="I12" s="237"/>
      <c r="J12" s="237"/>
      <c r="K12" s="237"/>
      <c r="L12" s="237"/>
      <c r="M12" s="237"/>
      <c r="N12" s="109"/>
    </row>
    <row r="13" spans="1:14" ht="19.5" customHeight="1" x14ac:dyDescent="0.15">
      <c r="A13" s="106"/>
      <c r="B13" s="230" t="s">
        <v>140</v>
      </c>
      <c r="C13" s="230"/>
      <c r="D13" s="230"/>
      <c r="E13" s="231"/>
      <c r="F13" s="232">
        <f>F14+F21</f>
        <v>0</v>
      </c>
      <c r="G13" s="233"/>
      <c r="H13" s="233">
        <f>H14+H21</f>
        <v>0</v>
      </c>
      <c r="I13" s="233"/>
      <c r="J13" s="233">
        <f>J14+J21</f>
        <v>0</v>
      </c>
      <c r="K13" s="233"/>
      <c r="L13" s="233">
        <f>L14+L21</f>
        <v>0</v>
      </c>
      <c r="M13" s="233"/>
      <c r="N13" s="109"/>
    </row>
    <row r="14" spans="1:14" ht="19.5" customHeight="1" x14ac:dyDescent="0.15">
      <c r="A14" s="106"/>
      <c r="B14" s="106"/>
      <c r="C14" s="230" t="s">
        <v>142</v>
      </c>
      <c r="D14" s="230"/>
      <c r="E14" s="231"/>
      <c r="F14" s="232">
        <f>SUM(F15:F19)</f>
        <v>0</v>
      </c>
      <c r="G14" s="233"/>
      <c r="H14" s="233">
        <f>SUM(H15:H19)</f>
        <v>0</v>
      </c>
      <c r="I14" s="233"/>
      <c r="J14" s="233">
        <f>SUM(J15:J19)</f>
        <v>0</v>
      </c>
      <c r="K14" s="233"/>
      <c r="L14" s="233">
        <f>SUM(L15:L19)</f>
        <v>0</v>
      </c>
      <c r="M14" s="233"/>
      <c r="N14" s="109"/>
    </row>
    <row r="15" spans="1:14" ht="19.5" customHeight="1" x14ac:dyDescent="0.15">
      <c r="A15" s="106"/>
      <c r="B15" s="106"/>
      <c r="C15" s="106"/>
      <c r="D15" s="230" t="s">
        <v>23</v>
      </c>
      <c r="E15" s="231"/>
      <c r="F15" s="232">
        <f>H15+J15</f>
        <v>0</v>
      </c>
      <c r="G15" s="233"/>
      <c r="H15" s="237"/>
      <c r="I15" s="237"/>
      <c r="J15" s="237"/>
      <c r="K15" s="237"/>
      <c r="L15" s="237"/>
      <c r="M15" s="237"/>
      <c r="N15" s="109"/>
    </row>
    <row r="16" spans="1:14" ht="19.5" customHeight="1" x14ac:dyDescent="0.15">
      <c r="A16" s="106"/>
      <c r="B16" s="106"/>
      <c r="C16" s="106"/>
      <c r="D16" s="230" t="s">
        <v>30</v>
      </c>
      <c r="E16" s="231"/>
      <c r="F16" s="232">
        <f>H16</f>
        <v>0</v>
      </c>
      <c r="G16" s="233"/>
      <c r="H16" s="237"/>
      <c r="I16" s="237"/>
      <c r="J16" s="237"/>
      <c r="K16" s="237"/>
      <c r="L16" s="237"/>
      <c r="M16" s="237"/>
      <c r="N16" s="109"/>
    </row>
    <row r="17" spans="1:14" ht="19.5" customHeight="1" x14ac:dyDescent="0.15">
      <c r="A17" s="106"/>
      <c r="B17" s="106"/>
      <c r="C17" s="106"/>
      <c r="D17" s="230" t="s">
        <v>38</v>
      </c>
      <c r="E17" s="231"/>
      <c r="F17" s="232">
        <f>H17</f>
        <v>0</v>
      </c>
      <c r="G17" s="233"/>
      <c r="H17" s="237"/>
      <c r="I17" s="237"/>
      <c r="J17" s="237"/>
      <c r="K17" s="237"/>
      <c r="L17" s="237"/>
      <c r="M17" s="237"/>
      <c r="N17" s="109"/>
    </row>
    <row r="18" spans="1:14" ht="19.5" customHeight="1" x14ac:dyDescent="0.15">
      <c r="A18" s="106"/>
      <c r="B18" s="106"/>
      <c r="C18" s="106"/>
      <c r="D18" s="230" t="s">
        <v>47</v>
      </c>
      <c r="E18" s="231"/>
      <c r="F18" s="232">
        <f>H18+J18</f>
        <v>0</v>
      </c>
      <c r="G18" s="233"/>
      <c r="H18" s="237"/>
      <c r="I18" s="237"/>
      <c r="J18" s="237"/>
      <c r="K18" s="237"/>
      <c r="L18" s="237"/>
      <c r="M18" s="237"/>
      <c r="N18" s="109"/>
    </row>
    <row r="19" spans="1:14" ht="19.5" customHeight="1" x14ac:dyDescent="0.15">
      <c r="A19" s="106"/>
      <c r="B19" s="106"/>
      <c r="C19" s="106"/>
      <c r="D19" s="230" t="s">
        <v>143</v>
      </c>
      <c r="E19" s="231"/>
      <c r="F19" s="232">
        <f>H19+J19</f>
        <v>0</v>
      </c>
      <c r="G19" s="233"/>
      <c r="H19" s="237"/>
      <c r="I19" s="237"/>
      <c r="J19" s="237"/>
      <c r="K19" s="237"/>
      <c r="L19" s="237"/>
      <c r="M19" s="237"/>
      <c r="N19" s="109"/>
    </row>
    <row r="20" spans="1:14" ht="7.5" customHeight="1" x14ac:dyDescent="0.15">
      <c r="A20" s="106"/>
      <c r="B20" s="106"/>
      <c r="C20" s="106"/>
      <c r="D20" s="106"/>
      <c r="E20" s="106"/>
      <c r="F20" s="119"/>
      <c r="G20" s="128"/>
      <c r="H20" s="129"/>
      <c r="I20" s="129"/>
      <c r="J20" s="129"/>
      <c r="K20" s="129"/>
      <c r="L20" s="129"/>
      <c r="M20" s="129"/>
      <c r="N20" s="109"/>
    </row>
    <row r="21" spans="1:14" ht="19.5" customHeight="1" x14ac:dyDescent="0.15">
      <c r="A21" s="106"/>
      <c r="B21" s="106"/>
      <c r="C21" s="230" t="s">
        <v>66</v>
      </c>
      <c r="D21" s="230"/>
      <c r="E21" s="231"/>
      <c r="F21" s="232">
        <f>F22+F26</f>
        <v>0</v>
      </c>
      <c r="G21" s="233"/>
      <c r="H21" s="233">
        <f>H22+H26</f>
        <v>0</v>
      </c>
      <c r="I21" s="233"/>
      <c r="J21" s="233">
        <f>J22+J26</f>
        <v>0</v>
      </c>
      <c r="K21" s="233"/>
      <c r="L21" s="233">
        <f>L22+L26</f>
        <v>0</v>
      </c>
      <c r="M21" s="233"/>
      <c r="N21" s="109"/>
    </row>
    <row r="22" spans="1:14" ht="19.5" customHeight="1" x14ac:dyDescent="0.15">
      <c r="A22" s="106"/>
      <c r="B22" s="106"/>
      <c r="C22" s="230" t="s">
        <v>55</v>
      </c>
      <c r="D22" s="230"/>
      <c r="E22" s="231"/>
      <c r="F22" s="232">
        <f>SUM(F23:F25)</f>
        <v>0</v>
      </c>
      <c r="G22" s="233"/>
      <c r="H22" s="233">
        <f>SUM(H23:H25)</f>
        <v>0</v>
      </c>
      <c r="I22" s="233"/>
      <c r="J22" s="233">
        <f>SUM(J23:J25)</f>
        <v>0</v>
      </c>
      <c r="K22" s="233"/>
      <c r="L22" s="233">
        <f>SUM(L23:L25)</f>
        <v>0</v>
      </c>
      <c r="M22" s="233"/>
      <c r="N22" s="109"/>
    </row>
    <row r="23" spans="1:14" ht="19.5" customHeight="1" x14ac:dyDescent="0.15">
      <c r="A23" s="106"/>
      <c r="B23" s="106"/>
      <c r="C23" s="106"/>
      <c r="D23" s="230" t="s">
        <v>145</v>
      </c>
      <c r="E23" s="231"/>
      <c r="F23" s="232">
        <f>H23+J23</f>
        <v>0</v>
      </c>
      <c r="G23" s="233"/>
      <c r="H23" s="237"/>
      <c r="I23" s="237"/>
      <c r="J23" s="237"/>
      <c r="K23" s="237"/>
      <c r="L23" s="237"/>
      <c r="M23" s="237"/>
      <c r="N23" s="109"/>
    </row>
    <row r="24" spans="1:14" ht="19.5" customHeight="1" x14ac:dyDescent="0.15">
      <c r="A24" s="106"/>
      <c r="B24" s="106"/>
      <c r="C24" s="106"/>
      <c r="D24" s="230" t="s">
        <v>146</v>
      </c>
      <c r="E24" s="231"/>
      <c r="F24" s="232">
        <f>H24+J24</f>
        <v>0</v>
      </c>
      <c r="G24" s="233"/>
      <c r="H24" s="237"/>
      <c r="I24" s="237"/>
      <c r="J24" s="237"/>
      <c r="K24" s="237"/>
      <c r="L24" s="237"/>
      <c r="M24" s="237"/>
      <c r="N24" s="109"/>
    </row>
    <row r="25" spans="1:14" ht="19.5" customHeight="1" x14ac:dyDescent="0.15">
      <c r="A25" s="106"/>
      <c r="B25" s="106"/>
      <c r="C25" s="106"/>
      <c r="D25" s="230" t="s">
        <v>143</v>
      </c>
      <c r="E25" s="231"/>
      <c r="F25" s="232">
        <f>H25</f>
        <v>0</v>
      </c>
      <c r="G25" s="233"/>
      <c r="H25" s="237"/>
      <c r="I25" s="237"/>
      <c r="J25" s="237"/>
      <c r="K25" s="237"/>
      <c r="L25" s="237"/>
      <c r="M25" s="237"/>
      <c r="N25" s="109"/>
    </row>
    <row r="26" spans="1:14" ht="19.5" customHeight="1" x14ac:dyDescent="0.15">
      <c r="A26" s="105"/>
      <c r="B26" s="105"/>
      <c r="C26" s="244" t="s">
        <v>54</v>
      </c>
      <c r="D26" s="244"/>
      <c r="E26" s="245"/>
      <c r="F26" s="232">
        <f>H26</f>
        <v>0</v>
      </c>
      <c r="G26" s="233"/>
      <c r="H26" s="246"/>
      <c r="I26" s="246"/>
      <c r="J26" s="237"/>
      <c r="K26" s="237"/>
      <c r="L26" s="237"/>
      <c r="M26" s="237"/>
      <c r="N26" s="109"/>
    </row>
    <row r="27" spans="1:14" ht="7.5" customHeight="1" x14ac:dyDescent="0.15">
      <c r="A27" s="107"/>
      <c r="B27" s="107"/>
      <c r="C27" s="107"/>
      <c r="D27" s="107"/>
      <c r="E27" s="107"/>
      <c r="F27" s="117"/>
      <c r="G27" s="107"/>
      <c r="H27" s="107"/>
      <c r="I27" s="107"/>
      <c r="J27" s="107"/>
      <c r="K27" s="107"/>
      <c r="L27" s="107"/>
      <c r="M27" s="107"/>
      <c r="N27" s="107"/>
    </row>
    <row r="30" spans="1:14" ht="14.25" x14ac:dyDescent="0.15">
      <c r="A30" s="102" t="s">
        <v>147</v>
      </c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4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33"/>
      <c r="M31" s="133"/>
      <c r="N31" s="131" t="s">
        <v>163</v>
      </c>
    </row>
    <row r="32" spans="1:14" x14ac:dyDescent="0.15">
      <c r="A32" s="107"/>
      <c r="B32" s="107"/>
      <c r="C32" s="107"/>
      <c r="D32" s="107"/>
      <c r="E32" s="109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x14ac:dyDescent="0.15">
      <c r="A33" s="247" t="s">
        <v>144</v>
      </c>
      <c r="B33" s="247"/>
      <c r="C33" s="247"/>
      <c r="D33" s="253"/>
      <c r="E33" s="238" t="s">
        <v>24</v>
      </c>
      <c r="F33" s="239"/>
      <c r="G33" s="239"/>
      <c r="H33" s="239"/>
      <c r="I33" s="262"/>
      <c r="J33" s="238" t="s">
        <v>132</v>
      </c>
      <c r="K33" s="239"/>
      <c r="L33" s="239"/>
      <c r="M33" s="238" t="s">
        <v>81</v>
      </c>
      <c r="N33" s="239"/>
    </row>
    <row r="34" spans="1:14" ht="13.5" customHeight="1" x14ac:dyDescent="0.15">
      <c r="A34" s="254"/>
      <c r="B34" s="254"/>
      <c r="C34" s="254"/>
      <c r="D34" s="255"/>
      <c r="E34" s="257" t="s">
        <v>0</v>
      </c>
      <c r="F34" s="120"/>
      <c r="G34" s="120"/>
      <c r="H34" s="258" t="s">
        <v>2</v>
      </c>
      <c r="I34" s="260" t="s">
        <v>8</v>
      </c>
      <c r="J34" s="257" t="s">
        <v>0</v>
      </c>
      <c r="K34" s="134" t="s">
        <v>148</v>
      </c>
      <c r="L34" s="136" t="s">
        <v>82</v>
      </c>
      <c r="M34" s="134" t="s">
        <v>148</v>
      </c>
      <c r="N34" s="139" t="s">
        <v>82</v>
      </c>
    </row>
    <row r="35" spans="1:14" x14ac:dyDescent="0.15">
      <c r="A35" s="248"/>
      <c r="B35" s="248"/>
      <c r="C35" s="248"/>
      <c r="D35" s="256"/>
      <c r="E35" s="251"/>
      <c r="F35" s="121" t="s">
        <v>149</v>
      </c>
      <c r="G35" s="121" t="s">
        <v>114</v>
      </c>
      <c r="H35" s="259"/>
      <c r="I35" s="261"/>
      <c r="J35" s="251"/>
      <c r="K35" s="135" t="s">
        <v>79</v>
      </c>
      <c r="L35" s="137" t="s">
        <v>150</v>
      </c>
      <c r="M35" s="135" t="s">
        <v>79</v>
      </c>
      <c r="N35" s="140" t="s">
        <v>150</v>
      </c>
    </row>
    <row r="36" spans="1:14" ht="7.5" customHeight="1" x14ac:dyDescent="0.15">
      <c r="A36" s="104"/>
      <c r="B36" s="104"/>
      <c r="C36" s="104"/>
      <c r="D36" s="104"/>
      <c r="E36" s="112"/>
      <c r="F36" s="103"/>
      <c r="G36" s="103"/>
      <c r="H36" s="130"/>
      <c r="I36" s="130"/>
      <c r="J36" s="130"/>
      <c r="K36" s="104"/>
      <c r="L36" s="138"/>
      <c r="M36" s="104"/>
      <c r="N36" s="138"/>
    </row>
    <row r="37" spans="1:14" ht="19.5" customHeight="1" x14ac:dyDescent="0.15">
      <c r="A37" s="240" t="s">
        <v>0</v>
      </c>
      <c r="B37" s="240"/>
      <c r="C37" s="240"/>
      <c r="D37" s="241"/>
      <c r="E37" s="113">
        <f t="shared" ref="E37:N37" si="0">E39+E47</f>
        <v>0</v>
      </c>
      <c r="F37" s="122">
        <f t="shared" si="0"/>
        <v>0</v>
      </c>
      <c r="G37" s="122">
        <f t="shared" si="0"/>
        <v>0</v>
      </c>
      <c r="H37" s="122">
        <f t="shared" si="0"/>
        <v>0</v>
      </c>
      <c r="I37" s="122">
        <f t="shared" si="0"/>
        <v>0</v>
      </c>
      <c r="J37" s="122">
        <f t="shared" si="0"/>
        <v>0</v>
      </c>
      <c r="K37" s="122">
        <f t="shared" si="0"/>
        <v>0</v>
      </c>
      <c r="L37" s="122">
        <f t="shared" si="0"/>
        <v>0</v>
      </c>
      <c r="M37" s="122">
        <f t="shared" si="0"/>
        <v>0</v>
      </c>
      <c r="N37" s="122">
        <f t="shared" si="0"/>
        <v>0</v>
      </c>
    </row>
    <row r="38" spans="1:14" ht="7.5" customHeight="1" x14ac:dyDescent="0.15">
      <c r="A38" s="109"/>
      <c r="B38" s="109"/>
      <c r="C38" s="109"/>
      <c r="D38" s="109"/>
      <c r="E38" s="114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9.5" customHeight="1" x14ac:dyDescent="0.15">
      <c r="A39" s="109" t="s">
        <v>151</v>
      </c>
      <c r="B39" s="109"/>
      <c r="C39" s="109"/>
      <c r="D39" s="109"/>
      <c r="E39" s="113">
        <f t="shared" ref="E39:N39" si="1">E45</f>
        <v>0</v>
      </c>
      <c r="F39" s="122">
        <f t="shared" si="1"/>
        <v>0</v>
      </c>
      <c r="G39" s="122">
        <f t="shared" si="1"/>
        <v>0</v>
      </c>
      <c r="H39" s="122">
        <f t="shared" si="1"/>
        <v>0</v>
      </c>
      <c r="I39" s="122">
        <f t="shared" si="1"/>
        <v>0</v>
      </c>
      <c r="J39" s="122">
        <f t="shared" si="1"/>
        <v>0</v>
      </c>
      <c r="K39" s="122">
        <f t="shared" si="1"/>
        <v>0</v>
      </c>
      <c r="L39" s="122">
        <f t="shared" si="1"/>
        <v>0</v>
      </c>
      <c r="M39" s="122">
        <f t="shared" si="1"/>
        <v>0</v>
      </c>
      <c r="N39" s="122">
        <f t="shared" si="1"/>
        <v>0</v>
      </c>
    </row>
    <row r="40" spans="1:14" ht="19.5" customHeight="1" x14ac:dyDescent="0.15">
      <c r="A40" s="110" t="s">
        <v>17</v>
      </c>
      <c r="B40" s="230" t="s">
        <v>152</v>
      </c>
      <c r="C40" s="230"/>
      <c r="D40" s="231"/>
      <c r="E40" s="115" t="s">
        <v>21</v>
      </c>
      <c r="F40" s="124" t="s">
        <v>21</v>
      </c>
      <c r="G40" s="124" t="s">
        <v>21</v>
      </c>
      <c r="H40" s="124" t="s">
        <v>21</v>
      </c>
      <c r="I40" s="124" t="s">
        <v>21</v>
      </c>
      <c r="J40" s="124" t="s">
        <v>21</v>
      </c>
      <c r="K40" s="124" t="s">
        <v>21</v>
      </c>
      <c r="L40" s="124" t="s">
        <v>21</v>
      </c>
      <c r="M40" s="124" t="s">
        <v>21</v>
      </c>
      <c r="N40" s="124" t="s">
        <v>21</v>
      </c>
    </row>
    <row r="41" spans="1:14" ht="19.5" customHeight="1" x14ac:dyDescent="0.15">
      <c r="A41" s="109"/>
      <c r="B41" s="106">
        <v>1</v>
      </c>
      <c r="C41" s="230" t="s">
        <v>153</v>
      </c>
      <c r="D41" s="231"/>
      <c r="E41" s="115" t="s">
        <v>21</v>
      </c>
      <c r="F41" s="124" t="s">
        <v>21</v>
      </c>
      <c r="G41" s="124" t="s">
        <v>21</v>
      </c>
      <c r="H41" s="124" t="s">
        <v>21</v>
      </c>
      <c r="I41" s="124" t="s">
        <v>21</v>
      </c>
      <c r="J41" s="124" t="s">
        <v>21</v>
      </c>
      <c r="K41" s="124" t="s">
        <v>21</v>
      </c>
      <c r="L41" s="124" t="s">
        <v>21</v>
      </c>
      <c r="M41" s="124" t="s">
        <v>21</v>
      </c>
      <c r="N41" s="124" t="s">
        <v>21</v>
      </c>
    </row>
    <row r="42" spans="1:14" ht="19.5" customHeight="1" x14ac:dyDescent="0.15">
      <c r="A42" s="109"/>
      <c r="B42" s="106">
        <v>2</v>
      </c>
      <c r="C42" s="230" t="s">
        <v>156</v>
      </c>
      <c r="D42" s="231"/>
      <c r="E42" s="115" t="s">
        <v>21</v>
      </c>
      <c r="F42" s="124" t="s">
        <v>21</v>
      </c>
      <c r="G42" s="124" t="s">
        <v>21</v>
      </c>
      <c r="H42" s="124" t="s">
        <v>21</v>
      </c>
      <c r="I42" s="124" t="s">
        <v>21</v>
      </c>
      <c r="J42" s="124" t="s">
        <v>21</v>
      </c>
      <c r="K42" s="124" t="s">
        <v>21</v>
      </c>
      <c r="L42" s="124" t="s">
        <v>21</v>
      </c>
      <c r="M42" s="124" t="s">
        <v>21</v>
      </c>
      <c r="N42" s="124" t="s">
        <v>21</v>
      </c>
    </row>
    <row r="43" spans="1:14" ht="19.5" customHeight="1" x14ac:dyDescent="0.15">
      <c r="A43" s="109"/>
      <c r="B43" s="106">
        <v>3</v>
      </c>
      <c r="C43" s="230" t="s">
        <v>157</v>
      </c>
      <c r="D43" s="231"/>
      <c r="E43" s="115" t="s">
        <v>21</v>
      </c>
      <c r="F43" s="124" t="s">
        <v>21</v>
      </c>
      <c r="G43" s="124" t="s">
        <v>21</v>
      </c>
      <c r="H43" s="124" t="s">
        <v>21</v>
      </c>
      <c r="I43" s="124" t="s">
        <v>21</v>
      </c>
      <c r="J43" s="124" t="s">
        <v>21</v>
      </c>
      <c r="K43" s="124" t="s">
        <v>21</v>
      </c>
      <c r="L43" s="124" t="s">
        <v>21</v>
      </c>
      <c r="M43" s="124" t="s">
        <v>21</v>
      </c>
      <c r="N43" s="124" t="s">
        <v>21</v>
      </c>
    </row>
    <row r="44" spans="1:14" ht="19.5" customHeight="1" x14ac:dyDescent="0.15">
      <c r="A44" s="110" t="s">
        <v>158</v>
      </c>
      <c r="B44" s="242" t="s">
        <v>155</v>
      </c>
      <c r="C44" s="242"/>
      <c r="D44" s="243"/>
      <c r="E44" s="115" t="s">
        <v>21</v>
      </c>
      <c r="F44" s="124" t="s">
        <v>21</v>
      </c>
      <c r="G44" s="124" t="s">
        <v>21</v>
      </c>
      <c r="H44" s="124" t="s">
        <v>21</v>
      </c>
      <c r="I44" s="124" t="s">
        <v>21</v>
      </c>
      <c r="J44" s="124" t="s">
        <v>21</v>
      </c>
      <c r="K44" s="124" t="s">
        <v>21</v>
      </c>
      <c r="L44" s="124" t="s">
        <v>21</v>
      </c>
      <c r="M44" s="124" t="s">
        <v>21</v>
      </c>
      <c r="N44" s="124" t="s">
        <v>21</v>
      </c>
    </row>
    <row r="45" spans="1:14" ht="19.5" customHeight="1" x14ac:dyDescent="0.15">
      <c r="A45" s="110" t="s">
        <v>159</v>
      </c>
      <c r="B45" s="242" t="s">
        <v>160</v>
      </c>
      <c r="C45" s="242"/>
      <c r="D45" s="243"/>
      <c r="E45" s="113">
        <f>H45+I45</f>
        <v>0</v>
      </c>
      <c r="F45" s="125"/>
      <c r="G45" s="125"/>
      <c r="H45" s="125"/>
      <c r="I45" s="125"/>
      <c r="J45" s="132">
        <f>K45+L45</f>
        <v>0</v>
      </c>
      <c r="K45" s="125"/>
      <c r="L45" s="125"/>
      <c r="M45" s="125"/>
      <c r="N45" s="125"/>
    </row>
    <row r="46" spans="1:14" ht="7.5" customHeight="1" x14ac:dyDescent="0.15">
      <c r="A46" s="109"/>
      <c r="B46" s="109"/>
      <c r="C46" s="109"/>
      <c r="D46" s="109"/>
      <c r="E46" s="114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ht="18" customHeight="1" x14ac:dyDescent="0.15">
      <c r="A47" s="109" t="s">
        <v>161</v>
      </c>
      <c r="B47" s="109"/>
      <c r="C47" s="109"/>
      <c r="D47" s="109"/>
      <c r="E47" s="113">
        <f>H47+I47</f>
        <v>0</v>
      </c>
      <c r="F47" s="125"/>
      <c r="G47" s="125"/>
      <c r="H47" s="125"/>
      <c r="I47" s="125"/>
      <c r="J47" s="132">
        <f>K47+L47</f>
        <v>0</v>
      </c>
      <c r="K47" s="125"/>
      <c r="L47" s="125"/>
      <c r="M47" s="125"/>
      <c r="N47" s="125"/>
    </row>
    <row r="48" spans="1:14" ht="18" customHeight="1" x14ac:dyDescent="0.15">
      <c r="A48" s="103"/>
      <c r="B48" s="103" t="s">
        <v>162</v>
      </c>
      <c r="C48" s="103"/>
      <c r="D48" s="103"/>
      <c r="E48" s="11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4" ht="9" customHeight="1" x14ac:dyDescent="0.15">
      <c r="A49" s="107"/>
      <c r="B49" s="107"/>
      <c r="C49" s="107"/>
      <c r="D49" s="107"/>
      <c r="E49" s="11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7.5" customHeight="1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x14ac:dyDescent="0.15">
      <c r="A51" s="109" t="s">
        <v>141</v>
      </c>
      <c r="B51" s="109"/>
      <c r="C51" s="109"/>
      <c r="D51" s="109"/>
      <c r="F51" s="109"/>
      <c r="G51" s="109"/>
      <c r="H51" s="109"/>
      <c r="I51" s="109"/>
      <c r="J51" s="109"/>
      <c r="K51" s="109"/>
      <c r="L51" s="109"/>
      <c r="M51" s="109"/>
      <c r="N51" s="109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P10,11【転入・転出先別人口】 (H2-28)</vt:lpstr>
      <vt:lpstr>P18【住宅の建て方・所有の関係別世帯員・面積】 (様式)</vt:lpstr>
      <vt:lpstr>P19【65歳以上の親族のいる一般世帯数】 (様式)</vt:lpstr>
      <vt:lpstr>P20【単身高齢者数、母子父子世帯数等】(様式)</vt:lpstr>
      <vt:lpstr>P28【従業地・通学地による就業者・通学者数、他】 (様式）</vt:lpstr>
      <vt:lpstr>'P10,11【転入・転出先別人口】 (H2-28)'!Print_Area</vt:lpstr>
      <vt:lpstr>'P19【65歳以上の親族のいる一般世帯数】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2022-01-18T01:36:52Z</vt:filetime>
  </property>
</Properties>
</file>