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c r="BE34" i="9"/>
  <c r="BE35" i="9" s="1"/>
  <c r="BE36" i="9" s="1"/>
</calcChain>
</file>

<file path=xl/sharedStrings.xml><?xml version="1.0" encoding="utf-8"?>
<sst xmlns="http://schemas.openxmlformats.org/spreadsheetml/2006/main" count="949" uniqueCount="544">
  <si>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</si>
  <si>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</si>
  <si>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</si>
  <si>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</si>
  <si>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</si>
  <si>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</si>
  <si>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</si>
  <si>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</si>
  <si>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</si>
  <si>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</si>
  <si>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</si>
  <si>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</si>
  <si>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</si>
  <si>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</si>
  <si>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</si>
  <si>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</si>
  <si>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</si>
  <si>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</si>
  <si>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</si>
  <si>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</si>
  <si>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</si>
  <si>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</si>
  <si>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</si>
  <si>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</si>
  <si>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</si>
  <si>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</si>
  <si>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</si>
  <si>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</si>
  <si>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</si>
  <si>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</si>
  <si>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</si>
  <si>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</si>
  <si>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</si>
  <si>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</si>
  <si>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</si>
  <si>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</si>
  <si>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</si>
  <si>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</si>
  <si>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</si>
  <si>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</si>
  <si>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</si>
  <si>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</si>
  <si>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</si>
  <si>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</si>
  <si>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</si>
  <si>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</si>
  <si>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</si>
  <si>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</si>
  <si>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</si>
  <si>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</si>
  <si>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</si>
  <si>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</si>
  <si>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</si>
  <si>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</si>
  <si>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</si>
  <si>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</si>
  <si>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</si>
  <si>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</si>
  <si>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</si>
  <si>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</si>
  <si>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</si>
  <si>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</si>
  <si>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</si>
  <si>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</si>
  <si>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</si>
  <si>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</si>
  <si>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</si>
  <si>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</si>
  <si>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</si>
  <si>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</si>
  <si>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</si>
  <si>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</si>
  <si>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</si>
  <si>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</si>
  <si>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</si>
  <si>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</si>
  <si>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</si>
  <si>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</si>
  <si>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</si>
  <si>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</si>
  <si>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</si>
  <si>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</si>
  <si>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陸前高田市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</si>
  <si>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</si>
  <si>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</si>
  <si>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</si>
  <si>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</si>
  <si>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</si>
  <si>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</si>
  <si>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</si>
  <si>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</si>
  <si>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</si>
  <si>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</si>
  <si>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</si>
  <si>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</si>
  <si>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</si>
  <si>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</si>
  <si>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</si>
  <si>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</si>
  <si>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</si>
  <si>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</si>
  <si>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</si>
  <si>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</si>
  <si>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</si>
  <si>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</si>
  <si>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</si>
  <si>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</si>
  <si>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</si>
  <si>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</si>
  <si>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</si>
  <si>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</si>
  <si>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</si>
  <si>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</si>
  <si>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</si>
  <si>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</si>
  <si>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</si>
  <si>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</si>
  <si>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</si>
  <si>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</si>
  <si>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</si>
  <si>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</si>
  <si>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</si>
  <si>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</si>
  <si>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</si>
  <si>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</si>
  <si>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</si>
  <si>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</si>
  <si>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</si>
  <si>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</si>
  <si>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</si>
  <si>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</si>
  <si>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</si>
  <si>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</si>
  <si>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</si>
  <si>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</si>
  <si>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</si>
  <si>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</si>
  <si>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</si>
  <si>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</si>
  <si>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</si>
  <si>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</si>
  <si>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</si>
  <si>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</si>
  <si>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</si>
  <si>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</si>
  <si>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</si>
  <si>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</si>
  <si>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</si>
  <si>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</si>
  <si>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</si>
  <si>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</si>
  <si>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</si>
  <si>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</si>
  <si>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</si>
  <si>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</si>
  <si>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</si>
  <si>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</si>
  <si>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</si>
  <si>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</si>
  <si>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</si>
  <si>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</si>
  <si>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</si>
  <si>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</si>
  <si>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</si>
  <si>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</si>
  <si>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</si>
  <si>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</si>
  <si>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</si>
  <si>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</si>
  <si>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</si>
  <si>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</si>
  <si>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</si>
  <si>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</si>
  <si>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</si>
  <si>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</si>
  <si>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</si>
  <si>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</si>
  <si>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</si>
  <si>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</si>
  <si>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</si>
  <si>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</si>
  <si>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</si>
  <si>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</si>
  <si>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</si>
  <si>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</si>
  <si>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</si>
  <si>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</si>
  <si>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</si>
  <si>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</si>
  <si>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</si>
  <si>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</si>
  <si>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</si>
  <si>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</si>
  <si>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</si>
  <si>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</si>
  <si>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</si>
  <si>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</si>
  <si>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岩手県陸前高田市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</si>
  <si>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</si>
  <si>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</si>
  <si>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</si>
  <si>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</si>
  <si>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</si>
  <si>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</si>
  <si>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</si>
  <si>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</si>
  <si>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</si>
  <si>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</si>
  <si>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</si>
  <si>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</si>
  <si>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</si>
  <si>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</si>
  <si>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</si>
  <si>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</si>
  <si>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</si>
  <si>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</si>
  <si>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</si>
  <si>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</si>
  <si>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</si>
  <si>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</si>
  <si>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</si>
  <si>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</si>
  <si>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</si>
  <si>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</si>
  <si>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</si>
  <si>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</si>
  <si>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</si>
  <si>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</si>
  <si>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</si>
  <si>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</si>
  <si>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</si>
  <si>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</si>
  <si>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</si>
  <si>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</si>
  <si>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</si>
  <si>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</si>
  <si>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</si>
  <si>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</si>
  <si>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</si>
  <si>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</si>
  <si>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</si>
  <si>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</si>
  <si>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</si>
  <si>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</si>
  <si>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</si>
  <si>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</si>
  <si>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</si>
  <si>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</si>
  <si>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</si>
  <si>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</si>
  <si>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</si>
  <si>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</si>
  <si>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</si>
  <si>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</si>
  <si>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</si>
  <si>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</si>
  <si>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</si>
  <si>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</si>
  <si>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</si>
  <si>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</si>
  <si>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</si>
  <si>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</si>
  <si>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</si>
  <si>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</si>
  <si>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</si>
  <si>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</si>
  <si>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</si>
  <si>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</si>
  <si>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</si>
  <si>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</si>
  <si>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</si>
  <si>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</si>
  <si>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</si>
  <si>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</si>
  <si>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</si>
  <si>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</si>
  <si>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</si>
  <si>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</si>
  <si>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</si>
  <si>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</si>
  <si>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</si>
  <si>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</si>
  <si>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</si>
  <si>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</si>
  <si>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</si>
  <si>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</si>
  <si>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</si>
  <si>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</si>
  <si>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</si>
  <si>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</si>
  <si>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</si>
  <si>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</si>
  <si>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</si>
  <si>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</si>
  <si>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</si>
  <si>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</si>
  <si>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</si>
  <si>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</si>
  <si>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</si>
  <si>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</si>
  <si>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</si>
  <si>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</si>
  <si>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</si>
  <si>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</si>
  <si>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</si>
  <si>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</si>
  <si>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</si>
  <si>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</si>
  <si>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</si>
  <si>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</si>
  <si>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</si>
  <si>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</si>
  <si>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</si>
  <si>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</si>
  <si>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</si>
  <si>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</si>
  <si>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</si>
  <si>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</si>
  <si>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</si>
  <si>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</si>
  <si>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</si>
  <si>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</si>
  <si>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</si>
  <si>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</si>
  <si>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</si>
  <si>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</si>
  <si>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</si>
  <si>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</si>
  <si>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</si>
  <si>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</si>
  <si>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</si>
  <si>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</si>
  <si>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</si>
  <si>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</si>
  <si>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</si>
  <si>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</si>
  <si>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</si>
  <si>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</si>
  <si>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</si>
  <si>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</si>
  <si>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</si>
  <si>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</si>
  <si>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</si>
  <si>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</si>
  <si>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</si>
  <si>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岩手県陸前高田市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</si>
  <si>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</si>
  <si>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</si>
  <si>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</si>
  <si>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</si>
  <si>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</si>
  <si>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</si>
  <si>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</si>
  <si>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</si>
  <si>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</si>
  <si>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</si>
  <si>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</si>
  <si>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</si>
  <si>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</si>
  <si>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</si>
  <si>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</si>
  <si>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</si>
  <si>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</si>
  <si>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</si>
  <si>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</si>
  <si>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</si>
  <si>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</si>
  <si>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</si>
  <si>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</si>
  <si>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</si>
  <si>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</si>
  <si>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</si>
  <si>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</si>
  <si>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</si>
  <si>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</si>
  <si>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</si>
  <si>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</si>
  <si>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</si>
  <si>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</si>
  <si>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</si>
  <si>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</si>
  <si>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</si>
  <si>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</si>
  <si>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</si>
  <si>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</si>
  <si>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</si>
  <si>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</si>
  <si>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</si>
  <si>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</si>
  <si>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</si>
  <si>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</si>
  <si>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</si>
  <si>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</si>
  <si>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</si>
  <si>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</si>
  <si>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</si>
  <si>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</si>
  <si>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</si>
  <si>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</si>
  <si>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</si>
  <si>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</si>
  <si>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</si>
  <si>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</si>
  <si>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</si>
  <si>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</si>
  <si>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</si>
  <si>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</si>
  <si>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</si>
  <si>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</si>
  <si>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</si>
  <si>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</si>
  <si>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</si>
  <si>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</si>
  <si>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</si>
  <si>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</si>
  <si>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</si>
  <si>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</si>
  <si>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</si>
  <si>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</si>
  <si>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</si>
  <si>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</si>
  <si>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</si>
  <si>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</si>
  <si>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</si>
  <si>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</si>
  <si>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</si>
  <si>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</si>
  <si>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</si>
  <si>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</si>
  <si>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</si>
  <si>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</si>
  <si>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</si>
  <si>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</si>
  <si>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</si>
  <si>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</si>
  <si>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</si>
  <si>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</si>
  <si>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</si>
  <si>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</si>
  <si>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</si>
  <si>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</si>
  <si>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</si>
  <si>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</si>
  <si>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</si>
  <si>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</si>
  <si>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</si>
  <si>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</si>
  <si>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</si>
  <si>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</si>
  <si>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</si>
  <si>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</si>
  <si>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</si>
  <si>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</si>
  <si>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</si>
  <si>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</si>
  <si>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</si>
  <si>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</si>
  <si>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</si>
  <si>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</si>
  <si>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</si>
  <si>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</si>
  <si>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</si>
  <si>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</si>
  <si>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</si>
  <si>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</si>
  <si>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</si>
  <si>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</si>
  <si>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</si>
  <si>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</si>
  <si>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</si>
  <si>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</si>
  <si>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</si>
  <si>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</si>
  <si>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</si>
  <si>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</si>
  <si>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</si>
  <si>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</si>
  <si>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</si>
  <si>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</si>
  <si>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</si>
  <si>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</si>
  <si>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</si>
  <si>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</si>
  <si>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</si>
  <si>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</si>
  <si>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</si>
  <si>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</si>
  <si>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</si>
  <si>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</si>
  <si>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</si>
  <si>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</si>
  <si>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</si>
  <si>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</si>
  <si>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</si>
  <si>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</si>
  <si>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</si>
  <si>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</si>
  <si>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</si>
  <si>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</si>
  <si>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</si>
  <si>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</si>
  <si>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</si>
  <si>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</si>
  <si>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</si>
  <si>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</si>
  <si>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</si>
  <si>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</si>
  <si>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</si>
  <si>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</si>
  <si>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</si>
  <si>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</si>
  <si>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</si>
  <si>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</si>
  <si>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</si>
  <si>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</si>
  <si>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</si>
  <si>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</si>
  <si>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</si>
  <si>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</si>
  <si>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</si>
  <si>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</si>
  <si>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</si>
  <si>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</si>
  <si>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14.70</t>
  </si>
  <si>
    <t>一般会計</t>
  </si>
  <si>
    <t>水道事業会計</t>
  </si>
  <si>
    <t>国民健康保険特別会計（事業勘定）</t>
  </si>
  <si>
    <t>介護保険特別会計（保険事業勘定）</t>
  </si>
  <si>
    <t>介護保険特別会計（介護サービス事業勘定）</t>
  </si>
  <si>
    <t>国民健康保険特別会計（診療施設勘定）</t>
  </si>
  <si>
    <t>後期高齢者医療特別会計</t>
  </si>
  <si>
    <t>下水道事業特別会計</t>
  </si>
  <si>
    <t>その他会計（赤字）</t>
  </si>
  <si>
    <t>その他会計（黒字）</t>
  </si>
  <si>
    <t>-</t>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</si>
  <si>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</si>
  <si>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2"/>
  </si>
  <si>
    <t>気仙広域連合（一般会計）</t>
    <rPh sb="0" eb="2">
      <t>ケセン</t>
    </rPh>
    <rPh sb="2" eb="4">
      <t>コウイキ</t>
    </rPh>
    <rPh sb="4" eb="6">
      <t>レンゴウ</t>
    </rPh>
    <rPh sb="7" eb="9">
      <t>イッパン</t>
    </rPh>
    <rPh sb="9" eb="11">
      <t>カイケイ</t>
    </rPh>
    <phoneticPr fontId="2"/>
  </si>
  <si>
    <t>気仙広域連合（特別会計）</t>
    <rPh sb="0" eb="2">
      <t>ケセン</t>
    </rPh>
    <rPh sb="2" eb="4">
      <t>コウイキ</t>
    </rPh>
    <rPh sb="4" eb="6">
      <t>レンゴウ</t>
    </rPh>
    <rPh sb="7" eb="9">
      <t>トクベツ</t>
    </rPh>
    <rPh sb="9" eb="11">
      <t>カイケイ</t>
    </rPh>
    <phoneticPr fontId="2"/>
  </si>
  <si>
    <t>岩手県沿岸南部広域環境組合</t>
    <rPh sb="0" eb="3">
      <t>イワテケン</t>
    </rPh>
    <rPh sb="3" eb="5">
      <t>エンガン</t>
    </rPh>
    <rPh sb="5" eb="7">
      <t>ナンブ</t>
    </rPh>
    <rPh sb="7" eb="9">
      <t>コウイキ</t>
    </rPh>
    <rPh sb="9" eb="11">
      <t>カンキョウ</t>
    </rPh>
    <rPh sb="11" eb="13">
      <t>クミアイ</t>
    </rPh>
    <phoneticPr fontId="2"/>
  </si>
  <si>
    <t>陸前高田市地域振興</t>
    <rPh sb="0" eb="5">
      <t>リクゼンタカタシ</t>
    </rPh>
    <rPh sb="5" eb="7">
      <t>チイキ</t>
    </rPh>
    <rPh sb="7" eb="9">
      <t>シンコウ</t>
    </rPh>
    <phoneticPr fontId="2"/>
  </si>
  <si>
    <t>三陸情報サービス</t>
    <rPh sb="0" eb="2">
      <t>サンリク</t>
    </rPh>
    <rPh sb="2" eb="4">
      <t>ジョウホウ</t>
    </rPh>
    <phoneticPr fontId="2"/>
  </si>
  <si>
    <t>陸前高田市土地開発公社</t>
    <rPh sb="0" eb="4">
      <t>リクゼンタカタ</t>
    </rPh>
    <rPh sb="4" eb="5">
      <t>シ</t>
    </rPh>
    <rPh sb="5" eb="7">
      <t>トチ</t>
    </rPh>
    <rPh sb="7" eb="9">
      <t>カイハツ</t>
    </rPh>
    <rPh sb="9" eb="11">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</si>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</sst>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100419</c:v>
                </c:pt>
                <c:pt idx="1">
                  <c:v>102697</c:v>
                </c:pt>
                <c:pt idx="2">
                  <c:v>43867</c:v>
                </c:pt>
                <c:pt idx="3">
                  <c:v>366800</c:v>
                </c:pt>
                <c:pt idx="4">
                  <c:v>1884230</c:v>
                </c:pt>
              </c:numCache>
            </c:numRef>
          </c:val>
          <c:smooth val="0"/>
        </c:ser>
        <c:dLbls>
          <c:showLegendKey val="0"/>
          <c:showVal val="0"/>
          <c:showCatName val="0"/>
          <c:showSerName val="0"/>
          <c:showPercent val="0"/>
          <c:showBubbleSize val="0"/>
        </c:dLbls>
        <c:marker val="1"/>
        <c:smooth val="0"/>
        <c:axId val="130690432"/>
        <c:axId val="130692608"/>
      </c:lineChart>
      <c:catAx>
        <c:axId val="1306904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692608"/>
        <c:crosses val="autoZero"/>
        <c:auto val="1"/>
        <c:lblAlgn val="ctr"/>
        <c:lblOffset val="100"/>
        <c:tickLblSkip val="1"/>
        <c:tickMarkSkip val="1"/>
        <c:noMultiLvlLbl val="0"/>
      </c:catAx>
      <c:valAx>
        <c:axId val="130692608"/>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690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3.76</c:v>
                </c:pt>
                <c:pt idx="1">
                  <c:v>4.71</c:v>
                </c:pt>
                <c:pt idx="2">
                  <c:v>51.78</c:v>
                </c:pt>
                <c:pt idx="3">
                  <c:v>33.89</c:v>
                </c:pt>
                <c:pt idx="4">
                  <c:v>49.54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5.88</c:v>
                </c:pt>
                <c:pt idx="1">
                  <c:v>4.97</c:v>
                </c:pt>
                <c:pt idx="2">
                  <c:v>26.26</c:v>
                </c:pt>
                <c:pt idx="3">
                  <c:v>33.200000000000003</c:v>
                </c:pt>
                <c:pt idx="4">
                  <c:v>49.53</c:v>
                </c:pt>
              </c:numCache>
            </c:numRef>
          </c:val>
        </c:ser>
        <c:dLbls>
          <c:showLegendKey val="0"/>
          <c:showVal val="0"/>
          <c:showCatName val="0"/>
          <c:showSerName val="0"/>
          <c:showPercent val="0"/>
          <c:showBubbleSize val="0"/>
        </c:dLbls>
        <c:gapWidth val="250"/>
        <c:overlap val="100"/>
        <c:axId val="129817600"/>
        <c:axId val="129823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1.9</c:v>
                </c:pt>
                <c:pt idx="1">
                  <c:v>0.2</c:v>
                </c:pt>
                <c:pt idx="2">
                  <c:v>70.760000000000005</c:v>
                </c:pt>
                <c:pt idx="3">
                  <c:v>-14.7</c:v>
                </c:pt>
                <c:pt idx="4">
                  <c:v>33.33</c:v>
                </c:pt>
              </c:numCache>
            </c:numRef>
          </c:val>
          <c:smooth val="0"/>
        </c:ser>
        <c:dLbls>
          <c:showLegendKey val="0"/>
          <c:showVal val="0"/>
          <c:showCatName val="0"/>
          <c:showSerName val="0"/>
          <c:showPercent val="0"/>
          <c:showBubbleSize val="0"/>
        </c:dLbls>
        <c:marker val="1"/>
        <c:smooth val="0"/>
        <c:axId val="129817600"/>
        <c:axId val="129823872"/>
      </c:lineChart>
      <c:catAx>
        <c:axId val="12981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823872"/>
        <c:crosses val="autoZero"/>
        <c:auto val="1"/>
        <c:lblAlgn val="ctr"/>
        <c:lblOffset val="100"/>
        <c:tickLblSkip val="1"/>
        <c:tickMarkSkip val="1"/>
        <c:noMultiLvlLbl val="0"/>
      </c:catAx>
      <c:valAx>
        <c:axId val="12982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1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2.25</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0.18</c:v>
                </c:pt>
                <c:pt idx="2">
                  <c:v>#N/A</c:v>
                </c:pt>
                <c:pt idx="3">
                  <c:v>0.05</c:v>
                </c:pt>
                <c:pt idx="4">
                  <c:v>#N/A</c:v>
                </c:pt>
                <c:pt idx="5">
                  <c:v>0.7</c:v>
                </c:pt>
                <c:pt idx="6">
                  <c:v>#N/A</c:v>
                </c:pt>
                <c:pt idx="7">
                  <c:v>0.89</c:v>
                </c:pt>
                <c:pt idx="8">
                  <c:v>#N/A</c:v>
                </c:pt>
                <c:pt idx="9">
                  <c:v>0.43</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2.81</c:v>
                </c:pt>
                <c:pt idx="2">
                  <c:v>#N/A</c:v>
                </c:pt>
                <c:pt idx="3">
                  <c:v>1.64</c:v>
                </c:pt>
                <c:pt idx="4">
                  <c:v>#N/A</c:v>
                </c:pt>
                <c:pt idx="5">
                  <c:v>3.33</c:v>
                </c:pt>
                <c:pt idx="6">
                  <c:v>#N/A</c:v>
                </c:pt>
                <c:pt idx="7">
                  <c:v>3.26</c:v>
                </c:pt>
                <c:pt idx="8">
                  <c:v>#N/A</c:v>
                </c:pt>
                <c:pt idx="9">
                  <c:v>1.06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6.41</c:v>
                </c:pt>
                <c:pt idx="2">
                  <c:v>#N/A</c:v>
                </c:pt>
                <c:pt idx="3">
                  <c:v>5.24</c:v>
                </c:pt>
                <c:pt idx="4">
                  <c:v>#N/A</c:v>
                </c:pt>
                <c:pt idx="5">
                  <c:v>4.47</c:v>
                </c:pt>
                <c:pt idx="6">
                  <c:v>#N/A</c:v>
                </c:pt>
                <c:pt idx="7">
                  <c:v>2.39</c:v>
                </c:pt>
                <c:pt idx="8">
                  <c:v>#N/A</c:v>
                </c:pt>
                <c:pt idx="9">
                  <c:v>3.71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3.75</c:v>
                </c:pt>
                <c:pt idx="2">
                  <c:v>#N/A</c:v>
                </c:pt>
                <c:pt idx="3">
                  <c:v>3.37</c:v>
                </c:pt>
                <c:pt idx="4">
                  <c:v>#N/A</c:v>
                </c:pt>
                <c:pt idx="5">
                  <c:v>51.44</c:v>
                </c:pt>
                <c:pt idx="6">
                  <c:v>#N/A</c:v>
                </c:pt>
                <c:pt idx="7">
                  <c:v>34.17</c:v>
                </c:pt>
                <c:pt idx="8">
                  <c:v>#N/A</c:v>
                </c:pt>
                <c:pt idx="9">
                  <c:v>49.49</c:v>
                </c:pt>
              </c:numCache>
            </c:numRef>
          </c:val>
        </c:ser>
        <c:dLbls>
          <c:showLegendKey val="0"/>
          <c:showVal val="0"/>
          <c:showCatName val="0"/>
          <c:showSerName val="0"/>
          <c:showPercent val="0"/>
          <c:showBubbleSize val="0"/>
        </c:dLbls>
        <c:gapWidth val="150"/>
        <c:overlap val="100"/>
        <c:axId val="130082688"/>
        <c:axId val="130084224"/>
      </c:barChart>
      <c:catAx>
        <c:axId val="13008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084224"/>
        <c:crosses val="autoZero"/>
        <c:auto val="1"/>
        <c:lblAlgn val="ctr"/>
        <c:lblOffset val="100"/>
        <c:tickLblSkip val="1"/>
        <c:tickMarkSkip val="1"/>
        <c:noMultiLvlLbl val="0"/>
      </c:catAx>
      <c:valAx>
        <c:axId val="13008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82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1265</c:v>
                </c:pt>
                <c:pt idx="5">
                  <c:v>1256</c:v>
                </c:pt>
                <c:pt idx="8">
                  <c:v>1218</c:v>
                </c:pt>
                <c:pt idx="11">
                  <c:v>1204</c:v>
                </c:pt>
                <c:pt idx="14">
                  <c:v>1214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18</c:v>
                </c:pt>
                <c:pt idx="3">
                  <c:v>21</c:v>
                </c:pt>
                <c:pt idx="6">
                  <c:v>20</c:v>
                </c:pt>
                <c:pt idx="9">
                  <c:v>17</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c:v>
                </c:pt>
                <c:pt idx="3">
                  <c:v>7</c:v>
                </c:pt>
                <c:pt idx="6">
                  <c:v>15</c:v>
                </c:pt>
                <c:pt idx="9">
                  <c:v>20</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516</c:v>
                </c:pt>
                <c:pt idx="3">
                  <c:v>472</c:v>
                </c:pt>
                <c:pt idx="6">
                  <c:v>558</c:v>
                </c:pt>
                <c:pt idx="9">
                  <c:v>529</c:v>
                </c:pt>
                <c:pt idx="12">
                  <c:v>529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1792</c:v>
                </c:pt>
                <c:pt idx="3">
                  <c:v>1767</c:v>
                </c:pt>
                <c:pt idx="6">
                  <c:v>1763</c:v>
                </c:pt>
                <c:pt idx="9">
                  <c:v>1607</c:v>
                </c:pt>
                <c:pt idx="12">
                  <c:v>1505</c:v>
                </c:pt>
              </c:numCache>
            </c:numRef>
          </c:val>
        </c:ser>
        <c:dLbls>
          <c:showLegendKey val="0"/>
          <c:showVal val="0"/>
          <c:showCatName val="0"/>
          <c:showSerName val="0"/>
          <c:showPercent val="0"/>
          <c:showBubbleSize val="0"/>
        </c:dLbls>
        <c:gapWidth val="100"/>
        <c:overlap val="100"/>
        <c:axId val="131060864"/>
        <c:axId val="131062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1067</c:v>
                </c:pt>
                <c:pt idx="2">
                  <c:v>#N/A</c:v>
                </c:pt>
                <c:pt idx="3">
                  <c:v>#N/A</c:v>
                </c:pt>
                <c:pt idx="4">
                  <c:v>1011</c:v>
                </c:pt>
                <c:pt idx="5">
                  <c:v>#N/A</c:v>
                </c:pt>
                <c:pt idx="6">
                  <c:v>#N/A</c:v>
                </c:pt>
                <c:pt idx="7">
                  <c:v>1138</c:v>
                </c:pt>
                <c:pt idx="8">
                  <c:v>#N/A</c:v>
                </c:pt>
                <c:pt idx="9">
                  <c:v>#N/A</c:v>
                </c:pt>
                <c:pt idx="10">
                  <c:v>969</c:v>
                </c:pt>
                <c:pt idx="11">
                  <c:v>#N/A</c:v>
                </c:pt>
                <c:pt idx="12">
                  <c:v>#N/A</c:v>
                </c:pt>
                <c:pt idx="13">
                  <c:v>873</c:v>
                </c:pt>
                <c:pt idx="14">
                  <c:v>#N/A</c:v>
                </c:pt>
              </c:numCache>
            </c:numRef>
          </c:val>
          <c:smooth val="0"/>
        </c:ser>
        <c:dLbls>
          <c:showLegendKey val="0"/>
          <c:showVal val="0"/>
          <c:showCatName val="0"/>
          <c:showSerName val="0"/>
          <c:showPercent val="0"/>
          <c:showBubbleSize val="0"/>
        </c:dLbls>
        <c:marker val="1"/>
        <c:smooth val="0"/>
        <c:axId val="131060864"/>
        <c:axId val="131062784"/>
      </c:lineChart>
      <c:catAx>
        <c:axId val="13106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062784"/>
        <c:crosses val="autoZero"/>
        <c:auto val="1"/>
        <c:lblAlgn val="ctr"/>
        <c:lblOffset val="100"/>
        <c:tickLblSkip val="1"/>
        <c:tickMarkSkip val="1"/>
        <c:noMultiLvlLbl val="0"/>
      </c:catAx>
      <c:valAx>
        <c:axId val="13106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6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13097</c:v>
                </c:pt>
                <c:pt idx="5">
                  <c:v>13086</c:v>
                </c:pt>
                <c:pt idx="8">
                  <c:v>12127</c:v>
                </c:pt>
                <c:pt idx="11">
                  <c:v>11441</c:v>
                </c:pt>
                <c:pt idx="14">
                  <c:v>10984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673</c:v>
                </c:pt>
                <c:pt idx="5">
                  <c:v>626</c:v>
                </c:pt>
                <c:pt idx="8">
                  <c:v>317</c:v>
                </c:pt>
                <c:pt idx="11">
                  <c:v>407</c:v>
                </c:pt>
                <c:pt idx="14">
                  <c:v>209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1728</c:v>
                </c:pt>
                <c:pt idx="5">
                  <c:v>1690</c:v>
                </c:pt>
                <c:pt idx="8">
                  <c:v>7097</c:v>
                </c:pt>
                <c:pt idx="11">
                  <c:v>6041</c:v>
                </c:pt>
                <c:pt idx="14">
                  <c:v>10640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97</c:v>
                </c:pt>
                <c:pt idx="3">
                  <c:v>81</c:v>
                </c:pt>
                <c:pt idx="6">
                  <c:v>0</c:v>
                </c:pt>
                <c:pt idx="9">
                  <c:v>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2516</c:v>
                </c:pt>
                <c:pt idx="3">
                  <c:v>2070</c:v>
                </c:pt>
                <c:pt idx="6">
                  <c:v>2011</c:v>
                </c:pt>
                <c:pt idx="9">
                  <c:v>1680</c:v>
                </c:pt>
                <c:pt idx="12">
                  <c:v>1698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377</c:v>
                </c:pt>
                <c:pt idx="3">
                  <c:v>367</c:v>
                </c:pt>
                <c:pt idx="6">
                  <c:v>347</c:v>
                </c:pt>
                <c:pt idx="9">
                  <c:v>810</c:v>
                </c:pt>
                <c:pt idx="12">
                  <c:v>782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7648</c:v>
                </c:pt>
                <c:pt idx="3">
                  <c:v>7659</c:v>
                </c:pt>
                <c:pt idx="6">
                  <c:v>7750</c:v>
                </c:pt>
                <c:pt idx="9">
                  <c:v>7564</c:v>
                </c:pt>
                <c:pt idx="12">
                  <c:v>7548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322</c:v>
                </c:pt>
                <c:pt idx="3">
                  <c:v>220</c:v>
                </c:pt>
                <c:pt idx="6">
                  <c:v>370</c:v>
                </c:pt>
                <c:pt idx="9">
                  <c:v>243</c:v>
                </c:pt>
                <c:pt idx="12">
                  <c:v>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14636</c:v>
                </c:pt>
                <c:pt idx="3">
                  <c:v>14026</c:v>
                </c:pt>
                <c:pt idx="6">
                  <c:v>13568</c:v>
                </c:pt>
                <c:pt idx="9">
                  <c:v>12814</c:v>
                </c:pt>
                <c:pt idx="12">
                  <c:v>12384</c:v>
                </c:pt>
              </c:numCache>
            </c:numRef>
          </c:val>
        </c:ser>
        <c:dLbls>
          <c:showLegendKey val="0"/>
          <c:showVal val="0"/>
          <c:showCatName val="0"/>
          <c:showSerName val="0"/>
          <c:showPercent val="0"/>
          <c:showBubbleSize val="0"/>
        </c:dLbls>
        <c:gapWidth val="100"/>
        <c:overlap val="100"/>
        <c:axId val="130124800"/>
        <c:axId val="130139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10099</c:v>
                </c:pt>
                <c:pt idx="2">
                  <c:v>#N/A</c:v>
                </c:pt>
                <c:pt idx="3">
                  <c:v>#N/A</c:v>
                </c:pt>
                <c:pt idx="4">
                  <c:v>9020</c:v>
                </c:pt>
                <c:pt idx="5">
                  <c:v>#N/A</c:v>
                </c:pt>
                <c:pt idx="6">
                  <c:v>#N/A</c:v>
                </c:pt>
                <c:pt idx="7">
                  <c:v>4506</c:v>
                </c:pt>
                <c:pt idx="8">
                  <c:v>#N/A</c:v>
                </c:pt>
                <c:pt idx="9">
                  <c:v>#N/A</c:v>
                </c:pt>
                <c:pt idx="10">
                  <c:v>5227</c:v>
                </c:pt>
                <c:pt idx="11">
                  <c:v>#N/A</c:v>
                </c:pt>
                <c:pt idx="12">
                  <c:v>#N/A</c:v>
                </c:pt>
                <c:pt idx="13">
                  <c:v>651</c:v>
                </c:pt>
                <c:pt idx="14">
                  <c:v>#N/A</c:v>
                </c:pt>
              </c:numCache>
            </c:numRef>
          </c:val>
          <c:smooth val="0"/>
        </c:ser>
        <c:dLbls>
          <c:showLegendKey val="0"/>
          <c:showVal val="0"/>
          <c:showCatName val="0"/>
          <c:showSerName val="0"/>
          <c:showPercent val="0"/>
          <c:showBubbleSize val="0"/>
        </c:dLbls>
        <c:marker val="1"/>
        <c:smooth val="0"/>
        <c:axId val="130124800"/>
        <c:axId val="130139264"/>
      </c:lineChart>
      <c:catAx>
        <c:axId val="13012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139264"/>
        <c:crosses val="autoZero"/>
        <c:auto val="1"/>
        <c:lblAlgn val="ctr"/>
        <c:lblOffset val="100"/>
        <c:tickLblSkip val="1"/>
        <c:tickMarkSkip val="1"/>
        <c:noMultiLvlLbl val="0"/>
      </c:catAx>
      <c:valAx>
        <c:axId val="13013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2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岩手県陸前高田市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20,565
20,478
232.29
131,539,942
125,538,421
3,401,037
6,865,575
12,383,703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普通交付税算定において、収入面で東日本大震災の影響により税収が伸び悩むとともに震災に係る特例加算が減となった一方、需要面で公債費等個別算定経費が収入を上回る増加額となったことから０．２３となった。今後、復旧・復興を確実に進め、産業振興や人口減少対策等を図り、もって税収の確保に努める一方、公債費の抑制等妥当かつ合理的な行財政運営を目指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45</xdr:row>
      <xdr:rowOff>13758</xdr:rowOff>
    </xdr:to>
    <xdr:cxnSp macro="">
      <xdr:nvCxnSpPr>
        <xdr:cNvPr id="68" name="直線コネクタ 67"/>
        <xdr:cNvCxnSpPr/>
      </xdr:nvCxnSpPr>
      <xdr:spPr>
        <a:xfrm>
          <a:off x="4114800" y="76887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144992</xdr:rowOff>
    </xdr:to>
    <xdr:cxnSp macro="">
      <xdr:nvCxnSpPr>
        <xdr:cNvPr id="71" name="直線コネクタ 70"/>
        <xdr:cNvCxnSpPr/>
      </xdr:nvCxnSpPr>
      <xdr:spPr>
        <a:xfrm>
          <a:off x="3225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124883</xdr:rowOff>
    </xdr:to>
    <xdr:cxnSp macro="">
      <xdr:nvCxnSpPr>
        <xdr:cNvPr id="74" name="直線コネクタ 73"/>
        <xdr:cNvCxnSpPr/>
      </xdr:nvCxnSpPr>
      <xdr:spPr>
        <a:xfrm>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104775</xdr:rowOff>
    </xdr:to>
    <xdr:cxnSp macro="">
      <xdr:nvCxnSpPr>
        <xdr:cNvPr id="77" name="直線コネクタ 76"/>
        <xdr:cNvCxnSpPr/>
      </xdr:nvCxnSpPr>
      <xdr:spPr>
        <a:xfrm>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1" name="テキスト ボックス 8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7" name="円/楕円 86"/>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8"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決算において、人件費（職員給）・扶助費（災害弔慰金）・公債費（償還元金）とも減となり義務的経費が減少する一方、地方税（個人税・固定資産税）の増加となった結果、経常収支比率が２年連続で改善した。今後とも震災復興に必要な事業の実施と効率的な行財政運営のバランスをとりながら、経常経費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19413</xdr:rowOff>
    </xdr:from>
    <xdr:to>
      <xdr:col>7</xdr:col>
      <xdr:colOff>152400</xdr:colOff>
      <xdr:row>63</xdr:row>
      <xdr:rowOff>145324</xdr:rowOff>
    </xdr:to>
    <xdr:cxnSp macro="">
      <xdr:nvCxnSpPr>
        <xdr:cNvPr id="133" name="直線コネクタ 132"/>
        <xdr:cNvCxnSpPr/>
      </xdr:nvCxnSpPr>
      <xdr:spPr>
        <a:xfrm flipV="1">
          <a:off x="4114800" y="10477863"/>
          <a:ext cx="838200" cy="46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145324</xdr:rowOff>
    </xdr:from>
    <xdr:to>
      <xdr:col>6</xdr:col>
      <xdr:colOff>0</xdr:colOff>
      <xdr:row>65</xdr:row>
      <xdr:rowOff>126456</xdr:rowOff>
    </xdr:to>
    <xdr:cxnSp macro="">
      <xdr:nvCxnSpPr>
        <xdr:cNvPr id="136" name="直線コネクタ 135"/>
        <xdr:cNvCxnSpPr/>
      </xdr:nvCxnSpPr>
      <xdr:spPr>
        <a:xfrm flipV="1">
          <a:off x="3225800" y="10946674"/>
          <a:ext cx="889000" cy="3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8165</xdr:rowOff>
    </xdr:from>
    <xdr:to>
      <xdr:col>4</xdr:col>
      <xdr:colOff>482600</xdr:colOff>
      <xdr:row>65</xdr:row>
      <xdr:rowOff>126456</xdr:rowOff>
    </xdr:to>
    <xdr:cxnSp macro="">
      <xdr:nvCxnSpPr>
        <xdr:cNvPr id="139" name="直線コネクタ 138"/>
        <xdr:cNvCxnSpPr/>
      </xdr:nvCxnSpPr>
      <xdr:spPr>
        <a:xfrm>
          <a:off x="2336800" y="10295165"/>
          <a:ext cx="889000" cy="97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8165</xdr:rowOff>
    </xdr:from>
    <xdr:to>
      <xdr:col>3</xdr:col>
      <xdr:colOff>279400</xdr:colOff>
      <xdr:row>61</xdr:row>
      <xdr:rowOff>29754</xdr:rowOff>
    </xdr:to>
    <xdr:cxnSp macro="">
      <xdr:nvCxnSpPr>
        <xdr:cNvPr id="142" name="直線コネクタ 141"/>
        <xdr:cNvCxnSpPr/>
      </xdr:nvCxnSpPr>
      <xdr:spPr>
        <a:xfrm flipV="1">
          <a:off x="1447800" y="10295165"/>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65331</xdr:rowOff>
    </xdr:from>
    <xdr:ext cx="762000" cy="259045"/>
    <xdr:sp macro="" textlink="">
      <xdr:nvSpPr>
        <xdr:cNvPr id="144" name="テキスト ボックス 143"/>
        <xdr:cNvSpPr txBox="1"/>
      </xdr:nvSpPr>
      <xdr:spPr>
        <a:xfrm>
          <a:off x="1955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11084</xdr:rowOff>
    </xdr:from>
    <xdr:ext cx="762000" cy="259045"/>
    <xdr:sp macro="" textlink="">
      <xdr:nvSpPr>
        <xdr:cNvPr id="146" name="テキスト ボックス 145"/>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140063</xdr:rowOff>
    </xdr:from>
    <xdr:to>
      <xdr:col>7</xdr:col>
      <xdr:colOff>203200</xdr:colOff>
      <xdr:row>61</xdr:row>
      <xdr:rowOff>70213</xdr:rowOff>
    </xdr:to>
    <xdr:sp macro="" textlink="">
      <xdr:nvSpPr>
        <xdr:cNvPr id="152" name="円/楕円 151"/>
        <xdr:cNvSpPr/>
      </xdr:nvSpPr>
      <xdr:spPr>
        <a:xfrm>
          <a:off x="4902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156590</xdr:rowOff>
    </xdr:from>
    <xdr:ext cx="762000" cy="259045"/>
    <xdr:sp macro="" textlink="">
      <xdr:nvSpPr>
        <xdr:cNvPr id="153" name="財政構造の弾力性該当値テキスト"/>
        <xdr:cNvSpPr txBox="1"/>
      </xdr:nvSpPr>
      <xdr:spPr>
        <a:xfrm>
          <a:off x="50419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94524</xdr:rowOff>
    </xdr:from>
    <xdr:to>
      <xdr:col>6</xdr:col>
      <xdr:colOff>50800</xdr:colOff>
      <xdr:row>64</xdr:row>
      <xdr:rowOff>24674</xdr:rowOff>
    </xdr:to>
    <xdr:sp macro="" textlink="">
      <xdr:nvSpPr>
        <xdr:cNvPr id="154" name="円/楕円 153"/>
        <xdr:cNvSpPr/>
      </xdr:nvSpPr>
      <xdr:spPr>
        <a:xfrm>
          <a:off x="4064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55" name="テキスト ボックス 15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75656</xdr:rowOff>
    </xdr:from>
    <xdr:to>
      <xdr:col>4</xdr:col>
      <xdr:colOff>533400</xdr:colOff>
      <xdr:row>66</xdr:row>
      <xdr:rowOff>5806</xdr:rowOff>
    </xdr:to>
    <xdr:sp macro="" textlink="">
      <xdr:nvSpPr>
        <xdr:cNvPr id="156" name="円/楕円 155"/>
        <xdr:cNvSpPr/>
      </xdr:nvSpPr>
      <xdr:spPr>
        <a:xfrm>
          <a:off x="3175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162033</xdr:rowOff>
    </xdr:from>
    <xdr:ext cx="762000" cy="259045"/>
    <xdr:sp macro="" textlink="">
      <xdr:nvSpPr>
        <xdr:cNvPr id="157" name="テキスト ボックス 156"/>
        <xdr:cNvSpPr txBox="1"/>
      </xdr:nvSpPr>
      <xdr:spPr>
        <a:xfrm>
          <a:off x="2844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128815</xdr:rowOff>
    </xdr:from>
    <xdr:to>
      <xdr:col>3</xdr:col>
      <xdr:colOff>330200</xdr:colOff>
      <xdr:row>60</xdr:row>
      <xdr:rowOff>58965</xdr:rowOff>
    </xdr:to>
    <xdr:sp macro="" textlink="">
      <xdr:nvSpPr>
        <xdr:cNvPr id="158" name="円/楕円 157"/>
        <xdr:cNvSpPr/>
      </xdr:nvSpPr>
      <xdr:spPr>
        <a:xfrm>
          <a:off x="2286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69142</xdr:rowOff>
    </xdr:from>
    <xdr:ext cx="762000" cy="259045"/>
    <xdr:sp macro="" textlink="">
      <xdr:nvSpPr>
        <xdr:cNvPr id="159" name="テキスト ボックス 158"/>
        <xdr:cNvSpPr txBox="1"/>
      </xdr:nvSpPr>
      <xdr:spPr>
        <a:xfrm>
          <a:off x="1955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150404</xdr:rowOff>
    </xdr:from>
    <xdr:to>
      <xdr:col>2</xdr:col>
      <xdr:colOff>127000</xdr:colOff>
      <xdr:row>61</xdr:row>
      <xdr:rowOff>80554</xdr:rowOff>
    </xdr:to>
    <xdr:sp macro="" textlink="">
      <xdr:nvSpPr>
        <xdr:cNvPr id="160" name="円/楕円 159"/>
        <xdr:cNvSpPr/>
      </xdr:nvSpPr>
      <xdr:spPr>
        <a:xfrm>
          <a:off x="1397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90731</xdr:rowOff>
    </xdr:from>
    <xdr:ext cx="762000" cy="259045"/>
    <xdr:sp macro="" textlink="">
      <xdr:nvSpPr>
        <xdr:cNvPr id="161" name="テキスト ボックス 160"/>
        <xdr:cNvSpPr txBox="1"/>
      </xdr:nvSpPr>
      <xdr:spPr>
        <a:xfrm>
          <a:off x="1066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625812"/>
    <xdr:sp macro="" textlink="">
      <xdr:nvSpPr>
        <xdr:cNvPr id="164" name="テキスト ボックス 163"/>
        <xdr:cNvSpPr txBox="1"/>
      </xdr:nvSpPr>
      <xdr:spPr>
        <a:xfrm>
          <a:off x="4276297" y="12973050"/>
          <a:ext cx="1397000" cy="62581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[1,885,055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205,833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東日本大震災による人口の減、災害等廃棄物処理業務委託料による物件費の増などにより１，１８５，０５５円と３年連続で類似団体平均を大きく上回る結果となった。今後も、人口増が見込めないこと、震災の影響による物件費の増が見込まれることから類似団体平均を上回ることが予想され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12323</xdr:rowOff>
    </xdr:from>
    <xdr:to>
      <xdr:col>7</xdr:col>
      <xdr:colOff>152400</xdr:colOff>
      <xdr:row>89</xdr:row>
      <xdr:rowOff>57829</xdr:rowOff>
    </xdr:to>
    <xdr:cxnSp macro="">
      <xdr:nvCxnSpPr>
        <xdr:cNvPr id="195" name="直線コネクタ 194"/>
        <xdr:cNvCxnSpPr/>
      </xdr:nvCxnSpPr>
      <xdr:spPr>
        <a:xfrm>
          <a:off x="4114800" y="14757023"/>
          <a:ext cx="838200" cy="55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136585</xdr:rowOff>
    </xdr:from>
    <xdr:to>
      <xdr:col>6</xdr:col>
      <xdr:colOff>0</xdr:colOff>
      <xdr:row>86</xdr:row>
      <xdr:rowOff>12323</xdr:rowOff>
    </xdr:to>
    <xdr:cxnSp macro="">
      <xdr:nvCxnSpPr>
        <xdr:cNvPr id="198" name="直線コネクタ 197"/>
        <xdr:cNvCxnSpPr/>
      </xdr:nvCxnSpPr>
      <xdr:spPr>
        <a:xfrm>
          <a:off x="3225800" y="14538385"/>
          <a:ext cx="889000" cy="21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25617</xdr:rowOff>
    </xdr:from>
    <xdr:to>
      <xdr:col>4</xdr:col>
      <xdr:colOff>482600</xdr:colOff>
      <xdr:row>84</xdr:row>
      <xdr:rowOff>136585</xdr:rowOff>
    </xdr:to>
    <xdr:cxnSp macro="">
      <xdr:nvCxnSpPr>
        <xdr:cNvPr id="201" name="直線コネクタ 200"/>
        <xdr:cNvCxnSpPr/>
      </xdr:nvCxnSpPr>
      <xdr:spPr>
        <a:xfrm>
          <a:off x="2336800" y="13913067"/>
          <a:ext cx="889000" cy="6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23431</xdr:rowOff>
    </xdr:from>
    <xdr:to>
      <xdr:col>3</xdr:col>
      <xdr:colOff>279400</xdr:colOff>
      <xdr:row>81</xdr:row>
      <xdr:rowOff>25617</xdr:rowOff>
    </xdr:to>
    <xdr:cxnSp macro="">
      <xdr:nvCxnSpPr>
        <xdr:cNvPr id="204" name="直線コネクタ 203"/>
        <xdr:cNvCxnSpPr/>
      </xdr:nvCxnSpPr>
      <xdr:spPr>
        <a:xfrm>
          <a:off x="1447800" y="13910881"/>
          <a:ext cx="889000" cy="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65431</xdr:rowOff>
    </xdr:from>
    <xdr:ext cx="762000" cy="259045"/>
    <xdr:sp macro="" textlink="">
      <xdr:nvSpPr>
        <xdr:cNvPr id="206" name="テキスト ボックス 205"/>
        <xdr:cNvSpPr txBox="1"/>
      </xdr:nvSpPr>
      <xdr:spPr>
        <a:xfrm>
          <a:off x="1955800" y="1395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64664</xdr:rowOff>
    </xdr:from>
    <xdr:ext cx="762000" cy="259045"/>
    <xdr:sp macro="" textlink="">
      <xdr:nvSpPr>
        <xdr:cNvPr id="208" name="テキスト ボックス 207"/>
        <xdr:cNvSpPr txBox="1"/>
      </xdr:nvSpPr>
      <xdr:spPr>
        <a:xfrm>
          <a:off x="1066800" y="1395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89</xdr:row>
      <xdr:rowOff>7029</xdr:rowOff>
    </xdr:from>
    <xdr:to>
      <xdr:col>7</xdr:col>
      <xdr:colOff>203200</xdr:colOff>
      <xdr:row>89</xdr:row>
      <xdr:rowOff>108629</xdr:rowOff>
    </xdr:to>
    <xdr:sp macro="" textlink="">
      <xdr:nvSpPr>
        <xdr:cNvPr id="214" name="円/楕円 213"/>
        <xdr:cNvSpPr/>
      </xdr:nvSpPr>
      <xdr:spPr>
        <a:xfrm>
          <a:off x="4902200" y="152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74356</xdr:rowOff>
    </xdr:from>
    <xdr:ext cx="762000" cy="259045"/>
    <xdr:sp macro="" textlink="">
      <xdr:nvSpPr>
        <xdr:cNvPr id="215" name="人件費・物件費等の状況該当値テキスト"/>
        <xdr:cNvSpPr txBox="1"/>
      </xdr:nvSpPr>
      <xdr:spPr>
        <a:xfrm>
          <a:off x="5041900" y="1516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1,885,055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132973</xdr:rowOff>
    </xdr:from>
    <xdr:to>
      <xdr:col>6</xdr:col>
      <xdr:colOff>50800</xdr:colOff>
      <xdr:row>86</xdr:row>
      <xdr:rowOff>63123</xdr:rowOff>
    </xdr:to>
    <xdr:sp macro="" textlink="">
      <xdr:nvSpPr>
        <xdr:cNvPr id="216" name="円/楕円 215"/>
        <xdr:cNvSpPr/>
      </xdr:nvSpPr>
      <xdr:spPr>
        <a:xfrm>
          <a:off x="4064000" y="147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47900</xdr:rowOff>
    </xdr:from>
    <xdr:ext cx="736600" cy="259045"/>
    <xdr:sp macro="" textlink="">
      <xdr:nvSpPr>
        <xdr:cNvPr id="217" name="テキスト ボックス 216"/>
        <xdr:cNvSpPr txBox="1"/>
      </xdr:nvSpPr>
      <xdr:spPr>
        <a:xfrm>
          <a:off x="3733800" y="14792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1,189,006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85785</xdr:rowOff>
    </xdr:from>
    <xdr:to>
      <xdr:col>4</xdr:col>
      <xdr:colOff>533400</xdr:colOff>
      <xdr:row>85</xdr:row>
      <xdr:rowOff>15935</xdr:rowOff>
    </xdr:to>
    <xdr:sp macro="" textlink="">
      <xdr:nvSpPr>
        <xdr:cNvPr id="218" name="円/楕円 217"/>
        <xdr:cNvSpPr/>
      </xdr:nvSpPr>
      <xdr:spPr>
        <a:xfrm>
          <a:off x="3175000" y="144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712</xdr:rowOff>
    </xdr:from>
    <xdr:ext cx="762000" cy="259045"/>
    <xdr:sp macro="" textlink="">
      <xdr:nvSpPr>
        <xdr:cNvPr id="219" name="テキスト ボックス 218"/>
        <xdr:cNvSpPr txBox="1"/>
      </xdr:nvSpPr>
      <xdr:spPr>
        <a:xfrm>
          <a:off x="2844800" y="1457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917,181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146267</xdr:rowOff>
    </xdr:from>
    <xdr:to>
      <xdr:col>3</xdr:col>
      <xdr:colOff>330200</xdr:colOff>
      <xdr:row>81</xdr:row>
      <xdr:rowOff>76417</xdr:rowOff>
    </xdr:to>
    <xdr:sp macro="" textlink="">
      <xdr:nvSpPr>
        <xdr:cNvPr id="220" name="円/楕円 219"/>
        <xdr:cNvSpPr/>
      </xdr:nvSpPr>
      <xdr:spPr>
        <a:xfrm>
          <a:off x="2286000" y="138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86594</xdr:rowOff>
    </xdr:from>
    <xdr:ext cx="762000" cy="259045"/>
    <xdr:sp macro="" textlink="">
      <xdr:nvSpPr>
        <xdr:cNvPr id="221" name="テキスト ボックス 220"/>
        <xdr:cNvSpPr txBox="1"/>
      </xdr:nvSpPr>
      <xdr:spPr>
        <a:xfrm>
          <a:off x="1955800" y="1363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144081</xdr:rowOff>
    </xdr:from>
    <xdr:to>
      <xdr:col>2</xdr:col>
      <xdr:colOff>127000</xdr:colOff>
      <xdr:row>81</xdr:row>
      <xdr:rowOff>74231</xdr:rowOff>
    </xdr:to>
    <xdr:sp macro="" textlink="">
      <xdr:nvSpPr>
        <xdr:cNvPr id="222" name="円/楕円 221"/>
        <xdr:cNvSpPr/>
      </xdr:nvSpPr>
      <xdr:spPr>
        <a:xfrm>
          <a:off x="1397000" y="1386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84408</xdr:rowOff>
    </xdr:from>
    <xdr:ext cx="762000" cy="259045"/>
    <xdr:sp macro="" textlink="">
      <xdr:nvSpPr>
        <xdr:cNvPr id="223" name="テキスト ボックス 222"/>
        <xdr:cNvSpPr txBox="1"/>
      </xdr:nvSpPr>
      <xdr:spPr>
        <a:xfrm>
          <a:off x="1066800" y="1362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指数が増加傾向にあったことから、国及び他自治体の動向も注視し適正な定員管理と合わせ給与の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適正</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化</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に努め</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た結果、全国市平均を上回った</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113664</xdr:rowOff>
    </xdr:from>
    <xdr:to>
      <xdr:col>24</xdr:col>
      <xdr:colOff>558800</xdr:colOff>
      <xdr:row>88</xdr:row>
      <xdr:rowOff>44238</xdr:rowOff>
    </xdr:to>
    <xdr:cxnSp macro="">
      <xdr:nvCxnSpPr>
        <xdr:cNvPr id="257" name="直線コネクタ 256"/>
        <xdr:cNvCxnSpPr/>
      </xdr:nvCxnSpPr>
      <xdr:spPr>
        <a:xfrm flipV="1">
          <a:off x="16179800" y="14858364"/>
          <a:ext cx="8382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40216</xdr:rowOff>
    </xdr:from>
    <xdr:to>
      <xdr:col>23</xdr:col>
      <xdr:colOff>406400</xdr:colOff>
      <xdr:row>88</xdr:row>
      <xdr:rowOff>44238</xdr:rowOff>
    </xdr:to>
    <xdr:cxnSp macro="">
      <xdr:nvCxnSpPr>
        <xdr:cNvPr id="260" name="直線コネクタ 259"/>
        <xdr:cNvCxnSpPr/>
      </xdr:nvCxnSpPr>
      <xdr:spPr>
        <a:xfrm>
          <a:off x="15290800" y="151278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22</xdr:col>
      <xdr:colOff>152400</xdr:colOff>
      <xdr:row>88</xdr:row>
      <xdr:rowOff>57786</xdr:rowOff>
    </xdr:from>
    <xdr:to>
      <xdr:col>22</xdr:col>
      <xdr:colOff>254000</xdr:colOff>
      <xdr:row>88</xdr:row>
      <xdr:rowOff>159386</xdr:rowOff>
    </xdr:to>
    <xdr:sp macro="" textlink="">
      <xdr:nvSpPr>
        <xdr:cNvPr id="263" name="フローチャート : 判断 262"/>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4" name="テキスト ボックス 263"/>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20</xdr:col>
      <xdr:colOff>635000</xdr:colOff>
      <xdr:row>86</xdr:row>
      <xdr:rowOff>54821</xdr:rowOff>
    </xdr:from>
    <xdr:to>
      <xdr:col>21</xdr:col>
      <xdr:colOff>50800</xdr:colOff>
      <xdr:row>86</xdr:row>
      <xdr:rowOff>156421</xdr:rowOff>
    </xdr:to>
    <xdr:sp macro="" textlink="">
      <xdr:nvSpPr>
        <xdr:cNvPr id="265" name="フローチャート : 判断 264"/>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166598</xdr:rowOff>
    </xdr:from>
    <xdr:ext cx="762000" cy="259045"/>
    <xdr:sp macro="" textlink="">
      <xdr:nvSpPr>
        <xdr:cNvPr id="266" name="テキスト ボックス 265"/>
        <xdr:cNvSpPr txBox="1"/>
      </xdr:nvSpPr>
      <xdr:spPr>
        <a:xfrm>
          <a:off x="14020800" y="1456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7" name="フローチャート :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74" name="円/楕円 273"/>
        <xdr:cNvSpPr/>
      </xdr:nvSpPr>
      <xdr:spPr>
        <a:xfrm>
          <a:off x="169672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79391</xdr:rowOff>
    </xdr:from>
    <xdr:ext cx="762000" cy="259045"/>
    <xdr:sp macro="" textlink="">
      <xdr:nvSpPr>
        <xdr:cNvPr id="275" name="給与水準   （国との比較）該当値テキスト"/>
        <xdr:cNvSpPr txBox="1"/>
      </xdr:nvSpPr>
      <xdr:spPr>
        <a:xfrm>
          <a:off x="17106900" y="1465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164888</xdr:rowOff>
    </xdr:from>
    <xdr:to>
      <xdr:col>23</xdr:col>
      <xdr:colOff>457200</xdr:colOff>
      <xdr:row>88</xdr:row>
      <xdr:rowOff>95038</xdr:rowOff>
    </xdr:to>
    <xdr:sp macro="" textlink="">
      <xdr:nvSpPr>
        <xdr:cNvPr id="276" name="円/楕円 275"/>
        <xdr:cNvSpPr/>
      </xdr:nvSpPr>
      <xdr:spPr>
        <a:xfrm>
          <a:off x="16129000" y="150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105215</xdr:rowOff>
    </xdr:from>
    <xdr:ext cx="736600" cy="259045"/>
    <xdr:sp macro="" textlink="">
      <xdr:nvSpPr>
        <xdr:cNvPr id="277" name="テキスト ボックス 276"/>
        <xdr:cNvSpPr txBox="1"/>
      </xdr:nvSpPr>
      <xdr:spPr>
        <a:xfrm>
          <a:off x="15798800" y="14849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160866</xdr:rowOff>
    </xdr:from>
    <xdr:to>
      <xdr:col>22</xdr:col>
      <xdr:colOff>254000</xdr:colOff>
      <xdr:row>88</xdr:row>
      <xdr:rowOff>91016</xdr:rowOff>
    </xdr:to>
    <xdr:sp macro="" textlink="">
      <xdr:nvSpPr>
        <xdr:cNvPr id="278" name="円/楕円 277"/>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79" name="テキスト ボックス 278"/>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82973</xdr:rowOff>
    </xdr:from>
    <xdr:to>
      <xdr:col>19</xdr:col>
      <xdr:colOff>533400</xdr:colOff>
      <xdr:row>87</xdr:row>
      <xdr:rowOff>13123</xdr:rowOff>
    </xdr:to>
    <xdr:sp macro="" textlink="">
      <xdr:nvSpPr>
        <xdr:cNvPr id="280" name="円/楕円 279"/>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169350</xdr:rowOff>
    </xdr:from>
    <xdr:ext cx="762000" cy="259045"/>
    <xdr:sp macro="" textlink="">
      <xdr:nvSpPr>
        <xdr:cNvPr id="281" name="テキスト ボックス 280"/>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東日本大震災により人口とともに職員数も減となったが、復興に向け職員の補充を進めていること、及び市単独で消防業務を行っていること等により、結果として類似団体平均を上回っている。今後、職員数について適正な管理を図る等、効率的な組織運営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3" name="直線コネクタ 312"/>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4"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5" name="直線コネクタ 314"/>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16"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17" name="直線コネクタ 316"/>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62593</xdr:rowOff>
    </xdr:from>
    <xdr:to>
      <xdr:col>24</xdr:col>
      <xdr:colOff>558800</xdr:colOff>
      <xdr:row>63</xdr:row>
      <xdr:rowOff>128088</xdr:rowOff>
    </xdr:to>
    <xdr:cxnSp macro="">
      <xdr:nvCxnSpPr>
        <xdr:cNvPr id="318" name="直線コネクタ 317"/>
        <xdr:cNvCxnSpPr/>
      </xdr:nvCxnSpPr>
      <xdr:spPr>
        <a:xfrm>
          <a:off x="16179800" y="10863943"/>
          <a:ext cx="8382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19"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0" name="フローチャート : 判断 319"/>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40761</xdr:rowOff>
    </xdr:from>
    <xdr:to>
      <xdr:col>23</xdr:col>
      <xdr:colOff>406400</xdr:colOff>
      <xdr:row>63</xdr:row>
      <xdr:rowOff>62593</xdr:rowOff>
    </xdr:to>
    <xdr:cxnSp macro="">
      <xdr:nvCxnSpPr>
        <xdr:cNvPr id="321" name="直線コネクタ 320"/>
        <xdr:cNvCxnSpPr/>
      </xdr:nvCxnSpPr>
      <xdr:spPr>
        <a:xfrm>
          <a:off x="15290800" y="10842111"/>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2" name="フローチャート : 判断 321"/>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3" name="テキスト ボックス 322"/>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22</xdr:col>
      <xdr:colOff>152400</xdr:colOff>
      <xdr:row>61</xdr:row>
      <xdr:rowOff>168547</xdr:rowOff>
    </xdr:from>
    <xdr:to>
      <xdr:col>22</xdr:col>
      <xdr:colOff>254000</xdr:colOff>
      <xdr:row>62</xdr:row>
      <xdr:rowOff>98697</xdr:rowOff>
    </xdr:to>
    <xdr:sp macro="" textlink="">
      <xdr:nvSpPr>
        <xdr:cNvPr id="324" name="フローチャート : 判断 323"/>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25" name="テキスト ボックス 324"/>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20</xdr:col>
      <xdr:colOff>635000</xdr:colOff>
      <xdr:row>62</xdr:row>
      <xdr:rowOff>28122</xdr:rowOff>
    </xdr:from>
    <xdr:to>
      <xdr:col>21</xdr:col>
      <xdr:colOff>50800</xdr:colOff>
      <xdr:row>62</xdr:row>
      <xdr:rowOff>129722</xdr:rowOff>
    </xdr:to>
    <xdr:sp macro="" textlink="">
      <xdr:nvSpPr>
        <xdr:cNvPr id="326" name="フローチャート : 判断 325"/>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27" name="テキスト ボックス 326"/>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28" name="フローチャート : 判断 327"/>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150240</xdr:rowOff>
    </xdr:from>
    <xdr:ext cx="762000" cy="259045"/>
    <xdr:sp macro="" textlink="">
      <xdr:nvSpPr>
        <xdr:cNvPr id="329" name="テキスト ボックス 328"/>
        <xdr:cNvSpPr txBox="1"/>
      </xdr:nvSpPr>
      <xdr:spPr>
        <a:xfrm>
          <a:off x="13131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77288</xdr:rowOff>
    </xdr:from>
    <xdr:to>
      <xdr:col>24</xdr:col>
      <xdr:colOff>609600</xdr:colOff>
      <xdr:row>64</xdr:row>
      <xdr:rowOff>7438</xdr:rowOff>
    </xdr:to>
    <xdr:sp macro="" textlink="">
      <xdr:nvSpPr>
        <xdr:cNvPr id="335" name="円/楕円 334"/>
        <xdr:cNvSpPr/>
      </xdr:nvSpPr>
      <xdr:spPr>
        <a:xfrm>
          <a:off x="169672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49365</xdr:rowOff>
    </xdr:from>
    <xdr:ext cx="762000" cy="259045"/>
    <xdr:sp macro="" textlink="">
      <xdr:nvSpPr>
        <xdr:cNvPr id="336" name="定員管理の状況該当値テキスト"/>
        <xdr:cNvSpPr txBox="1"/>
      </xdr:nvSpPr>
      <xdr:spPr>
        <a:xfrm>
          <a:off x="17106900" y="1085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11793</xdr:rowOff>
    </xdr:from>
    <xdr:to>
      <xdr:col>23</xdr:col>
      <xdr:colOff>457200</xdr:colOff>
      <xdr:row>63</xdr:row>
      <xdr:rowOff>113393</xdr:rowOff>
    </xdr:to>
    <xdr:sp macro="" textlink="">
      <xdr:nvSpPr>
        <xdr:cNvPr id="337" name="円/楕円 336"/>
        <xdr:cNvSpPr/>
      </xdr:nvSpPr>
      <xdr:spPr>
        <a:xfrm>
          <a:off x="16129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98170</xdr:rowOff>
    </xdr:from>
    <xdr:ext cx="736600" cy="259045"/>
    <xdr:sp macro="" textlink="">
      <xdr:nvSpPr>
        <xdr:cNvPr id="338" name="テキスト ボックス 337"/>
        <xdr:cNvSpPr txBox="1"/>
      </xdr:nvSpPr>
      <xdr:spPr>
        <a:xfrm>
          <a:off x="15798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161411</xdr:rowOff>
    </xdr:from>
    <xdr:to>
      <xdr:col>22</xdr:col>
      <xdr:colOff>254000</xdr:colOff>
      <xdr:row>63</xdr:row>
      <xdr:rowOff>91561</xdr:rowOff>
    </xdr:to>
    <xdr:sp macro="" textlink="">
      <xdr:nvSpPr>
        <xdr:cNvPr id="339" name="円/楕円 338"/>
        <xdr:cNvSpPr/>
      </xdr:nvSpPr>
      <xdr:spPr>
        <a:xfrm>
          <a:off x="15240000" y="107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76338</xdr:rowOff>
    </xdr:from>
    <xdr:ext cx="762000" cy="259045"/>
    <xdr:sp macro="" textlink="">
      <xdr:nvSpPr>
        <xdr:cNvPr id="340" name="テキスト ボックス 339"/>
        <xdr:cNvSpPr txBox="1"/>
      </xdr:nvSpPr>
      <xdr:spPr>
        <a:xfrm>
          <a:off x="14909800" y="1087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143026</xdr:rowOff>
    </xdr:from>
    <xdr:to>
      <xdr:col>19</xdr:col>
      <xdr:colOff>533400</xdr:colOff>
      <xdr:row>63</xdr:row>
      <xdr:rowOff>73176</xdr:rowOff>
    </xdr:to>
    <xdr:sp macro="" textlink="">
      <xdr:nvSpPr>
        <xdr:cNvPr id="341" name="円/楕円 340"/>
        <xdr:cNvSpPr/>
      </xdr:nvSpPr>
      <xdr:spPr>
        <a:xfrm>
          <a:off x="13462000" y="107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57953</xdr:rowOff>
    </xdr:from>
    <xdr:ext cx="762000" cy="259045"/>
    <xdr:sp macro="" textlink="">
      <xdr:nvSpPr>
        <xdr:cNvPr id="342" name="テキスト ボックス 341"/>
        <xdr:cNvSpPr txBox="1"/>
      </xdr:nvSpPr>
      <xdr:spPr>
        <a:xfrm>
          <a:off x="13131800" y="1085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4" name="テキスト ボックス 34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5" name="テキスト ボックス 34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6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繰上償還や</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借換、</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地方債発行額の抑制を行</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ったこと、普通交付税の増額に伴い標準財政規模が増となったことから、１７．３％と昨年度から０．４ポイント減となり、２年連続で起債許可／同意団体の基準である１８．０％を下回った。</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今後も</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復興事業とのバランスをとりつつ</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公債費負担の軽減に向けた取組み</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継続</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に努める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0" name="テキスト ボックス 36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73" name="直線コネクタ 372"/>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74"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75" name="直線コネクタ 374"/>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76"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77" name="直線コネクタ 376"/>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39</xdr:row>
      <xdr:rowOff>46809</xdr:rowOff>
    </xdr:to>
    <xdr:cxnSp macro="">
      <xdr:nvCxnSpPr>
        <xdr:cNvPr id="378" name="直線コネクタ 377"/>
        <xdr:cNvCxnSpPr/>
      </xdr:nvCxnSpPr>
      <xdr:spPr>
        <a:xfrm flipV="1">
          <a:off x="16179800" y="671957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79"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0" name="フローチャート : 判断 379"/>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46809</xdr:rowOff>
    </xdr:from>
    <xdr:to>
      <xdr:col>23</xdr:col>
      <xdr:colOff>406400</xdr:colOff>
      <xdr:row>39</xdr:row>
      <xdr:rowOff>57150</xdr:rowOff>
    </xdr:to>
    <xdr:cxnSp macro="">
      <xdr:nvCxnSpPr>
        <xdr:cNvPr id="381" name="直線コネクタ 380"/>
        <xdr:cNvCxnSpPr/>
      </xdr:nvCxnSpPr>
      <xdr:spPr>
        <a:xfrm flipV="1">
          <a:off x="15290800" y="673335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82" name="フローチャート : 判断 381"/>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83" name="テキスト ボックス 382"/>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64044</xdr:rowOff>
    </xdr:to>
    <xdr:cxnSp macro="">
      <xdr:nvCxnSpPr>
        <xdr:cNvPr id="384" name="直線コネクタ 383"/>
        <xdr:cNvCxnSpPr/>
      </xdr:nvCxnSpPr>
      <xdr:spPr>
        <a:xfrm flipV="1">
          <a:off x="14401800" y="67437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85" name="フローチャート : 判断 384"/>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86" name="テキスト ボックス 385"/>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64044</xdr:rowOff>
    </xdr:from>
    <xdr:to>
      <xdr:col>21</xdr:col>
      <xdr:colOff>0</xdr:colOff>
      <xdr:row>39</xdr:row>
      <xdr:rowOff>91622</xdr:rowOff>
    </xdr:to>
    <xdr:cxnSp macro="">
      <xdr:nvCxnSpPr>
        <xdr:cNvPr id="387" name="直線コネクタ 386"/>
        <xdr:cNvCxnSpPr/>
      </xdr:nvCxnSpPr>
      <xdr:spPr>
        <a:xfrm flipV="1">
          <a:off x="13512800" y="67505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88" name="フローチャート : 判断 387"/>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89" name="テキスト ボックス 388"/>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0" name="フローチャート : 判断 389"/>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49184</xdr:rowOff>
    </xdr:from>
    <xdr:ext cx="762000" cy="259045"/>
    <xdr:sp macro="" textlink="">
      <xdr:nvSpPr>
        <xdr:cNvPr id="391" name="テキスト ボックス 390"/>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153670</xdr:rowOff>
    </xdr:from>
    <xdr:to>
      <xdr:col>24</xdr:col>
      <xdr:colOff>609600</xdr:colOff>
      <xdr:row>39</xdr:row>
      <xdr:rowOff>83820</xdr:rowOff>
    </xdr:to>
    <xdr:sp macro="" textlink="">
      <xdr:nvSpPr>
        <xdr:cNvPr id="397" name="円/楕円 396"/>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125747</xdr:rowOff>
    </xdr:from>
    <xdr:ext cx="762000" cy="259045"/>
    <xdr:sp macro="" textlink="">
      <xdr:nvSpPr>
        <xdr:cNvPr id="398" name="公債費負担の状況該当値テキスト"/>
        <xdr:cNvSpPr txBox="1"/>
      </xdr:nvSpPr>
      <xdr:spPr>
        <a:xfrm>
          <a:off x="17106900" y="664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167459</xdr:rowOff>
    </xdr:from>
    <xdr:to>
      <xdr:col>23</xdr:col>
      <xdr:colOff>457200</xdr:colOff>
      <xdr:row>39</xdr:row>
      <xdr:rowOff>97609</xdr:rowOff>
    </xdr:to>
    <xdr:sp macro="" textlink="">
      <xdr:nvSpPr>
        <xdr:cNvPr id="399" name="円/楕円 398"/>
        <xdr:cNvSpPr/>
      </xdr:nvSpPr>
      <xdr:spPr>
        <a:xfrm>
          <a:off x="161290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82386</xdr:rowOff>
    </xdr:from>
    <xdr:ext cx="736600" cy="259045"/>
    <xdr:sp macro="" textlink="">
      <xdr:nvSpPr>
        <xdr:cNvPr id="400" name="テキスト ボックス 399"/>
        <xdr:cNvSpPr txBox="1"/>
      </xdr:nvSpPr>
      <xdr:spPr>
        <a:xfrm>
          <a:off x="15798800" y="676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1" name="円/楕円 400"/>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92727</xdr:rowOff>
    </xdr:from>
    <xdr:ext cx="762000" cy="259045"/>
    <xdr:sp macro="" textlink="">
      <xdr:nvSpPr>
        <xdr:cNvPr id="402" name="テキスト ボックス 401"/>
        <xdr:cNvSpPr txBox="1"/>
      </xdr:nvSpPr>
      <xdr:spPr>
        <a:xfrm>
          <a:off x="1490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13244</xdr:rowOff>
    </xdr:from>
    <xdr:to>
      <xdr:col>21</xdr:col>
      <xdr:colOff>50800</xdr:colOff>
      <xdr:row>39</xdr:row>
      <xdr:rowOff>114844</xdr:rowOff>
    </xdr:to>
    <xdr:sp macro="" textlink="">
      <xdr:nvSpPr>
        <xdr:cNvPr id="403" name="円/楕円 402"/>
        <xdr:cNvSpPr/>
      </xdr:nvSpPr>
      <xdr:spPr>
        <a:xfrm>
          <a:off x="14351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99621</xdr:rowOff>
    </xdr:from>
    <xdr:ext cx="762000" cy="259045"/>
    <xdr:sp macro="" textlink="">
      <xdr:nvSpPr>
        <xdr:cNvPr id="404" name="テキスト ボックス 403"/>
        <xdr:cNvSpPr txBox="1"/>
      </xdr:nvSpPr>
      <xdr:spPr>
        <a:xfrm>
          <a:off x="14020800" y="678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40822</xdr:rowOff>
    </xdr:from>
    <xdr:to>
      <xdr:col>19</xdr:col>
      <xdr:colOff>533400</xdr:colOff>
      <xdr:row>39</xdr:row>
      <xdr:rowOff>142422</xdr:rowOff>
    </xdr:to>
    <xdr:sp macro="" textlink="">
      <xdr:nvSpPr>
        <xdr:cNvPr id="405" name="円/楕円 404"/>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127199</xdr:rowOff>
    </xdr:from>
    <xdr:ext cx="762000" cy="259045"/>
    <xdr:sp macro="" textlink="">
      <xdr:nvSpPr>
        <xdr:cNvPr id="406" name="テキスト ボックス 405"/>
        <xdr:cNvSpPr txBox="1"/>
      </xdr:nvSpPr>
      <xdr:spPr>
        <a:xfrm>
          <a:off x="13131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東日本大震災復興交付金等による一定の充当可能財源がある一方、地方債現在高の減少により、１１．４％と類似団体平均を上回る結果となった。</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今後も</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公債費</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の抑制及び充当可能財源の確保など</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財政の健全化</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に努め、将来負担の軽減を図る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35" name="直線コネクタ 434"/>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36"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37" name="直線コネクタ 436"/>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38"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39" name="直線コネクタ 438"/>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164740</xdr:rowOff>
    </xdr:from>
    <xdr:to>
      <xdr:col>24</xdr:col>
      <xdr:colOff>558800</xdr:colOff>
      <xdr:row>14</xdr:row>
      <xdr:rowOff>158380</xdr:rowOff>
    </xdr:to>
    <xdr:cxnSp macro="">
      <xdr:nvCxnSpPr>
        <xdr:cNvPr id="440" name="直線コネクタ 439"/>
        <xdr:cNvCxnSpPr/>
      </xdr:nvCxnSpPr>
      <xdr:spPr>
        <a:xfrm flipV="1">
          <a:off x="16179800" y="2393590"/>
          <a:ext cx="838200" cy="16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1"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42" name="フローチャート : 判断 441"/>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122989</xdr:rowOff>
    </xdr:from>
    <xdr:to>
      <xdr:col>23</xdr:col>
      <xdr:colOff>406400</xdr:colOff>
      <xdr:row>14</xdr:row>
      <xdr:rowOff>158380</xdr:rowOff>
    </xdr:to>
    <xdr:cxnSp macro="">
      <xdr:nvCxnSpPr>
        <xdr:cNvPr id="443" name="直線コネクタ 442"/>
        <xdr:cNvCxnSpPr/>
      </xdr:nvCxnSpPr>
      <xdr:spPr>
        <a:xfrm>
          <a:off x="15290800" y="2523289"/>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44" name="フローチャート : 判断 443"/>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45" name="テキスト ボックス 444"/>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122989</xdr:rowOff>
    </xdr:from>
    <xdr:to>
      <xdr:col>22</xdr:col>
      <xdr:colOff>203200</xdr:colOff>
      <xdr:row>15</xdr:row>
      <xdr:rowOff>101748</xdr:rowOff>
    </xdr:to>
    <xdr:cxnSp macro="">
      <xdr:nvCxnSpPr>
        <xdr:cNvPr id="446" name="直線コネクタ 445"/>
        <xdr:cNvCxnSpPr/>
      </xdr:nvCxnSpPr>
      <xdr:spPr>
        <a:xfrm flipV="1">
          <a:off x="14401800" y="2523289"/>
          <a:ext cx="889000" cy="15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47" name="フローチャート : 判断 446"/>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48" name="テキスト ボックス 447"/>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101748</xdr:rowOff>
    </xdr:from>
    <xdr:to>
      <xdr:col>21</xdr:col>
      <xdr:colOff>0</xdr:colOff>
      <xdr:row>15</xdr:row>
      <xdr:rowOff>145182</xdr:rowOff>
    </xdr:to>
    <xdr:cxnSp macro="">
      <xdr:nvCxnSpPr>
        <xdr:cNvPr id="449" name="直線コネクタ 448"/>
        <xdr:cNvCxnSpPr/>
      </xdr:nvCxnSpPr>
      <xdr:spPr>
        <a:xfrm flipV="1">
          <a:off x="13512800" y="26734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0" name="フローチャート : 判断 449"/>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48309</xdr:rowOff>
    </xdr:from>
    <xdr:ext cx="762000" cy="259045"/>
    <xdr:sp macro="" textlink="">
      <xdr:nvSpPr>
        <xdr:cNvPr id="451" name="テキスト ボックス 450"/>
        <xdr:cNvSpPr txBox="1"/>
      </xdr:nvSpPr>
      <xdr:spPr>
        <a:xfrm>
          <a:off x="14020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52" name="フローチャート : 判断 451"/>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93351</xdr:rowOff>
    </xdr:from>
    <xdr:ext cx="762000" cy="259045"/>
    <xdr:sp macro="" textlink="">
      <xdr:nvSpPr>
        <xdr:cNvPr id="453" name="テキスト ボックス 452"/>
        <xdr:cNvSpPr txBox="1"/>
      </xdr:nvSpPr>
      <xdr:spPr>
        <a:xfrm>
          <a:off x="13131800" y="232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113940</xdr:rowOff>
    </xdr:from>
    <xdr:to>
      <xdr:col>24</xdr:col>
      <xdr:colOff>609600</xdr:colOff>
      <xdr:row>14</xdr:row>
      <xdr:rowOff>44090</xdr:rowOff>
    </xdr:to>
    <xdr:sp macro="" textlink="">
      <xdr:nvSpPr>
        <xdr:cNvPr id="459" name="円/楕円 458"/>
        <xdr:cNvSpPr/>
      </xdr:nvSpPr>
      <xdr:spPr>
        <a:xfrm>
          <a:off x="16967200" y="23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35217</xdr:rowOff>
    </xdr:from>
    <xdr:ext cx="762000" cy="259045"/>
    <xdr:sp macro="" textlink="">
      <xdr:nvSpPr>
        <xdr:cNvPr id="460" name="将来負担の状況該当値テキスト"/>
        <xdr:cNvSpPr txBox="1"/>
      </xdr:nvSpPr>
      <xdr:spPr>
        <a:xfrm>
          <a:off x="17106900" y="226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107580</xdr:rowOff>
    </xdr:from>
    <xdr:to>
      <xdr:col>23</xdr:col>
      <xdr:colOff>457200</xdr:colOff>
      <xdr:row>15</xdr:row>
      <xdr:rowOff>37730</xdr:rowOff>
    </xdr:to>
    <xdr:sp macro="" textlink="">
      <xdr:nvSpPr>
        <xdr:cNvPr id="461" name="円/楕円 460"/>
        <xdr:cNvSpPr/>
      </xdr:nvSpPr>
      <xdr:spPr>
        <a:xfrm>
          <a:off x="16129000" y="25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22507</xdr:rowOff>
    </xdr:from>
    <xdr:ext cx="736600" cy="259045"/>
    <xdr:sp macro="" textlink="">
      <xdr:nvSpPr>
        <xdr:cNvPr id="462" name="テキスト ボックス 461"/>
        <xdr:cNvSpPr txBox="1"/>
      </xdr:nvSpPr>
      <xdr:spPr>
        <a:xfrm>
          <a:off x="15798800" y="25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72189</xdr:rowOff>
    </xdr:from>
    <xdr:to>
      <xdr:col>22</xdr:col>
      <xdr:colOff>254000</xdr:colOff>
      <xdr:row>15</xdr:row>
      <xdr:rowOff>2339</xdr:rowOff>
    </xdr:to>
    <xdr:sp macro="" textlink="">
      <xdr:nvSpPr>
        <xdr:cNvPr id="463" name="円/楕円 462"/>
        <xdr:cNvSpPr/>
      </xdr:nvSpPr>
      <xdr:spPr>
        <a:xfrm>
          <a:off x="15240000" y="24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12516</xdr:rowOff>
    </xdr:from>
    <xdr:ext cx="762000" cy="259045"/>
    <xdr:sp macro="" textlink="">
      <xdr:nvSpPr>
        <xdr:cNvPr id="464" name="テキスト ボックス 463"/>
        <xdr:cNvSpPr txBox="1"/>
      </xdr:nvSpPr>
      <xdr:spPr>
        <a:xfrm>
          <a:off x="14909800" y="22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50948</xdr:rowOff>
    </xdr:from>
    <xdr:to>
      <xdr:col>21</xdr:col>
      <xdr:colOff>50800</xdr:colOff>
      <xdr:row>15</xdr:row>
      <xdr:rowOff>152548</xdr:rowOff>
    </xdr:to>
    <xdr:sp macro="" textlink="">
      <xdr:nvSpPr>
        <xdr:cNvPr id="465" name="円/楕円 464"/>
        <xdr:cNvSpPr/>
      </xdr:nvSpPr>
      <xdr:spPr>
        <a:xfrm>
          <a:off x="14351000" y="26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137325</xdr:rowOff>
    </xdr:from>
    <xdr:ext cx="762000" cy="259045"/>
    <xdr:sp macro="" textlink="">
      <xdr:nvSpPr>
        <xdr:cNvPr id="466" name="テキスト ボックス 465"/>
        <xdr:cNvSpPr txBox="1"/>
      </xdr:nvSpPr>
      <xdr:spPr>
        <a:xfrm>
          <a:off x="14020800" y="270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94382</xdr:rowOff>
    </xdr:from>
    <xdr:to>
      <xdr:col>19</xdr:col>
      <xdr:colOff>533400</xdr:colOff>
      <xdr:row>16</xdr:row>
      <xdr:rowOff>24532</xdr:rowOff>
    </xdr:to>
    <xdr:sp macro="" textlink="">
      <xdr:nvSpPr>
        <xdr:cNvPr id="467" name="円/楕円 466"/>
        <xdr:cNvSpPr/>
      </xdr:nvSpPr>
      <xdr:spPr>
        <a:xfrm>
          <a:off x="13462000" y="266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9309</xdr:rowOff>
    </xdr:from>
    <xdr:ext cx="762000" cy="259045"/>
    <xdr:sp macro="" textlink="">
      <xdr:nvSpPr>
        <xdr:cNvPr id="468" name="テキスト ボックス 467"/>
        <xdr:cNvSpPr txBox="1"/>
      </xdr:nvSpPr>
      <xdr:spPr>
        <a:xfrm>
          <a:off x="13131800" y="275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岩手県陸前高田市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20,565
20,478
232.29
131,539,942
125,538,421
3,401,037
6,865,575
12,383,703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被災した職員の補充</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中途採用等）及び派遣職員等は依然続いており、市単独で消防業務を行っていることなどから、２６．９％と類似団体平均を上回っている。しかし基本給の減等により前年度数値から改善しており、今後も職員数等について適正な管理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156718</xdr:rowOff>
    </xdr:from>
    <xdr:to>
      <xdr:col>7</xdr:col>
      <xdr:colOff>15875</xdr:colOff>
      <xdr:row>38</xdr:row>
      <xdr:rowOff>40132</xdr:rowOff>
    </xdr:to>
    <xdr:cxnSp macro="">
      <xdr:nvCxnSpPr>
        <xdr:cNvPr id="63" name="直線コネクタ 62"/>
        <xdr:cNvCxnSpPr/>
      </xdr:nvCxnSpPr>
      <xdr:spPr>
        <a:xfrm flipV="1">
          <a:off x="3987800" y="65003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40132</xdr:rowOff>
    </xdr:from>
    <xdr:to>
      <xdr:col>5</xdr:col>
      <xdr:colOff>549275</xdr:colOff>
      <xdr:row>39</xdr:row>
      <xdr:rowOff>28702</xdr:rowOff>
    </xdr:to>
    <xdr:cxnSp macro="">
      <xdr:nvCxnSpPr>
        <xdr:cNvPr id="66" name="直線コネクタ 65"/>
        <xdr:cNvCxnSpPr/>
      </xdr:nvCxnSpPr>
      <xdr:spPr>
        <a:xfrm flipV="1">
          <a:off x="3098800" y="65552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62992</xdr:rowOff>
    </xdr:from>
    <xdr:to>
      <xdr:col>4</xdr:col>
      <xdr:colOff>346075</xdr:colOff>
      <xdr:row>39</xdr:row>
      <xdr:rowOff>28702</xdr:rowOff>
    </xdr:to>
    <xdr:cxnSp macro="">
      <xdr:nvCxnSpPr>
        <xdr:cNvPr id="69" name="直線コネクタ 68"/>
        <xdr:cNvCxnSpPr/>
      </xdr:nvCxnSpPr>
      <xdr:spPr>
        <a:xfrm>
          <a:off x="2209800" y="65780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53848</xdr:rowOff>
    </xdr:from>
    <xdr:to>
      <xdr:col>3</xdr:col>
      <xdr:colOff>142875</xdr:colOff>
      <xdr:row>38</xdr:row>
      <xdr:rowOff>62992</xdr:rowOff>
    </xdr:to>
    <xdr:cxnSp macro="">
      <xdr:nvCxnSpPr>
        <xdr:cNvPr id="72" name="直線コネクタ 71"/>
        <xdr:cNvCxnSpPr/>
      </xdr:nvCxnSpPr>
      <xdr:spPr>
        <a:xfrm>
          <a:off x="1320800" y="6568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158259</xdr:rowOff>
    </xdr:from>
    <xdr:ext cx="762000" cy="259045"/>
    <xdr:sp macro="" textlink="">
      <xdr:nvSpPr>
        <xdr:cNvPr id="76" name="テキスト ボックス 75"/>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105918</xdr:rowOff>
    </xdr:from>
    <xdr:to>
      <xdr:col>7</xdr:col>
      <xdr:colOff>66675</xdr:colOff>
      <xdr:row>38</xdr:row>
      <xdr:rowOff>36068</xdr:rowOff>
    </xdr:to>
    <xdr:sp macro="" textlink="">
      <xdr:nvSpPr>
        <xdr:cNvPr id="82" name="円/楕円 81"/>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77995</xdr:rowOff>
    </xdr:from>
    <xdr:ext cx="762000" cy="259045"/>
    <xdr:sp macro="" textlink="">
      <xdr:nvSpPr>
        <xdr:cNvPr id="83"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160782</xdr:rowOff>
    </xdr:from>
    <xdr:to>
      <xdr:col>5</xdr:col>
      <xdr:colOff>600075</xdr:colOff>
      <xdr:row>38</xdr:row>
      <xdr:rowOff>90932</xdr:rowOff>
    </xdr:to>
    <xdr:sp macro="" textlink="">
      <xdr:nvSpPr>
        <xdr:cNvPr id="84" name="円/楕円 83"/>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75709</xdr:rowOff>
    </xdr:from>
    <xdr:ext cx="736600" cy="259045"/>
    <xdr:sp macro="" textlink="">
      <xdr:nvSpPr>
        <xdr:cNvPr id="85" name="テキスト ボックス 84"/>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149352</xdr:rowOff>
    </xdr:from>
    <xdr:to>
      <xdr:col>4</xdr:col>
      <xdr:colOff>396875</xdr:colOff>
      <xdr:row>39</xdr:row>
      <xdr:rowOff>79502</xdr:rowOff>
    </xdr:to>
    <xdr:sp macro="" textlink="">
      <xdr:nvSpPr>
        <xdr:cNvPr id="86" name="円/楕円 85"/>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64279</xdr:rowOff>
    </xdr:from>
    <xdr:ext cx="762000" cy="259045"/>
    <xdr:sp macro="" textlink="">
      <xdr:nvSpPr>
        <xdr:cNvPr id="87" name="テキスト ボックス 86"/>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xdr:rowOff>
    </xdr:from>
    <xdr:to>
      <xdr:col>3</xdr:col>
      <xdr:colOff>193675</xdr:colOff>
      <xdr:row>38</xdr:row>
      <xdr:rowOff>113792</xdr:rowOff>
    </xdr:to>
    <xdr:sp macro="" textlink="">
      <xdr:nvSpPr>
        <xdr:cNvPr id="88" name="円/楕円 87"/>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98569</xdr:rowOff>
    </xdr:from>
    <xdr:ext cx="762000" cy="259045"/>
    <xdr:sp macro="" textlink="">
      <xdr:nvSpPr>
        <xdr:cNvPr id="89" name="テキスト ボックス 88"/>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xdr:rowOff>
    </xdr:from>
    <xdr:to>
      <xdr:col>1</xdr:col>
      <xdr:colOff>676275</xdr:colOff>
      <xdr:row>38</xdr:row>
      <xdr:rowOff>104648</xdr:rowOff>
    </xdr:to>
    <xdr:sp macro="" textlink="">
      <xdr:nvSpPr>
        <xdr:cNvPr id="90" name="円/楕円 89"/>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89425</xdr:rowOff>
    </xdr:from>
    <xdr:ext cx="762000" cy="259045"/>
    <xdr:sp macro="" textlink="">
      <xdr:nvSpPr>
        <xdr:cNvPr id="91" name="テキスト ボックス 90"/>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平均を下回る９．０％となっているが、金額自体は１４７億円の増となっている。これは東日本大震災の影響により災害廃棄物処理事業委託料、応急仮設住宅用地借上料等が増となったためと考えられる。今後、内部経費の節減に努め、適正な水準を維持していく。</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94343</xdr:rowOff>
    </xdr:from>
    <xdr:to>
      <xdr:col>24</xdr:col>
      <xdr:colOff>31750</xdr:colOff>
      <xdr:row>15</xdr:row>
      <xdr:rowOff>75293</xdr:rowOff>
    </xdr:to>
    <xdr:cxnSp macro="">
      <xdr:nvCxnSpPr>
        <xdr:cNvPr id="126" name="直線コネクタ 125"/>
        <xdr:cNvCxnSpPr/>
      </xdr:nvCxnSpPr>
      <xdr:spPr>
        <a:xfrm flipV="1">
          <a:off x="15671800" y="24946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83457</xdr:rowOff>
    </xdr:from>
    <xdr:to>
      <xdr:col>22</xdr:col>
      <xdr:colOff>565150</xdr:colOff>
      <xdr:row>15</xdr:row>
      <xdr:rowOff>75293</xdr:rowOff>
    </xdr:to>
    <xdr:cxnSp macro="">
      <xdr:nvCxnSpPr>
        <xdr:cNvPr id="129" name="直線コネクタ 128"/>
        <xdr:cNvCxnSpPr/>
      </xdr:nvCxnSpPr>
      <xdr:spPr>
        <a:xfrm>
          <a:off x="14782800" y="2483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83457</xdr:rowOff>
    </xdr:to>
    <xdr:cxnSp macro="">
      <xdr:nvCxnSpPr>
        <xdr:cNvPr id="132" name="直線コネクタ 131"/>
        <xdr:cNvCxnSpPr/>
      </xdr:nvCxnSpPr>
      <xdr:spPr>
        <a:xfrm>
          <a:off x="13893800" y="245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50800</xdr:rowOff>
    </xdr:to>
    <xdr:cxnSp macro="">
      <xdr:nvCxnSpPr>
        <xdr:cNvPr id="135" name="直線コネクタ 134"/>
        <xdr:cNvCxnSpPr/>
      </xdr:nvCxnSpPr>
      <xdr:spPr>
        <a:xfrm>
          <a:off x="13004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37" name="テキスト ボックス 136"/>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43543</xdr:rowOff>
    </xdr:from>
    <xdr:to>
      <xdr:col>24</xdr:col>
      <xdr:colOff>82550</xdr:colOff>
      <xdr:row>14</xdr:row>
      <xdr:rowOff>145143</xdr:rowOff>
    </xdr:to>
    <xdr:sp macro="" textlink="">
      <xdr:nvSpPr>
        <xdr:cNvPr id="145" name="円/楕円 144"/>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60070</xdr:rowOff>
    </xdr:from>
    <xdr:ext cx="762000" cy="259045"/>
    <xdr:sp macro="" textlink="">
      <xdr:nvSpPr>
        <xdr:cNvPr id="146" name="物件費該当値テキスト"/>
        <xdr:cNvSpPr txBox="1"/>
      </xdr:nvSpPr>
      <xdr:spPr>
        <a:xfrm>
          <a:off x="165989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24493</xdr:rowOff>
    </xdr:from>
    <xdr:to>
      <xdr:col>22</xdr:col>
      <xdr:colOff>615950</xdr:colOff>
      <xdr:row>15</xdr:row>
      <xdr:rowOff>126093</xdr:rowOff>
    </xdr:to>
    <xdr:sp macro="" textlink="">
      <xdr:nvSpPr>
        <xdr:cNvPr id="147" name="円/楕円 146"/>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136270</xdr:rowOff>
    </xdr:from>
    <xdr:ext cx="736600" cy="259045"/>
    <xdr:sp macro="" textlink="">
      <xdr:nvSpPr>
        <xdr:cNvPr id="148" name="テキスト ボックス 147"/>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32657</xdr:rowOff>
    </xdr:from>
    <xdr:to>
      <xdr:col>21</xdr:col>
      <xdr:colOff>412750</xdr:colOff>
      <xdr:row>14</xdr:row>
      <xdr:rowOff>134257</xdr:rowOff>
    </xdr:to>
    <xdr:sp macro="" textlink="">
      <xdr:nvSpPr>
        <xdr:cNvPr id="149" name="円/楕円 148"/>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144434</xdr:rowOff>
    </xdr:from>
    <xdr:ext cx="762000" cy="259045"/>
    <xdr:sp macro="" textlink="">
      <xdr:nvSpPr>
        <xdr:cNvPr id="150" name="テキスト ボックス 149"/>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1" name="円/楕円 150"/>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2" name="テキスト ボックス 151"/>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3" name="円/楕円 152"/>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4" name="テキスト ボックス 153"/>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東日本大震災による災害救助費扶助費約１億円減により７．２％と２年連続で</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類似団体平均を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回っ</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た</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しかし</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社会福祉費扶助費の増加傾向が見られるので、</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資格審査の適正化を図りながらの執行に努める。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12700</xdr:rowOff>
    </xdr:to>
    <xdr:cxnSp macro="">
      <xdr:nvCxnSpPr>
        <xdr:cNvPr id="187" name="直線コネクタ 186"/>
        <xdr:cNvCxnSpPr/>
      </xdr:nvCxnSpPr>
      <xdr:spPr>
        <a:xfrm>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152400</xdr:rowOff>
    </xdr:to>
    <xdr:cxnSp macro="">
      <xdr:nvCxnSpPr>
        <xdr:cNvPr id="190" name="直線コネクタ 189"/>
        <xdr:cNvCxnSpPr/>
      </xdr:nvCxnSpPr>
      <xdr:spPr>
        <a:xfrm flipV="1">
          <a:off x="3098800" y="9537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152400</xdr:rowOff>
    </xdr:to>
    <xdr:cxnSp macro="">
      <xdr:nvCxnSpPr>
        <xdr:cNvPr id="193" name="直線コネクタ 192"/>
        <xdr:cNvCxnSpPr/>
      </xdr:nvCxnSpPr>
      <xdr:spPr>
        <a:xfrm>
          <a:off x="2209800" y="9613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12700</xdr:rowOff>
    </xdr:to>
    <xdr:cxnSp macro="">
      <xdr:nvCxnSpPr>
        <xdr:cNvPr id="196" name="直線コネクタ 195"/>
        <xdr:cNvCxnSpPr/>
      </xdr:nvCxnSpPr>
      <xdr:spPr>
        <a:xfrm>
          <a:off x="1320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118127</xdr:rowOff>
    </xdr:from>
    <xdr:ext cx="762000" cy="259045"/>
    <xdr:sp macro="" textlink="">
      <xdr:nvSpPr>
        <xdr:cNvPr id="198" name="テキスト ボックス 197"/>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0" name="テキスト ボックス 19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6" name="円/楕円 205"/>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7"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8" name="円/楕円 207"/>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9" name="テキスト ボックス 208"/>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101600</xdr:rowOff>
    </xdr:from>
    <xdr:to>
      <xdr:col>4</xdr:col>
      <xdr:colOff>396875</xdr:colOff>
      <xdr:row>57</xdr:row>
      <xdr:rowOff>31750</xdr:rowOff>
    </xdr:to>
    <xdr:sp macro="" textlink="">
      <xdr:nvSpPr>
        <xdr:cNvPr id="210" name="円/楕円 209"/>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211" name="テキスト ボックス 210"/>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2" name="円/楕円 211"/>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3" name="テキスト ボックス 21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4" name="円/楕円 213"/>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5" name="テキスト ボックス 214"/>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昨年度に比べ改善はしているが、復興事業分の公共下水道事業及び介護保険事業への繰出金が計４億円増となり、依然類似団体平均を下回った。今後、公営企業の効率的な経営に努める等、繰出金の抑制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59</xdr:row>
      <xdr:rowOff>77470</xdr:rowOff>
    </xdr:to>
    <xdr:cxnSp macro="">
      <xdr:nvCxnSpPr>
        <xdr:cNvPr id="248" name="直線コネクタ 247"/>
        <xdr:cNvCxnSpPr/>
      </xdr:nvCxnSpPr>
      <xdr:spPr>
        <a:xfrm flipV="1">
          <a:off x="15671800" y="991108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59</xdr:row>
      <xdr:rowOff>77470</xdr:rowOff>
    </xdr:to>
    <xdr:cxnSp macro="">
      <xdr:nvCxnSpPr>
        <xdr:cNvPr id="251" name="直線コネクタ 250"/>
        <xdr:cNvCxnSpPr/>
      </xdr:nvCxnSpPr>
      <xdr:spPr>
        <a:xfrm>
          <a:off x="14782800" y="955294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39370</xdr:rowOff>
    </xdr:from>
    <xdr:to>
      <xdr:col>21</xdr:col>
      <xdr:colOff>361950</xdr:colOff>
      <xdr:row>55</xdr:row>
      <xdr:rowOff>123190</xdr:rowOff>
    </xdr:to>
    <xdr:cxnSp macro="">
      <xdr:nvCxnSpPr>
        <xdr:cNvPr id="254" name="直線コネクタ 253"/>
        <xdr:cNvCxnSpPr/>
      </xdr:nvCxnSpPr>
      <xdr:spPr>
        <a:xfrm>
          <a:off x="13893800" y="9469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57</xdr:row>
      <xdr:rowOff>46990</xdr:rowOff>
    </xdr:to>
    <xdr:cxnSp macro="">
      <xdr:nvCxnSpPr>
        <xdr:cNvPr id="257" name="直線コネクタ 256"/>
        <xdr:cNvCxnSpPr/>
      </xdr:nvCxnSpPr>
      <xdr:spPr>
        <a:xfrm flipV="1">
          <a:off x="13004800" y="946912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9" name="テキスト ボックス 25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1" name="テキスト ボックス 260"/>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7" name="円/楕円 266"/>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8"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26670</xdr:rowOff>
    </xdr:from>
    <xdr:to>
      <xdr:col>22</xdr:col>
      <xdr:colOff>615950</xdr:colOff>
      <xdr:row>59</xdr:row>
      <xdr:rowOff>128270</xdr:rowOff>
    </xdr:to>
    <xdr:sp macro="" textlink="">
      <xdr:nvSpPr>
        <xdr:cNvPr id="269" name="円/楕円 268"/>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113047</xdr:rowOff>
    </xdr:from>
    <xdr:ext cx="736600" cy="259045"/>
    <xdr:sp macro="" textlink="">
      <xdr:nvSpPr>
        <xdr:cNvPr id="270" name="テキスト ボックス 269"/>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1" name="円/楕円 270"/>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2" name="テキスト ボックス 271"/>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3" name="円/楕円 272"/>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100347</xdr:rowOff>
    </xdr:from>
    <xdr:ext cx="762000" cy="259045"/>
    <xdr:sp macro="" textlink="">
      <xdr:nvSpPr>
        <xdr:cNvPr id="274" name="テキスト ボックス 273"/>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5" name="円/楕円 274"/>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6" name="テキスト ボックス 27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岩手県市町村総合事務組合負担金の減等により、一部事務組合に対するものが約４．４億円の減となり、類似団体平均を下回る５．１％となった。今後も補助金交付審査等の適正化を図り経費の縮減を図る。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131572</xdr:rowOff>
    </xdr:from>
    <xdr:to>
      <xdr:col>24</xdr:col>
      <xdr:colOff>31750</xdr:colOff>
      <xdr:row>36</xdr:row>
      <xdr:rowOff>58420</xdr:rowOff>
    </xdr:to>
    <xdr:cxnSp macro="">
      <xdr:nvCxnSpPr>
        <xdr:cNvPr id="306" name="直線コネクタ 305"/>
        <xdr:cNvCxnSpPr/>
      </xdr:nvCxnSpPr>
      <xdr:spPr>
        <a:xfrm flipV="1">
          <a:off x="15671800" y="5960872"/>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38</xdr:row>
      <xdr:rowOff>140716</xdr:rowOff>
    </xdr:to>
    <xdr:cxnSp macro="">
      <xdr:nvCxnSpPr>
        <xdr:cNvPr id="309" name="直線コネクタ 308"/>
        <xdr:cNvCxnSpPr/>
      </xdr:nvCxnSpPr>
      <xdr:spPr>
        <a:xfrm flipV="1">
          <a:off x="14782800" y="6230620"/>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26416</xdr:rowOff>
    </xdr:from>
    <xdr:to>
      <xdr:col>21</xdr:col>
      <xdr:colOff>361950</xdr:colOff>
      <xdr:row>38</xdr:row>
      <xdr:rowOff>140716</xdr:rowOff>
    </xdr:to>
    <xdr:cxnSp macro="">
      <xdr:nvCxnSpPr>
        <xdr:cNvPr id="312" name="直線コネクタ 311"/>
        <xdr:cNvCxnSpPr/>
      </xdr:nvCxnSpPr>
      <xdr:spPr>
        <a:xfrm>
          <a:off x="13893800" y="5855716"/>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26416</xdr:rowOff>
    </xdr:from>
    <xdr:to>
      <xdr:col>20</xdr:col>
      <xdr:colOff>158750</xdr:colOff>
      <xdr:row>34</xdr:row>
      <xdr:rowOff>58420</xdr:rowOff>
    </xdr:to>
    <xdr:cxnSp macro="">
      <xdr:nvCxnSpPr>
        <xdr:cNvPr id="315" name="直線コネクタ 314"/>
        <xdr:cNvCxnSpPr/>
      </xdr:nvCxnSpPr>
      <xdr:spPr>
        <a:xfrm flipV="1">
          <a:off x="13004800" y="58557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7" name="テキスト ボックス 316"/>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19" name="テキスト ボックス 318"/>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80772</xdr:rowOff>
    </xdr:from>
    <xdr:to>
      <xdr:col>24</xdr:col>
      <xdr:colOff>82550</xdr:colOff>
      <xdr:row>35</xdr:row>
      <xdr:rowOff>10922</xdr:rowOff>
    </xdr:to>
    <xdr:sp macro="" textlink="">
      <xdr:nvSpPr>
        <xdr:cNvPr id="325" name="円/楕円 324"/>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97299</xdr:rowOff>
    </xdr:from>
    <xdr:ext cx="762000" cy="259045"/>
    <xdr:sp macro="" textlink="">
      <xdr:nvSpPr>
        <xdr:cNvPr id="326" name="補助費等該当値テキスト"/>
        <xdr:cNvSpPr txBox="1"/>
      </xdr:nvSpPr>
      <xdr:spPr>
        <a:xfrm>
          <a:off x="16598900" y="575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7" name="円/楕円 326"/>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28" name="テキスト ボックス 327"/>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89916</xdr:rowOff>
    </xdr:from>
    <xdr:to>
      <xdr:col>21</xdr:col>
      <xdr:colOff>412750</xdr:colOff>
      <xdr:row>39</xdr:row>
      <xdr:rowOff>20066</xdr:rowOff>
    </xdr:to>
    <xdr:sp macro="" textlink="">
      <xdr:nvSpPr>
        <xdr:cNvPr id="329" name="円/楕円 328"/>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4843</xdr:rowOff>
    </xdr:from>
    <xdr:ext cx="762000" cy="259045"/>
    <xdr:sp macro="" textlink="">
      <xdr:nvSpPr>
        <xdr:cNvPr id="330" name="テキスト ボックス 329"/>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147066</xdr:rowOff>
    </xdr:from>
    <xdr:to>
      <xdr:col>20</xdr:col>
      <xdr:colOff>209550</xdr:colOff>
      <xdr:row>34</xdr:row>
      <xdr:rowOff>77216</xdr:rowOff>
    </xdr:to>
    <xdr:sp macro="" textlink="">
      <xdr:nvSpPr>
        <xdr:cNvPr id="331" name="円/楕円 330"/>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87393</xdr:rowOff>
    </xdr:from>
    <xdr:ext cx="762000" cy="259045"/>
    <xdr:sp macro="" textlink="">
      <xdr:nvSpPr>
        <xdr:cNvPr id="332" name="テキスト ボックス 331"/>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xdr:rowOff>
    </xdr:from>
    <xdr:to>
      <xdr:col>19</xdr:col>
      <xdr:colOff>6350</xdr:colOff>
      <xdr:row>34</xdr:row>
      <xdr:rowOff>109220</xdr:rowOff>
    </xdr:to>
    <xdr:sp macro="" textlink="">
      <xdr:nvSpPr>
        <xdr:cNvPr id="333" name="円/楕円 332"/>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119397</xdr:rowOff>
    </xdr:from>
    <xdr:ext cx="762000" cy="259045"/>
    <xdr:sp macro="" textlink="">
      <xdr:nvSpPr>
        <xdr:cNvPr id="334" name="テキスト ボックス 333"/>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繰上償還や借換、地方債発行額の抑制を図り２年連続で改善しているが、２１．７％と</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類似団体平均を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回っている。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今後も復興事業とバランスをとりつつ更なる公債費の適正な管理に努める。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64135</xdr:rowOff>
    </xdr:from>
    <xdr:to>
      <xdr:col>7</xdr:col>
      <xdr:colOff>15875</xdr:colOff>
      <xdr:row>75</xdr:row>
      <xdr:rowOff>102235</xdr:rowOff>
    </xdr:to>
    <xdr:cxnSp macro="">
      <xdr:nvCxnSpPr>
        <xdr:cNvPr id="366" name="直線コネクタ 365"/>
        <xdr:cNvCxnSpPr/>
      </xdr:nvCxnSpPr>
      <xdr:spPr>
        <a:xfrm flipV="1">
          <a:off x="3987800" y="129228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102235</xdr:rowOff>
    </xdr:from>
    <xdr:to>
      <xdr:col>5</xdr:col>
      <xdr:colOff>549275</xdr:colOff>
      <xdr:row>76</xdr:row>
      <xdr:rowOff>22225</xdr:rowOff>
    </xdr:to>
    <xdr:cxnSp macro="">
      <xdr:nvCxnSpPr>
        <xdr:cNvPr id="369" name="直線コネクタ 368"/>
        <xdr:cNvCxnSpPr/>
      </xdr:nvCxnSpPr>
      <xdr:spPr>
        <a:xfrm flipV="1">
          <a:off x="3098800" y="1296098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76</xdr:row>
      <xdr:rowOff>22225</xdr:rowOff>
    </xdr:to>
    <xdr:cxnSp macro="">
      <xdr:nvCxnSpPr>
        <xdr:cNvPr id="372" name="直線コネクタ 371"/>
        <xdr:cNvCxnSpPr/>
      </xdr:nvCxnSpPr>
      <xdr:spPr>
        <a:xfrm>
          <a:off x="2209800" y="1295146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75</xdr:row>
      <xdr:rowOff>113665</xdr:rowOff>
    </xdr:to>
    <xdr:cxnSp macro="">
      <xdr:nvCxnSpPr>
        <xdr:cNvPr id="375" name="直線コネクタ 374"/>
        <xdr:cNvCxnSpPr/>
      </xdr:nvCxnSpPr>
      <xdr:spPr>
        <a:xfrm flipV="1">
          <a:off x="1320800" y="129514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77" name="テキスト ボックス 376"/>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125112</xdr:rowOff>
    </xdr:from>
    <xdr:ext cx="762000" cy="259045"/>
    <xdr:sp macro="" textlink="">
      <xdr:nvSpPr>
        <xdr:cNvPr id="379" name="テキスト ボックス 378"/>
        <xdr:cNvSpPr txBox="1"/>
      </xdr:nvSpPr>
      <xdr:spPr>
        <a:xfrm>
          <a:off x="939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13335</xdr:rowOff>
    </xdr:from>
    <xdr:to>
      <xdr:col>7</xdr:col>
      <xdr:colOff>66675</xdr:colOff>
      <xdr:row>75</xdr:row>
      <xdr:rowOff>114935</xdr:rowOff>
    </xdr:to>
    <xdr:sp macro="" textlink="">
      <xdr:nvSpPr>
        <xdr:cNvPr id="385" name="円/楕円 384"/>
        <xdr:cNvSpPr/>
      </xdr:nvSpPr>
      <xdr:spPr>
        <a:xfrm>
          <a:off x="47752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156862</xdr:rowOff>
    </xdr:from>
    <xdr:ext cx="762000" cy="259045"/>
    <xdr:sp macro="" textlink="">
      <xdr:nvSpPr>
        <xdr:cNvPr id="386" name="公債費該当値テキスト"/>
        <xdr:cNvSpPr txBox="1"/>
      </xdr:nvSpPr>
      <xdr:spPr>
        <a:xfrm>
          <a:off x="4914900" y="128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51435</xdr:rowOff>
    </xdr:from>
    <xdr:to>
      <xdr:col>5</xdr:col>
      <xdr:colOff>600075</xdr:colOff>
      <xdr:row>75</xdr:row>
      <xdr:rowOff>153036</xdr:rowOff>
    </xdr:to>
    <xdr:sp macro="" textlink="">
      <xdr:nvSpPr>
        <xdr:cNvPr id="387" name="円/楕円 386"/>
        <xdr:cNvSpPr/>
      </xdr:nvSpPr>
      <xdr:spPr>
        <a:xfrm>
          <a:off x="39370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137813</xdr:rowOff>
    </xdr:from>
    <xdr:ext cx="736600" cy="259045"/>
    <xdr:sp macro="" textlink="">
      <xdr:nvSpPr>
        <xdr:cNvPr id="388" name="テキスト ボックス 387"/>
        <xdr:cNvSpPr txBox="1"/>
      </xdr:nvSpPr>
      <xdr:spPr>
        <a:xfrm>
          <a:off x="3606800" y="1299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142875</xdr:rowOff>
    </xdr:from>
    <xdr:to>
      <xdr:col>4</xdr:col>
      <xdr:colOff>396875</xdr:colOff>
      <xdr:row>76</xdr:row>
      <xdr:rowOff>73025</xdr:rowOff>
    </xdr:to>
    <xdr:sp macro="" textlink="">
      <xdr:nvSpPr>
        <xdr:cNvPr id="389" name="円/楕円 388"/>
        <xdr:cNvSpPr/>
      </xdr:nvSpPr>
      <xdr:spPr>
        <a:xfrm>
          <a:off x="30480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57802</xdr:rowOff>
    </xdr:from>
    <xdr:ext cx="762000" cy="259045"/>
    <xdr:sp macro="" textlink="">
      <xdr:nvSpPr>
        <xdr:cNvPr id="390" name="テキスト ボックス 389"/>
        <xdr:cNvSpPr txBox="1"/>
      </xdr:nvSpPr>
      <xdr:spPr>
        <a:xfrm>
          <a:off x="2717800" y="130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391" name="円/楕円 390"/>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128288</xdr:rowOff>
    </xdr:from>
    <xdr:ext cx="762000" cy="259045"/>
    <xdr:sp macro="" textlink="">
      <xdr:nvSpPr>
        <xdr:cNvPr id="392" name="テキスト ボックス 391"/>
        <xdr:cNvSpPr txBox="1"/>
      </xdr:nvSpPr>
      <xdr:spPr>
        <a:xfrm>
          <a:off x="1828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62865</xdr:rowOff>
    </xdr:from>
    <xdr:to>
      <xdr:col>1</xdr:col>
      <xdr:colOff>676275</xdr:colOff>
      <xdr:row>75</xdr:row>
      <xdr:rowOff>164464</xdr:rowOff>
    </xdr:to>
    <xdr:sp macro="" textlink="">
      <xdr:nvSpPr>
        <xdr:cNvPr id="393" name="円/楕円 392"/>
        <xdr:cNvSpPr/>
      </xdr:nvSpPr>
      <xdr:spPr>
        <a:xfrm>
          <a:off x="1270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149241</xdr:rowOff>
    </xdr:from>
    <xdr:ext cx="762000" cy="259045"/>
    <xdr:sp macro="" textlink="">
      <xdr:nvSpPr>
        <xdr:cNvPr id="394" name="テキスト ボックス 393"/>
        <xdr:cNvSpPr txBox="1"/>
      </xdr:nvSpPr>
      <xdr:spPr>
        <a:xfrm>
          <a:off x="939800" y="130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東日本大震災の影響から２年連続で改善し、平成２５年度は類似団体平均を４．８ポイント下回る６４．１％となった。これは人件費、扶助費、物件費及び補助費の改善が要因としてあげられる。引き続き人件費をはじめとした経常経費の抑制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16511</xdr:rowOff>
    </xdr:from>
    <xdr:to>
      <xdr:col>24</xdr:col>
      <xdr:colOff>31750</xdr:colOff>
      <xdr:row>78</xdr:row>
      <xdr:rowOff>115570</xdr:rowOff>
    </xdr:to>
    <xdr:cxnSp macro="">
      <xdr:nvCxnSpPr>
        <xdr:cNvPr id="427" name="直線コネクタ 426"/>
        <xdr:cNvCxnSpPr/>
      </xdr:nvCxnSpPr>
      <xdr:spPr>
        <a:xfrm flipV="1">
          <a:off x="15671800" y="13046711"/>
          <a:ext cx="838200" cy="44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115570</xdr:rowOff>
    </xdr:from>
    <xdr:to>
      <xdr:col>22</xdr:col>
      <xdr:colOff>565150</xdr:colOff>
      <xdr:row>79</xdr:row>
      <xdr:rowOff>119380</xdr:rowOff>
    </xdr:to>
    <xdr:cxnSp macro="">
      <xdr:nvCxnSpPr>
        <xdr:cNvPr id="430" name="直線コネクタ 429"/>
        <xdr:cNvCxnSpPr/>
      </xdr:nvCxnSpPr>
      <xdr:spPr>
        <a:xfrm flipV="1">
          <a:off x="14782800" y="134886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100330</xdr:rowOff>
    </xdr:from>
    <xdr:to>
      <xdr:col>21</xdr:col>
      <xdr:colOff>361950</xdr:colOff>
      <xdr:row>79</xdr:row>
      <xdr:rowOff>119380</xdr:rowOff>
    </xdr:to>
    <xdr:cxnSp macro="">
      <xdr:nvCxnSpPr>
        <xdr:cNvPr id="433" name="直線コネクタ 432"/>
        <xdr:cNvCxnSpPr/>
      </xdr:nvCxnSpPr>
      <xdr:spPr>
        <a:xfrm>
          <a:off x="13893800" y="12787630"/>
          <a:ext cx="8890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100330</xdr:rowOff>
    </xdr:from>
    <xdr:to>
      <xdr:col>20</xdr:col>
      <xdr:colOff>158750</xdr:colOff>
      <xdr:row>75</xdr:row>
      <xdr:rowOff>100330</xdr:rowOff>
    </xdr:to>
    <xdr:cxnSp macro="">
      <xdr:nvCxnSpPr>
        <xdr:cNvPr id="436" name="直線コネクタ 435"/>
        <xdr:cNvCxnSpPr/>
      </xdr:nvCxnSpPr>
      <xdr:spPr>
        <a:xfrm flipV="1">
          <a:off x="13004800" y="1278763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8" name="テキスト ボックス 437"/>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0" name="テキスト ボックス 439"/>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137160</xdr:rowOff>
    </xdr:from>
    <xdr:to>
      <xdr:col>24</xdr:col>
      <xdr:colOff>82550</xdr:colOff>
      <xdr:row>76</xdr:row>
      <xdr:rowOff>67311</xdr:rowOff>
    </xdr:to>
    <xdr:sp macro="" textlink="">
      <xdr:nvSpPr>
        <xdr:cNvPr id="446" name="円/楕円 445"/>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153687</xdr:rowOff>
    </xdr:from>
    <xdr:ext cx="762000" cy="259045"/>
    <xdr:sp macro="" textlink="">
      <xdr:nvSpPr>
        <xdr:cNvPr id="447" name="公債費以外該当値テキスト"/>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64770</xdr:rowOff>
    </xdr:from>
    <xdr:to>
      <xdr:col>22</xdr:col>
      <xdr:colOff>615950</xdr:colOff>
      <xdr:row>78</xdr:row>
      <xdr:rowOff>166370</xdr:rowOff>
    </xdr:to>
    <xdr:sp macro="" textlink="">
      <xdr:nvSpPr>
        <xdr:cNvPr id="448" name="円/楕円 447"/>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151147</xdr:rowOff>
    </xdr:from>
    <xdr:ext cx="736600" cy="259045"/>
    <xdr:sp macro="" textlink="">
      <xdr:nvSpPr>
        <xdr:cNvPr id="449" name="テキスト ボックス 448"/>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68580</xdr:rowOff>
    </xdr:from>
    <xdr:to>
      <xdr:col>21</xdr:col>
      <xdr:colOff>412750</xdr:colOff>
      <xdr:row>79</xdr:row>
      <xdr:rowOff>170180</xdr:rowOff>
    </xdr:to>
    <xdr:sp macro="" textlink="">
      <xdr:nvSpPr>
        <xdr:cNvPr id="450" name="円/楕円 449"/>
        <xdr:cNvSpPr/>
      </xdr:nvSpPr>
      <xdr:spPr>
        <a:xfrm>
          <a:off x="14732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154957</xdr:rowOff>
    </xdr:from>
    <xdr:ext cx="762000" cy="259045"/>
    <xdr:sp macro="" textlink="">
      <xdr:nvSpPr>
        <xdr:cNvPr id="451" name="テキスト ボックス 450"/>
        <xdr:cNvSpPr txBox="1"/>
      </xdr:nvSpPr>
      <xdr:spPr>
        <a:xfrm>
          <a:off x="14401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49530</xdr:rowOff>
    </xdr:from>
    <xdr:to>
      <xdr:col>20</xdr:col>
      <xdr:colOff>209550</xdr:colOff>
      <xdr:row>74</xdr:row>
      <xdr:rowOff>151130</xdr:rowOff>
    </xdr:to>
    <xdr:sp macro="" textlink="">
      <xdr:nvSpPr>
        <xdr:cNvPr id="452" name="円/楕円 451"/>
        <xdr:cNvSpPr/>
      </xdr:nvSpPr>
      <xdr:spPr>
        <a:xfrm>
          <a:off x="13843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161307</xdr:rowOff>
    </xdr:from>
    <xdr:ext cx="762000" cy="259045"/>
    <xdr:sp macro="" textlink="">
      <xdr:nvSpPr>
        <xdr:cNvPr id="453" name="テキスト ボックス 452"/>
        <xdr:cNvSpPr txBox="1"/>
      </xdr:nvSpPr>
      <xdr:spPr>
        <a:xfrm>
          <a:off x="13512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54" name="円/楕円 453"/>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55" name="テキスト ボックス 454"/>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岩手県陸前高田市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90754</xdr:rowOff>
    </xdr:from>
    <xdr:to>
      <xdr:col>4</xdr:col>
      <xdr:colOff>1117600</xdr:colOff>
      <xdr:row>17</xdr:row>
      <xdr:rowOff>100825</xdr:rowOff>
    </xdr:to>
    <xdr:cxnSp macro="">
      <xdr:nvCxnSpPr>
        <xdr:cNvPr id="50" name="直線コネクタ 49"/>
        <xdr:cNvCxnSpPr/>
      </xdr:nvCxnSpPr>
      <xdr:spPr bwMode="auto">
        <a:xfrm>
          <a:off x="5003800" y="2538679"/>
          <a:ext cx="647700" cy="52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85602</xdr:rowOff>
    </xdr:from>
    <xdr:ext cx="762000" cy="259045"/>
    <xdr:sp macro="" textlink="">
      <xdr:nvSpPr>
        <xdr:cNvPr id="51" name="人口1人当たり決算額の推移平均値テキスト130"/>
        <xdr:cNvSpPr txBox="1"/>
      </xdr:nvSpPr>
      <xdr:spPr>
        <a:xfrm>
          <a:off x="5740400" y="30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144564</xdr:rowOff>
    </xdr:from>
    <xdr:to>
      <xdr:col>4</xdr:col>
      <xdr:colOff>469900</xdr:colOff>
      <xdr:row>14</xdr:row>
      <xdr:rowOff>90754</xdr:rowOff>
    </xdr:to>
    <xdr:cxnSp macro="">
      <xdr:nvCxnSpPr>
        <xdr:cNvPr id="53" name="直線コネクタ 52"/>
        <xdr:cNvCxnSpPr/>
      </xdr:nvCxnSpPr>
      <xdr:spPr bwMode="auto">
        <a:xfrm>
          <a:off x="4305300" y="2078139"/>
          <a:ext cx="698500" cy="460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144564</xdr:rowOff>
    </xdr:from>
    <xdr:to>
      <xdr:col>3</xdr:col>
      <xdr:colOff>904875</xdr:colOff>
      <xdr:row>17</xdr:row>
      <xdr:rowOff>156502</xdr:rowOff>
    </xdr:to>
    <xdr:cxnSp macro="">
      <xdr:nvCxnSpPr>
        <xdr:cNvPr id="56" name="直線コネクタ 55"/>
        <xdr:cNvCxnSpPr/>
      </xdr:nvCxnSpPr>
      <xdr:spPr bwMode="auto">
        <a:xfrm flipV="1">
          <a:off x="3606800" y="2078139"/>
          <a:ext cx="698500" cy="1040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156502</xdr:rowOff>
    </xdr:from>
    <xdr:to>
      <xdr:col>3</xdr:col>
      <xdr:colOff>206375</xdr:colOff>
      <xdr:row>18</xdr:row>
      <xdr:rowOff>47219</xdr:rowOff>
    </xdr:to>
    <xdr:cxnSp macro="">
      <xdr:nvCxnSpPr>
        <xdr:cNvPr id="59" name="直線コネクタ 58"/>
        <xdr:cNvCxnSpPr/>
      </xdr:nvCxnSpPr>
      <xdr:spPr bwMode="auto">
        <a:xfrm flipV="1">
          <a:off x="2908300" y="3118777"/>
          <a:ext cx="698500" cy="6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22928</xdr:rowOff>
    </xdr:from>
    <xdr:ext cx="762000" cy="259045"/>
    <xdr:sp macro="" textlink="">
      <xdr:nvSpPr>
        <xdr:cNvPr id="61" name="テキスト ボックス 60"/>
        <xdr:cNvSpPr txBox="1"/>
      </xdr:nvSpPr>
      <xdr:spPr>
        <a:xfrm>
          <a:off x="32258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22788</xdr:rowOff>
    </xdr:from>
    <xdr:ext cx="762000" cy="259045"/>
    <xdr:sp macro="" textlink="">
      <xdr:nvSpPr>
        <xdr:cNvPr id="63" name="テキスト ボックス 62"/>
        <xdr:cNvSpPr txBox="1"/>
      </xdr:nvSpPr>
      <xdr:spPr>
        <a:xfrm>
          <a:off x="2527300" y="28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50025</xdr:rowOff>
    </xdr:from>
    <xdr:to>
      <xdr:col>5</xdr:col>
      <xdr:colOff>34925</xdr:colOff>
      <xdr:row>17</xdr:row>
      <xdr:rowOff>151625</xdr:rowOff>
    </xdr:to>
    <xdr:sp macro="" textlink="">
      <xdr:nvSpPr>
        <xdr:cNvPr id="69" name="円/楕円 68"/>
        <xdr:cNvSpPr/>
      </xdr:nvSpPr>
      <xdr:spPr bwMode="auto">
        <a:xfrm>
          <a:off x="5600700" y="3012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66552</xdr:rowOff>
    </xdr:from>
    <xdr:ext cx="762000" cy="259045"/>
    <xdr:sp macro="" textlink="">
      <xdr:nvSpPr>
        <xdr:cNvPr id="70" name="人口1人当たり決算額の推移該当値テキスト130"/>
        <xdr:cNvSpPr txBox="1"/>
      </xdr:nvSpPr>
      <xdr:spPr>
        <a:xfrm>
          <a:off x="5740400" y="28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98,811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39954</xdr:rowOff>
    </xdr:from>
    <xdr:to>
      <xdr:col>4</xdr:col>
      <xdr:colOff>520700</xdr:colOff>
      <xdr:row>14</xdr:row>
      <xdr:rowOff>141554</xdr:rowOff>
    </xdr:to>
    <xdr:sp macro="" textlink="">
      <xdr:nvSpPr>
        <xdr:cNvPr id="71" name="円/楕円 70"/>
        <xdr:cNvSpPr/>
      </xdr:nvSpPr>
      <xdr:spPr bwMode="auto">
        <a:xfrm>
          <a:off x="4953000" y="2487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151731</xdr:rowOff>
    </xdr:from>
    <xdr:ext cx="736600" cy="259045"/>
    <xdr:sp macro="" textlink="">
      <xdr:nvSpPr>
        <xdr:cNvPr id="72" name="テキスト ボックス 71"/>
        <xdr:cNvSpPr txBox="1"/>
      </xdr:nvSpPr>
      <xdr:spPr>
        <a:xfrm>
          <a:off x="4622800" y="225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140,104</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93764</xdr:rowOff>
    </xdr:from>
    <xdr:to>
      <xdr:col>3</xdr:col>
      <xdr:colOff>955675</xdr:colOff>
      <xdr:row>12</xdr:row>
      <xdr:rowOff>23914</xdr:rowOff>
    </xdr:to>
    <xdr:sp macro="" textlink="">
      <xdr:nvSpPr>
        <xdr:cNvPr id="73" name="円/楕円 72"/>
        <xdr:cNvSpPr/>
      </xdr:nvSpPr>
      <xdr:spPr bwMode="auto">
        <a:xfrm>
          <a:off x="4254500" y="2027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34091</xdr:rowOff>
    </xdr:from>
    <xdr:ext cx="762000" cy="259045"/>
    <xdr:sp macro="" textlink="">
      <xdr:nvSpPr>
        <xdr:cNvPr id="74" name="テキスト ボックス 73"/>
        <xdr:cNvSpPr txBox="1"/>
      </xdr:nvSpPr>
      <xdr:spPr>
        <a:xfrm>
          <a:off x="3924300" y="179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176,367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105702</xdr:rowOff>
    </xdr:from>
    <xdr:to>
      <xdr:col>3</xdr:col>
      <xdr:colOff>257175</xdr:colOff>
      <xdr:row>18</xdr:row>
      <xdr:rowOff>35852</xdr:rowOff>
    </xdr:to>
    <xdr:sp macro="" textlink="">
      <xdr:nvSpPr>
        <xdr:cNvPr id="75" name="円/楕円 74"/>
        <xdr:cNvSpPr/>
      </xdr:nvSpPr>
      <xdr:spPr bwMode="auto">
        <a:xfrm>
          <a:off x="3556000" y="3067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20629</xdr:rowOff>
    </xdr:from>
    <xdr:ext cx="762000" cy="259045"/>
    <xdr:sp macro="" textlink="">
      <xdr:nvSpPr>
        <xdr:cNvPr id="76" name="テキスト ボックス 75"/>
        <xdr:cNvSpPr txBox="1"/>
      </xdr:nvSpPr>
      <xdr:spPr>
        <a:xfrm>
          <a:off x="3225800" y="315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94,427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167869</xdr:rowOff>
    </xdr:from>
    <xdr:to>
      <xdr:col>2</xdr:col>
      <xdr:colOff>692150</xdr:colOff>
      <xdr:row>18</xdr:row>
      <xdr:rowOff>98019</xdr:rowOff>
    </xdr:to>
    <xdr:sp macro="" textlink="">
      <xdr:nvSpPr>
        <xdr:cNvPr id="77" name="円/楕円 76"/>
        <xdr:cNvSpPr/>
      </xdr:nvSpPr>
      <xdr:spPr bwMode="auto">
        <a:xfrm>
          <a:off x="2857500" y="313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82795</xdr:rowOff>
    </xdr:from>
    <xdr:ext cx="762000" cy="259045"/>
    <xdr:sp macro="" textlink="">
      <xdr:nvSpPr>
        <xdr:cNvPr id="78" name="テキスト ボックス 77"/>
        <xdr:cNvSpPr txBox="1"/>
      </xdr:nvSpPr>
      <xdr:spPr>
        <a:xfrm>
          <a:off x="2527300" y="3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252825</xdr:rowOff>
    </xdr:from>
    <xdr:to>
      <xdr:col>4</xdr:col>
      <xdr:colOff>1117600</xdr:colOff>
      <xdr:row>37</xdr:row>
      <xdr:rowOff>270165</xdr:rowOff>
    </xdr:to>
    <xdr:cxnSp macro="">
      <xdr:nvCxnSpPr>
        <xdr:cNvPr id="112" name="直線コネクタ 111"/>
        <xdr:cNvCxnSpPr/>
      </xdr:nvCxnSpPr>
      <xdr:spPr bwMode="auto">
        <a:xfrm>
          <a:off x="5003800" y="7377525"/>
          <a:ext cx="647700" cy="17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254941</xdr:rowOff>
    </xdr:from>
    <xdr:ext cx="762000" cy="259045"/>
    <xdr:sp macro="" textlink="">
      <xdr:nvSpPr>
        <xdr:cNvPr id="113" name="人口1人当たり決算額の推移平均値テキスト445"/>
        <xdr:cNvSpPr txBox="1"/>
      </xdr:nvSpPr>
      <xdr:spPr>
        <a:xfrm>
          <a:off x="5740400" y="73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223416</xdr:rowOff>
    </xdr:from>
    <xdr:to>
      <xdr:col>4</xdr:col>
      <xdr:colOff>469900</xdr:colOff>
      <xdr:row>37</xdr:row>
      <xdr:rowOff>252825</xdr:rowOff>
    </xdr:to>
    <xdr:cxnSp macro="">
      <xdr:nvCxnSpPr>
        <xdr:cNvPr id="115" name="直線コネクタ 114"/>
        <xdr:cNvCxnSpPr/>
      </xdr:nvCxnSpPr>
      <xdr:spPr bwMode="auto">
        <a:xfrm>
          <a:off x="4305300" y="7348116"/>
          <a:ext cx="698500" cy="29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223416</xdr:rowOff>
    </xdr:from>
    <xdr:to>
      <xdr:col>3</xdr:col>
      <xdr:colOff>904875</xdr:colOff>
      <xdr:row>37</xdr:row>
      <xdr:rowOff>271952</xdr:rowOff>
    </xdr:to>
    <xdr:cxnSp macro="">
      <xdr:nvCxnSpPr>
        <xdr:cNvPr id="118" name="直線コネクタ 117"/>
        <xdr:cNvCxnSpPr/>
      </xdr:nvCxnSpPr>
      <xdr:spPr bwMode="auto">
        <a:xfrm flipV="1">
          <a:off x="3606800" y="7348116"/>
          <a:ext cx="698500" cy="48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264575</xdr:rowOff>
    </xdr:from>
    <xdr:to>
      <xdr:col>3</xdr:col>
      <xdr:colOff>206375</xdr:colOff>
      <xdr:row>37</xdr:row>
      <xdr:rowOff>271952</xdr:rowOff>
    </xdr:to>
    <xdr:cxnSp macro="">
      <xdr:nvCxnSpPr>
        <xdr:cNvPr id="121" name="直線コネクタ 120"/>
        <xdr:cNvCxnSpPr/>
      </xdr:nvCxnSpPr>
      <xdr:spPr bwMode="auto">
        <a:xfrm>
          <a:off x="2908300" y="7389275"/>
          <a:ext cx="698500" cy="7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329744</xdr:rowOff>
    </xdr:from>
    <xdr:ext cx="762000" cy="259045"/>
    <xdr:sp macro="" textlink="">
      <xdr:nvSpPr>
        <xdr:cNvPr id="123" name="テキスト ボックス 122"/>
        <xdr:cNvSpPr txBox="1"/>
      </xdr:nvSpPr>
      <xdr:spPr>
        <a:xfrm>
          <a:off x="32258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322453</xdr:rowOff>
    </xdr:from>
    <xdr:ext cx="762000" cy="259045"/>
    <xdr:sp macro="" textlink="">
      <xdr:nvSpPr>
        <xdr:cNvPr id="125" name="テキスト ボックス 124"/>
        <xdr:cNvSpPr txBox="1"/>
      </xdr:nvSpPr>
      <xdr:spPr>
        <a:xfrm>
          <a:off x="2527300" y="74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219365</xdr:rowOff>
    </xdr:from>
    <xdr:to>
      <xdr:col>5</xdr:col>
      <xdr:colOff>34925</xdr:colOff>
      <xdr:row>37</xdr:row>
      <xdr:rowOff>320965</xdr:rowOff>
    </xdr:to>
    <xdr:sp macro="" textlink="">
      <xdr:nvSpPr>
        <xdr:cNvPr id="131" name="円/楕円 130"/>
        <xdr:cNvSpPr/>
      </xdr:nvSpPr>
      <xdr:spPr bwMode="auto">
        <a:xfrm>
          <a:off x="5600700" y="734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64442</xdr:rowOff>
    </xdr:from>
    <xdr:ext cx="762000" cy="259045"/>
    <xdr:sp macro="" textlink="">
      <xdr:nvSpPr>
        <xdr:cNvPr id="132" name="人口1人当たり決算額の推移該当値テキスト445"/>
        <xdr:cNvSpPr txBox="1"/>
      </xdr:nvSpPr>
      <xdr:spPr>
        <a:xfrm>
          <a:off x="5740400" y="718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42,424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202025</xdr:rowOff>
    </xdr:from>
    <xdr:to>
      <xdr:col>4</xdr:col>
      <xdr:colOff>520700</xdr:colOff>
      <xdr:row>37</xdr:row>
      <xdr:rowOff>303625</xdr:rowOff>
    </xdr:to>
    <xdr:sp macro="" textlink="">
      <xdr:nvSpPr>
        <xdr:cNvPr id="133" name="円/楕円 132"/>
        <xdr:cNvSpPr/>
      </xdr:nvSpPr>
      <xdr:spPr bwMode="auto">
        <a:xfrm>
          <a:off x="4953000" y="732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142352</xdr:rowOff>
    </xdr:from>
    <xdr:ext cx="736600" cy="259045"/>
    <xdr:sp macro="" textlink="">
      <xdr:nvSpPr>
        <xdr:cNvPr id="134" name="テキスト ボックス 133"/>
        <xdr:cNvSpPr txBox="1"/>
      </xdr:nvSpPr>
      <xdr:spPr>
        <a:xfrm>
          <a:off x="4622800" y="7095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46,975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172616</xdr:rowOff>
    </xdr:from>
    <xdr:to>
      <xdr:col>3</xdr:col>
      <xdr:colOff>955675</xdr:colOff>
      <xdr:row>37</xdr:row>
      <xdr:rowOff>274216</xdr:rowOff>
    </xdr:to>
    <xdr:sp macro="" textlink="">
      <xdr:nvSpPr>
        <xdr:cNvPr id="135" name="円/楕円 134"/>
        <xdr:cNvSpPr/>
      </xdr:nvSpPr>
      <xdr:spPr bwMode="auto">
        <a:xfrm>
          <a:off x="4254500" y="729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112943</xdr:rowOff>
    </xdr:from>
    <xdr:ext cx="762000" cy="259045"/>
    <xdr:sp macro="" textlink="">
      <xdr:nvSpPr>
        <xdr:cNvPr id="136" name="テキスト ボックス 135"/>
        <xdr:cNvSpPr txBox="1"/>
      </xdr:nvSpPr>
      <xdr:spPr>
        <a:xfrm>
          <a:off x="3924300" y="706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54,694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221152</xdr:rowOff>
    </xdr:from>
    <xdr:to>
      <xdr:col>3</xdr:col>
      <xdr:colOff>257175</xdr:colOff>
      <xdr:row>37</xdr:row>
      <xdr:rowOff>322752</xdr:rowOff>
    </xdr:to>
    <xdr:sp macro="" textlink="">
      <xdr:nvSpPr>
        <xdr:cNvPr id="137" name="円/楕円 136"/>
        <xdr:cNvSpPr/>
      </xdr:nvSpPr>
      <xdr:spPr bwMode="auto">
        <a:xfrm>
          <a:off x="3556000" y="7345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161479</xdr:rowOff>
    </xdr:from>
    <xdr:ext cx="762000" cy="259045"/>
    <xdr:sp macro="" textlink="">
      <xdr:nvSpPr>
        <xdr:cNvPr id="138" name="テキスト ボックス 137"/>
        <xdr:cNvSpPr txBox="1"/>
      </xdr:nvSpPr>
      <xdr:spPr>
        <a:xfrm>
          <a:off x="3225800" y="711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41,955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213775</xdr:rowOff>
    </xdr:from>
    <xdr:to>
      <xdr:col>2</xdr:col>
      <xdr:colOff>692150</xdr:colOff>
      <xdr:row>37</xdr:row>
      <xdr:rowOff>315375</xdr:rowOff>
    </xdr:to>
    <xdr:sp macro="" textlink="">
      <xdr:nvSpPr>
        <xdr:cNvPr id="139" name="円/楕円 138"/>
        <xdr:cNvSpPr/>
      </xdr:nvSpPr>
      <xdr:spPr bwMode="auto">
        <a:xfrm>
          <a:off x="2857500" y="7338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154102</xdr:rowOff>
    </xdr:from>
    <xdr:ext cx="762000" cy="259045"/>
    <xdr:sp macro="" textlink="">
      <xdr:nvSpPr>
        <xdr:cNvPr id="140" name="テキスト ボックス 139"/>
        <xdr:cNvSpPr txBox="1"/>
      </xdr:nvSpPr>
      <xdr:spPr>
        <a:xfrm>
          <a:off x="2527300" y="710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岩手県陸前高田市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歳入では国庫支出金が減も、地方税や復興関連基金等繰入金の増があった。歳出では扶助費・公債費など義務的経費が減も、普通建設事業費・災害復旧費の増など復興関連の投資的経費が増加した。しかし復興事業の実施が進み、翌年度繰越財源が減少するとともに財政調整基金残高が１２億円弱の増となった。この結果、実質単年度収支が２年ぶりに黒字に転じた。</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岩手県陸前高田市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すべての会計において赤字が出ておらず、公営企業会計を含め引き続き適正な財政運営に努める。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岩手県陸前高田市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平成１９年度に公債費負担適正化計画を策定し、繰上償還や地方債発行額の抑制を行うなど、</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実質公債費比率の分子となる要素の</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減少に努めた結果、平成２４年度以降２年連続で実質公債費比率が１８．０％を下回った。</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今後も公債費負担の軽減に向けた取り組みを継続する。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岩手県陸前高田市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将来負担額においては、地方債現在高が減少する一方、主に復興関連充当可能基金の増により、２年連続で前年度から改善する結果となった。今後とも</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公債費</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の抑制及び充当可能財源の確保など</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財政の健全化</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に努める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131539942</v>
      </c>
      <c r="BO4" s="379"/>
      <c r="BP4" s="379"/>
      <c r="BQ4" s="379"/>
      <c r="BR4" s="379"/>
      <c r="BS4" s="379"/>
      <c r="BT4" s="379"/>
      <c r="BU4" s="380"/>
      <c r="BV4" s="378">
        <v>111125005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49.5</v>
      </c>
      <c r="CU4" s="554"/>
      <c r="CV4" s="554"/>
      <c r="CW4" s="554"/>
      <c r="CX4" s="554"/>
      <c r="CY4" s="554"/>
      <c r="CZ4" s="554"/>
      <c r="DA4" s="555"/>
      <c r="DB4" s="553">
        <v>33.9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125538421</v>
      </c>
      <c r="BO5" s="384"/>
      <c r="BP5" s="384"/>
      <c r="BQ5" s="384"/>
      <c r="BR5" s="384"/>
      <c r="BS5" s="384"/>
      <c r="BT5" s="384"/>
      <c r="BU5" s="385"/>
      <c r="BV5" s="383">
        <v>103253095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85.8</v>
      </c>
      <c r="CU5" s="354"/>
      <c r="CV5" s="354"/>
      <c r="CW5" s="354"/>
      <c r="CX5" s="354"/>
      <c r="CY5" s="354"/>
      <c r="CZ5" s="354"/>
      <c r="DA5" s="355"/>
      <c r="DB5" s="353">
        <v>99.4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6001521</v>
      </c>
      <c r="BO6" s="384"/>
      <c r="BP6" s="384"/>
      <c r="BQ6" s="384"/>
      <c r="BR6" s="384"/>
      <c r="BS6" s="384"/>
      <c r="BT6" s="384"/>
      <c r="BU6" s="385"/>
      <c r="BV6" s="383">
        <v>7871910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91.3</v>
      </c>
      <c r="CU6" s="528"/>
      <c r="CV6" s="528"/>
      <c r="CW6" s="528"/>
      <c r="CX6" s="528"/>
      <c r="CY6" s="528"/>
      <c r="CZ6" s="528"/>
      <c r="DA6" s="529"/>
      <c r="DB6" s="527">
        <v>105.7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2600484</v>
      </c>
      <c r="BO7" s="384"/>
      <c r="BP7" s="384"/>
      <c r="BQ7" s="384"/>
      <c r="BR7" s="384"/>
      <c r="BS7" s="384"/>
      <c r="BT7" s="384"/>
      <c r="BU7" s="385"/>
      <c r="BV7" s="383">
        <v>5580552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6865575</v>
      </c>
      <c r="CU7" s="384"/>
      <c r="CV7" s="384"/>
      <c r="CW7" s="384"/>
      <c r="CX7" s="384"/>
      <c r="CY7" s="384"/>
      <c r="CZ7" s="384"/>
      <c r="DA7" s="385"/>
      <c r="DB7" s="383">
        <v>6761707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3401037</v>
      </c>
      <c r="BO8" s="384"/>
      <c r="BP8" s="384"/>
      <c r="BQ8" s="384"/>
      <c r="BR8" s="384"/>
      <c r="BS8" s="384"/>
      <c r="BT8" s="384"/>
      <c r="BU8" s="385"/>
      <c r="BV8" s="383">
        <v>2291358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0.23</v>
      </c>
      <c r="CU8" s="491"/>
      <c r="CV8" s="491"/>
      <c r="CW8" s="491"/>
      <c r="CX8" s="491"/>
      <c r="CY8" s="491"/>
      <c r="CZ8" s="491"/>
      <c r="DA8" s="492"/>
      <c r="DB8" s="490">
        <v>0.25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23300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1109679</v>
      </c>
      <c r="BO9" s="384"/>
      <c r="BP9" s="384"/>
      <c r="BQ9" s="384"/>
      <c r="BR9" s="384"/>
      <c r="BS9" s="384"/>
      <c r="BT9" s="384"/>
      <c r="BU9" s="385"/>
      <c r="BV9" s="383">
        <v>-1371013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6.6</v>
      </c>
      <c r="CU9" s="354"/>
      <c r="CV9" s="354"/>
      <c r="CW9" s="354"/>
      <c r="CX9" s="354"/>
      <c r="CY9" s="354"/>
      <c r="CZ9" s="354"/>
      <c r="DA9" s="355"/>
      <c r="DB9" s="353">
        <v>7.1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24709</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1155779</v>
      </c>
      <c r="BO10" s="384"/>
      <c r="BP10" s="384"/>
      <c r="BQ10" s="384"/>
      <c r="BR10" s="384"/>
      <c r="BS10" s="384"/>
      <c r="BT10" s="384"/>
      <c r="BU10" s="385"/>
      <c r="BV10" s="383">
        <v>1727183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v>22842</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20565</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v>1350416</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20478</v>
      </c>
      <c r="S13" s="483"/>
      <c r="T13" s="483"/>
      <c r="U13" s="483"/>
      <c r="V13" s="484"/>
      <c r="W13" s="470" t="s">
        <v>125</v>
      </c>
      <c r="X13" s="396"/>
      <c r="Y13" s="396"/>
      <c r="Z13" s="396"/>
      <c r="AA13" s="396"/>
      <c r="AB13" s="397"/>
      <c r="AC13" s="359">
        <v>1602</v>
      </c>
      <c r="AD13" s="360"/>
      <c r="AE13" s="360"/>
      <c r="AF13" s="360"/>
      <c r="AG13" s="361"/>
      <c r="AH13" s="359">
        <v>1900</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2288300</v>
      </c>
      <c r="BO13" s="384"/>
      <c r="BP13" s="384"/>
      <c r="BQ13" s="384"/>
      <c r="BR13" s="384"/>
      <c r="BS13" s="384"/>
      <c r="BT13" s="384"/>
      <c r="BU13" s="385"/>
      <c r="BV13" s="383">
        <v>-994246</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17.3</v>
      </c>
      <c r="CU13" s="354"/>
      <c r="CV13" s="354"/>
      <c r="CW13" s="354"/>
      <c r="CX13" s="354"/>
      <c r="CY13" s="354"/>
      <c r="CZ13" s="354"/>
      <c r="DA13" s="355"/>
      <c r="DB13" s="353">
        <v>17.7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20631</v>
      </c>
      <c r="S14" s="483"/>
      <c r="T14" s="483"/>
      <c r="U14" s="483"/>
      <c r="V14" s="484"/>
      <c r="W14" s="485"/>
      <c r="X14" s="399"/>
      <c r="Y14" s="399"/>
      <c r="Z14" s="399"/>
      <c r="AA14" s="399"/>
      <c r="AB14" s="400"/>
      <c r="AC14" s="475">
        <v>15.1</v>
      </c>
      <c r="AD14" s="476"/>
      <c r="AE14" s="476"/>
      <c r="AF14" s="476"/>
      <c r="AG14" s="477"/>
      <c r="AH14" s="475">
        <v>16.399999999999999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11.4</v>
      </c>
      <c r="CU14" s="454"/>
      <c r="CV14" s="454"/>
      <c r="CW14" s="454"/>
      <c r="CX14" s="454"/>
      <c r="CY14" s="454"/>
      <c r="CZ14" s="454"/>
      <c r="DA14" s="455"/>
      <c r="DB14" s="486">
        <v>93.5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20564</v>
      </c>
      <c r="S15" s="483"/>
      <c r="T15" s="483"/>
      <c r="U15" s="483"/>
      <c r="V15" s="484"/>
      <c r="W15" s="470" t="s">
        <v>132</v>
      </c>
      <c r="X15" s="396"/>
      <c r="Y15" s="396"/>
      <c r="Z15" s="396"/>
      <c r="AA15" s="396"/>
      <c r="AB15" s="397"/>
      <c r="AC15" s="359">
        <v>3013</v>
      </c>
      <c r="AD15" s="360"/>
      <c r="AE15" s="360"/>
      <c r="AF15" s="360"/>
      <c r="AG15" s="361"/>
      <c r="AH15" s="359">
        <v>3681</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1344569</v>
      </c>
      <c r="BO15" s="379"/>
      <c r="BP15" s="379"/>
      <c r="BQ15" s="379"/>
      <c r="BR15" s="379"/>
      <c r="BS15" s="379"/>
      <c r="BT15" s="379"/>
      <c r="BU15" s="380"/>
      <c r="BV15" s="378">
        <v>1336031</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28.5</v>
      </c>
      <c r="AD16" s="476"/>
      <c r="AE16" s="476"/>
      <c r="AF16" s="476"/>
      <c r="AG16" s="477"/>
      <c r="AH16" s="475">
        <v>31.7</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6107900</v>
      </c>
      <c r="BO16" s="384"/>
      <c r="BP16" s="384"/>
      <c r="BQ16" s="384"/>
      <c r="BR16" s="384"/>
      <c r="BS16" s="384"/>
      <c r="BT16" s="384"/>
      <c r="BU16" s="385"/>
      <c r="BV16" s="383">
        <v>6035390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139</v>
      </c>
      <c r="S17" s="468"/>
      <c r="T17" s="468"/>
      <c r="U17" s="468"/>
      <c r="V17" s="469"/>
      <c r="W17" s="470" t="s">
        <v>140</v>
      </c>
      <c r="X17" s="396"/>
      <c r="Y17" s="396"/>
      <c r="Z17" s="396"/>
      <c r="AA17" s="396"/>
      <c r="AB17" s="397"/>
      <c r="AC17" s="359">
        <v>5972</v>
      </c>
      <c r="AD17" s="360"/>
      <c r="AE17" s="360"/>
      <c r="AF17" s="360"/>
      <c r="AG17" s="361"/>
      <c r="AH17" s="359">
        <v>6031</v>
      </c>
      <c r="AI17" s="360"/>
      <c r="AJ17" s="360"/>
      <c r="AK17" s="360"/>
      <c r="AL17" s="362"/>
      <c r="AM17" s="450"/>
      <c r="AN17" s="357"/>
      <c r="AO17" s="357"/>
      <c r="AP17" s="357"/>
      <c r="AQ17" s="357"/>
      <c r="AR17" s="357"/>
      <c r="AS17" s="357"/>
      <c r="AT17" s="358"/>
      <c r="AU17" s="438"/>
      <c r="AV17" s="439"/>
      <c r="AW17" s="439"/>
      <c r="AX17" s="439"/>
      <c r="AY17" s="363" t="s">
        <v>141</v>
      </c>
      <c r="AZ17" s="364"/>
      <c r="BA17" s="364"/>
      <c r="BB17" s="364"/>
      <c r="BC17" s="364"/>
      <c r="BD17" s="364"/>
      <c r="BE17" s="364"/>
      <c r="BF17" s="364"/>
      <c r="BG17" s="364"/>
      <c r="BH17" s="364"/>
      <c r="BI17" s="364"/>
      <c r="BJ17" s="364"/>
      <c r="BK17" s="364"/>
      <c r="BL17" s="364"/>
      <c r="BM17" s="365"/>
      <c r="BN17" s="383">
        <v>1689341</v>
      </c>
      <c r="BO17" s="384"/>
      <c r="BP17" s="384"/>
      <c r="BQ17" s="384"/>
      <c r="BR17" s="384"/>
      <c r="BS17" s="384"/>
      <c r="BT17" s="384"/>
      <c r="BU17" s="385"/>
      <c r="BV17" s="383">
        <v>1669260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142</v>
      </c>
      <c r="C18" s="444"/>
      <c r="D18" s="444"/>
      <c r="E18" s="445"/>
      <c r="F18" s="445"/>
      <c r="G18" s="445"/>
      <c r="H18" s="445"/>
      <c r="I18" s="445"/>
      <c r="J18" s="445"/>
      <c r="K18" s="445"/>
      <c r="L18" s="446">
        <v>232.29</v>
      </c>
      <c r="M18" s="446"/>
      <c r="N18" s="446"/>
      <c r="O18" s="446"/>
      <c r="P18" s="446"/>
      <c r="Q18" s="446"/>
      <c r="R18" s="447"/>
      <c r="S18" s="447"/>
      <c r="T18" s="447"/>
      <c r="U18" s="447"/>
      <c r="V18" s="448"/>
      <c r="W18" s="462"/>
      <c r="X18" s="463"/>
      <c r="Y18" s="463"/>
      <c r="Z18" s="463"/>
      <c r="AA18" s="463"/>
      <c r="AB18" s="471"/>
      <c r="AC18" s="347">
        <v>56.4</v>
      </c>
      <c r="AD18" s="348"/>
      <c r="AE18" s="348"/>
      <c r="AF18" s="348"/>
      <c r="AG18" s="449"/>
      <c r="AH18" s="347">
        <v>51.9</v>
      </c>
      <c r="AI18" s="348"/>
      <c r="AJ18" s="348"/>
      <c r="AK18" s="348"/>
      <c r="AL18" s="349"/>
      <c r="AM18" s="450"/>
      <c r="AN18" s="357"/>
      <c r="AO18" s="357"/>
      <c r="AP18" s="357"/>
      <c r="AQ18" s="357"/>
      <c r="AR18" s="357"/>
      <c r="AS18" s="357"/>
      <c r="AT18" s="358"/>
      <c r="AU18" s="438"/>
      <c r="AV18" s="439"/>
      <c r="AW18" s="439"/>
      <c r="AX18" s="439"/>
      <c r="AY18" s="363" t="s">
        <v>143</v>
      </c>
      <c r="AZ18" s="364"/>
      <c r="BA18" s="364"/>
      <c r="BB18" s="364"/>
      <c r="BC18" s="364"/>
      <c r="BD18" s="364"/>
      <c r="BE18" s="364"/>
      <c r="BF18" s="364"/>
      <c r="BG18" s="364"/>
      <c r="BH18" s="364"/>
      <c r="BI18" s="364"/>
      <c r="BJ18" s="364"/>
      <c r="BK18" s="364"/>
      <c r="BL18" s="364"/>
      <c r="BM18" s="365"/>
      <c r="BN18" s="383">
        <v>5920800</v>
      </c>
      <c r="BO18" s="384"/>
      <c r="BP18" s="384"/>
      <c r="BQ18" s="384"/>
      <c r="BR18" s="384"/>
      <c r="BS18" s="384"/>
      <c r="BT18" s="384"/>
      <c r="BU18" s="385"/>
      <c r="BV18" s="383">
        <v>6630259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144</v>
      </c>
      <c r="C19" s="444"/>
      <c r="D19" s="444"/>
      <c r="E19" s="445"/>
      <c r="F19" s="445"/>
      <c r="G19" s="445"/>
      <c r="H19" s="445"/>
      <c r="I19" s="445"/>
      <c r="J19" s="445"/>
      <c r="K19" s="445"/>
      <c r="L19" s="451">
        <v>100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145</v>
      </c>
      <c r="AZ19" s="364"/>
      <c r="BA19" s="364"/>
      <c r="BB19" s="364"/>
      <c r="BC19" s="364"/>
      <c r="BD19" s="364"/>
      <c r="BE19" s="364"/>
      <c r="BF19" s="364"/>
      <c r="BG19" s="364"/>
      <c r="BH19" s="364"/>
      <c r="BI19" s="364"/>
      <c r="BJ19" s="364"/>
      <c r="BK19" s="364"/>
      <c r="BL19" s="364"/>
      <c r="BM19" s="365"/>
      <c r="BN19" s="383">
        <v>22764773</v>
      </c>
      <c r="BO19" s="384"/>
      <c r="BP19" s="384"/>
      <c r="BQ19" s="384"/>
      <c r="BR19" s="384"/>
      <c r="BS19" s="384"/>
      <c r="BT19" s="384"/>
      <c r="BU19" s="385"/>
      <c r="BV19" s="383">
        <v>22307956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146</v>
      </c>
      <c r="C20" s="444"/>
      <c r="D20" s="444"/>
      <c r="E20" s="445"/>
      <c r="F20" s="445"/>
      <c r="G20" s="445"/>
      <c r="H20" s="445"/>
      <c r="I20" s="445"/>
      <c r="J20" s="445"/>
      <c r="K20" s="445"/>
      <c r="L20" s="451">
        <v>7785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147</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12383703</v>
      </c>
      <c r="BO23" s="384"/>
      <c r="BP23" s="384"/>
      <c r="BQ23" s="384"/>
      <c r="BR23" s="384"/>
      <c r="BS23" s="384"/>
      <c r="BT23" s="384"/>
      <c r="BU23" s="385"/>
      <c r="BV23" s="383">
        <v>12814115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6101</v>
      </c>
      <c r="R24" s="360"/>
      <c r="S24" s="360"/>
      <c r="T24" s="360"/>
      <c r="U24" s="360"/>
      <c r="V24" s="361"/>
      <c r="W24" s="425"/>
      <c r="X24" s="416"/>
      <c r="Y24" s="417"/>
      <c r="Z24" s="356" t="s">
        <v>156</v>
      </c>
      <c r="AA24" s="357"/>
      <c r="AB24" s="357"/>
      <c r="AC24" s="357"/>
      <c r="AD24" s="357"/>
      <c r="AE24" s="357"/>
      <c r="AF24" s="357"/>
      <c r="AG24" s="358"/>
      <c r="AH24" s="359">
        <v>240</v>
      </c>
      <c r="AI24" s="360"/>
      <c r="AJ24" s="360"/>
      <c r="AK24" s="360"/>
      <c r="AL24" s="361"/>
      <c r="AM24" s="359">
        <v>700800</v>
      </c>
      <c r="AN24" s="360"/>
      <c r="AO24" s="360"/>
      <c r="AP24" s="360"/>
      <c r="AQ24" s="360"/>
      <c r="AR24" s="361"/>
      <c r="AS24" s="359">
        <v>2920</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10538575</v>
      </c>
      <c r="BO24" s="384"/>
      <c r="BP24" s="384"/>
      <c r="BQ24" s="384"/>
      <c r="BR24" s="384"/>
      <c r="BS24" s="384"/>
      <c r="BT24" s="384"/>
      <c r="BU24" s="385"/>
      <c r="BV24" s="383">
        <v>10932431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1</v>
      </c>
      <c r="M25" s="360"/>
      <c r="N25" s="360"/>
      <c r="O25" s="360"/>
      <c r="P25" s="361"/>
      <c r="Q25" s="359">
        <v>5933</v>
      </c>
      <c r="R25" s="360"/>
      <c r="S25" s="360"/>
      <c r="T25" s="360"/>
      <c r="U25" s="360"/>
      <c r="V25" s="361"/>
      <c r="W25" s="425"/>
      <c r="X25" s="416"/>
      <c r="Y25" s="417"/>
      <c r="Z25" s="356" t="s">
        <v>159</v>
      </c>
      <c r="AA25" s="357"/>
      <c r="AB25" s="357"/>
      <c r="AC25" s="357"/>
      <c r="AD25" s="357"/>
      <c r="AE25" s="357"/>
      <c r="AF25" s="357"/>
      <c r="AG25" s="358"/>
      <c r="AH25" s="359">
        <v>34</v>
      </c>
      <c r="AI25" s="360"/>
      <c r="AJ25" s="360"/>
      <c r="AK25" s="360"/>
      <c r="AL25" s="361"/>
      <c r="AM25" s="359">
        <v>101524</v>
      </c>
      <c r="AN25" s="360"/>
      <c r="AO25" s="360"/>
      <c r="AP25" s="360"/>
      <c r="AQ25" s="360"/>
      <c r="AR25" s="361"/>
      <c r="AS25" s="359">
        <v>2986</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167355261</v>
      </c>
      <c r="BO25" s="379"/>
      <c r="BP25" s="379"/>
      <c r="BQ25" s="379"/>
      <c r="BR25" s="379"/>
      <c r="BS25" s="379"/>
      <c r="BT25" s="379"/>
      <c r="BU25" s="380"/>
      <c r="BV25" s="378">
        <v>176453305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5170</v>
      </c>
      <c r="R26" s="360"/>
      <c r="S26" s="360"/>
      <c r="T26" s="360"/>
      <c r="U26" s="360"/>
      <c r="V26" s="361"/>
      <c r="W26" s="425"/>
      <c r="X26" s="416"/>
      <c r="Y26" s="417"/>
      <c r="Z26" s="356" t="s">
        <v>162</v>
      </c>
      <c r="AA26" s="436"/>
      <c r="AB26" s="436"/>
      <c r="AC26" s="436"/>
      <c r="AD26" s="436"/>
      <c r="AE26" s="436"/>
      <c r="AF26" s="436"/>
      <c r="AG26" s="437"/>
      <c r="AH26" s="359">
        <v>20</v>
      </c>
      <c r="AI26" s="360"/>
      <c r="AJ26" s="360"/>
      <c r="AK26" s="360"/>
      <c r="AL26" s="361"/>
      <c r="AM26" s="359">
        <v>62440</v>
      </c>
      <c r="AN26" s="360"/>
      <c r="AO26" s="360"/>
      <c r="AP26" s="360"/>
      <c r="AQ26" s="360"/>
      <c r="AR26" s="361"/>
      <c r="AS26" s="359">
        <v>3122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3800</v>
      </c>
      <c r="R27" s="360"/>
      <c r="S27" s="360"/>
      <c r="T27" s="360"/>
      <c r="U27" s="360"/>
      <c r="V27" s="361"/>
      <c r="W27" s="425"/>
      <c r="X27" s="416"/>
      <c r="Y27" s="417"/>
      <c r="Z27" s="356" t="s">
        <v>165</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1046500</v>
      </c>
      <c r="BO27" s="387"/>
      <c r="BP27" s="387"/>
      <c r="BQ27" s="387"/>
      <c r="BR27" s="387"/>
      <c r="BS27" s="387"/>
      <c r="BT27" s="387"/>
      <c r="BU27" s="388"/>
      <c r="BV27" s="386">
        <v>1046499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3300</v>
      </c>
      <c r="R28" s="360"/>
      <c r="S28" s="360"/>
      <c r="T28" s="360"/>
      <c r="U28" s="360"/>
      <c r="V28" s="361"/>
      <c r="W28" s="425"/>
      <c r="X28" s="416"/>
      <c r="Y28" s="417"/>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3400759</v>
      </c>
      <c r="BO28" s="379"/>
      <c r="BP28" s="379"/>
      <c r="BQ28" s="379"/>
      <c r="BR28" s="379"/>
      <c r="BS28" s="379"/>
      <c r="BT28" s="379"/>
      <c r="BU28" s="380"/>
      <c r="BV28" s="378">
        <v>2244980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16</v>
      </c>
      <c r="M29" s="360"/>
      <c r="N29" s="360"/>
      <c r="O29" s="360"/>
      <c r="P29" s="361"/>
      <c r="Q29" s="359">
        <v>3000</v>
      </c>
      <c r="R29" s="360"/>
      <c r="S29" s="360"/>
      <c r="T29" s="360"/>
      <c r="U29" s="360"/>
      <c r="V29" s="361"/>
      <c r="W29" s="425"/>
      <c r="X29" s="416"/>
      <c r="Y29" s="417"/>
      <c r="Z29" s="356" t="s">
        <v>172</v>
      </c>
      <c r="AA29" s="357"/>
      <c r="AB29" s="357"/>
      <c r="AC29" s="357"/>
      <c r="AD29" s="357"/>
      <c r="AE29" s="357"/>
      <c r="AF29" s="357"/>
      <c r="AG29" s="358"/>
      <c r="AH29" s="359">
        <v>240</v>
      </c>
      <c r="AI29" s="360"/>
      <c r="AJ29" s="360"/>
      <c r="AK29" s="360"/>
      <c r="AL29" s="361"/>
      <c r="AM29" s="359">
        <v>700800</v>
      </c>
      <c r="AN29" s="360"/>
      <c r="AO29" s="360"/>
      <c r="AP29" s="360"/>
      <c r="AQ29" s="360"/>
      <c r="AR29" s="361"/>
      <c r="AS29" s="359">
        <v>2920</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410254</v>
      </c>
      <c r="BO29" s="384"/>
      <c r="BP29" s="384"/>
      <c r="BQ29" s="384"/>
      <c r="BR29" s="384"/>
      <c r="BS29" s="384"/>
      <c r="BT29" s="384"/>
      <c r="BU29" s="385"/>
      <c r="BV29" s="383">
        <v>391109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174</v>
      </c>
      <c r="AA30" s="434"/>
      <c r="AB30" s="434"/>
      <c r="AC30" s="434"/>
      <c r="AD30" s="434"/>
      <c r="AE30" s="434"/>
      <c r="AF30" s="434"/>
      <c r="AG30" s="435"/>
      <c r="AH30" s="347">
        <v>96.3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69552072</v>
      </c>
      <c r="BO30" s="387"/>
      <c r="BP30" s="387"/>
      <c r="BQ30" s="387"/>
      <c r="BR30" s="387"/>
      <c r="BS30" s="387"/>
      <c r="BT30" s="387"/>
      <c r="BU30" s="388"/>
      <c r="BV30" s="386">
        <v>63475307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岩手県市町村総合事務組合（一般会計）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陸前高田市地域振興</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岩手県市町村総合事務組合（特別会計）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三陸情報サービス</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漁業集落排水事業特別会計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気仙広域連合（一般会計）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陸前高田市土地開発公社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気仙広域連合（特別会計）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岩手県沿岸南部広域環境組合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SheetLayoutView="100" workbookViewId="0">
      <selection activeCell="R39" sqref="R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14636</v>
      </c>
      <c r="J41" s="83">
        <v>14026</v>
      </c>
      <c r="K41" s="83">
        <v>13568</v>
      </c>
      <c r="L41" s="83">
        <v>12814</v>
      </c>
      <c r="M41" s="84">
        <v>12384</v>
      </c>
    </row>
    <row r="42" spans="2:13" ht="27.75" customHeight="1">
      <c r="B42" s="1169"/>
      <c r="C42" s="1170"/>
      <c r="D42" s="85"/>
      <c r="E42" s="1173" t="s">
        <v>26</v>
      </c>
      <c r="F42" s="1173"/>
      <c r="G42" s="1173"/>
      <c r="H42" s="1174"/>
      <c r="I42" s="86">
        <v>322</v>
      </c>
      <c r="J42" s="87">
        <v>220</v>
      </c>
      <c r="K42" s="87">
        <v>370</v>
      </c>
      <c r="L42" s="87">
        <v>243</v>
      </c>
      <c r="M42" s="88">
        <v>72</v>
      </c>
    </row>
    <row r="43" spans="2:13" ht="27.75" customHeight="1">
      <c r="B43" s="1169"/>
      <c r="C43" s="1170"/>
      <c r="D43" s="85"/>
      <c r="E43" s="1173" t="s">
        <v>27</v>
      </c>
      <c r="F43" s="1173"/>
      <c r="G43" s="1173"/>
      <c r="H43" s="1174"/>
      <c r="I43" s="86">
        <v>7648</v>
      </c>
      <c r="J43" s="87">
        <v>7659</v>
      </c>
      <c r="K43" s="87">
        <v>7750</v>
      </c>
      <c r="L43" s="87">
        <v>7564</v>
      </c>
      <c r="M43" s="88">
        <v>7548</v>
      </c>
    </row>
    <row r="44" spans="2:13" ht="27.75" customHeight="1">
      <c r="B44" s="1169"/>
      <c r="C44" s="1170"/>
      <c r="D44" s="85"/>
      <c r="E44" s="1173" t="s">
        <v>28</v>
      </c>
      <c r="F44" s="1173"/>
      <c r="G44" s="1173"/>
      <c r="H44" s="1174"/>
      <c r="I44" s="86">
        <v>377</v>
      </c>
      <c r="J44" s="87">
        <v>367</v>
      </c>
      <c r="K44" s="87">
        <v>347</v>
      </c>
      <c r="L44" s="87">
        <v>810</v>
      </c>
      <c r="M44" s="88">
        <v>782</v>
      </c>
    </row>
    <row r="45" spans="2:13" ht="27.75" customHeight="1">
      <c r="B45" s="1169"/>
      <c r="C45" s="1170"/>
      <c r="D45" s="85"/>
      <c r="E45" s="1173" t="s">
        <v>29</v>
      </c>
      <c r="F45" s="1173"/>
      <c r="G45" s="1173"/>
      <c r="H45" s="1174"/>
      <c r="I45" s="86">
        <v>2516</v>
      </c>
      <c r="J45" s="87">
        <v>2070</v>
      </c>
      <c r="K45" s="87">
        <v>2011</v>
      </c>
      <c r="L45" s="87">
        <v>1680</v>
      </c>
      <c r="M45" s="88">
        <v>1698</v>
      </c>
    </row>
    <row r="46" spans="2:13" ht="27.75" customHeight="1">
      <c r="B46" s="1169"/>
      <c r="C46" s="1170"/>
      <c r="D46" s="85"/>
      <c r="E46" s="1173" t="s">
        <v>30</v>
      </c>
      <c r="F46" s="1173"/>
      <c r="G46" s="1173"/>
      <c r="H46" s="1174"/>
      <c r="I46" s="86">
        <v>97</v>
      </c>
      <c r="J46" s="87">
        <v>81</v>
      </c>
      <c r="K46" s="87" t="s">
        <v>478</v>
      </c>
      <c r="L46" s="87">
        <v>5</v>
      </c>
      <c r="M46" s="88" t="s">
        <v>478</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t="s">
        <v>478</v>
      </c>
      <c r="J48" s="87" t="s">
        <v>478</v>
      </c>
      <c r="K48" s="87" t="s">
        <v>478</v>
      </c>
      <c r="L48" s="87" t="s">
        <v>478</v>
      </c>
      <c r="M48" s="88" t="s">
        <v>478</v>
      </c>
    </row>
    <row r="49" spans="2:13" ht="27.75" customHeight="1">
      <c r="B49" s="1167" t="s">
        <v>33</v>
      </c>
      <c r="C49" s="1168"/>
      <c r="D49" s="89"/>
      <c r="E49" s="1173" t="s">
        <v>34</v>
      </c>
      <c r="F49" s="1173"/>
      <c r="G49" s="1173"/>
      <c r="H49" s="1174"/>
      <c r="I49" s="86">
        <v>1728</v>
      </c>
      <c r="J49" s="87">
        <v>1690</v>
      </c>
      <c r="K49" s="87">
        <v>7097</v>
      </c>
      <c r="L49" s="87">
        <v>6041</v>
      </c>
      <c r="M49" s="88">
        <v>10640</v>
      </c>
    </row>
    <row r="50" spans="2:13" ht="27.75" customHeight="1">
      <c r="B50" s="1169"/>
      <c r="C50" s="1170"/>
      <c r="D50" s="85"/>
      <c r="E50" s="1173" t="s">
        <v>35</v>
      </c>
      <c r="F50" s="1173"/>
      <c r="G50" s="1173"/>
      <c r="H50" s="1174"/>
      <c r="I50" s="86">
        <v>673</v>
      </c>
      <c r="J50" s="87">
        <v>626</v>
      </c>
      <c r="K50" s="87">
        <v>317</v>
      </c>
      <c r="L50" s="87">
        <v>407</v>
      </c>
      <c r="M50" s="88">
        <v>209</v>
      </c>
    </row>
    <row r="51" spans="2:13" ht="27.75" customHeight="1">
      <c r="B51" s="1171"/>
      <c r="C51" s="1172"/>
      <c r="D51" s="85"/>
      <c r="E51" s="1173" t="s">
        <v>36</v>
      </c>
      <c r="F51" s="1173"/>
      <c r="G51" s="1173"/>
      <c r="H51" s="1174"/>
      <c r="I51" s="86">
        <v>13097</v>
      </c>
      <c r="J51" s="87">
        <v>13086</v>
      </c>
      <c r="K51" s="87">
        <v>12127</v>
      </c>
      <c r="L51" s="87">
        <v>11441</v>
      </c>
      <c r="M51" s="88">
        <v>10984</v>
      </c>
    </row>
    <row r="52" spans="2:13" ht="27.75" customHeight="1" thickBot="1">
      <c r="B52" s="1175" t="s">
        <v>37</v>
      </c>
      <c r="C52" s="1176"/>
      <c r="D52" s="90"/>
      <c r="E52" s="1177" t="s">
        <v>38</v>
      </c>
      <c r="F52" s="1177"/>
      <c r="G52" s="1177"/>
      <c r="H52" s="1178"/>
      <c r="I52" s="91">
        <v>10099</v>
      </c>
      <c r="J52" s="92">
        <v>9020</v>
      </c>
      <c r="K52" s="92">
        <v>4506</v>
      </c>
      <c r="L52" s="92">
        <v>5227</v>
      </c>
      <c r="M52" s="93">
        <v>651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100419</v>
      </c>
      <c r="E3" s="116"/>
      <c r="F3" s="117">
        <v>79008</v>
      </c>
      <c r="G3" s="118"/>
      <c r="H3" s="119"/>
    </row>
    <row r="4" spans="1:8">
      <c r="A4" s="120"/>
      <c r="B4" s="121"/>
      <c r="C4" s="122"/>
      <c r="D4" s="123">
        <v>66742</v>
      </c>
      <c r="E4" s="124"/>
      <c r="F4" s="125">
        <v>46014</v>
      </c>
      <c r="G4" s="126"/>
      <c r="H4" s="127"/>
    </row>
    <row r="5" spans="1:8">
      <c r="A5" s="108" t="s">
        <v>512</v>
      </c>
      <c r="B5" s="113"/>
      <c r="C5" s="114"/>
      <c r="D5" s="115">
        <v>102697</v>
      </c>
      <c r="E5" s="116"/>
      <c r="F5" s="117">
        <v>86381</v>
      </c>
      <c r="G5" s="118"/>
      <c r="H5" s="119"/>
    </row>
    <row r="6" spans="1:8">
      <c r="A6" s="120"/>
      <c r="B6" s="121"/>
      <c r="C6" s="122"/>
      <c r="D6" s="123">
        <v>58946</v>
      </c>
      <c r="E6" s="124"/>
      <c r="F6" s="125">
        <v>41242</v>
      </c>
      <c r="G6" s="126"/>
      <c r="H6" s="127"/>
    </row>
    <row r="7" spans="1:8">
      <c r="A7" s="108" t="s">
        <v>513</v>
      </c>
      <c r="B7" s="113"/>
      <c r="C7" s="114"/>
      <c r="D7" s="115">
        <v>43867</v>
      </c>
      <c r="E7" s="116"/>
      <c r="F7" s="117">
        <v>67201</v>
      </c>
      <c r="G7" s="118"/>
      <c r="H7" s="119"/>
    </row>
    <row r="8" spans="1:8">
      <c r="A8" s="120"/>
      <c r="B8" s="121"/>
      <c r="C8" s="122"/>
      <c r="D8" s="123">
        <v>26145</v>
      </c>
      <c r="E8" s="124"/>
      <c r="F8" s="125">
        <v>35210</v>
      </c>
      <c r="G8" s="126"/>
      <c r="H8" s="127"/>
    </row>
    <row r="9" spans="1:8">
      <c r="A9" s="108" t="s">
        <v>514</v>
      </c>
      <c r="B9" s="113"/>
      <c r="C9" s="114"/>
      <c r="D9" s="115">
        <v>366800</v>
      </c>
      <c r="E9" s="116"/>
      <c r="F9" s="117">
        <v>75709</v>
      </c>
      <c r="G9" s="118"/>
      <c r="H9" s="119"/>
    </row>
    <row r="10" spans="1:8">
      <c r="A10" s="120"/>
      <c r="B10" s="121"/>
      <c r="C10" s="122"/>
      <c r="D10" s="123">
        <v>76286</v>
      </c>
      <c r="E10" s="124"/>
      <c r="F10" s="125">
        <v>35212</v>
      </c>
      <c r="G10" s="126"/>
      <c r="H10" s="127"/>
    </row>
    <row r="11" spans="1:8">
      <c r="A11" s="108" t="s">
        <v>515</v>
      </c>
      <c r="B11" s="113"/>
      <c r="C11" s="114"/>
      <c r="D11" s="115">
        <v>1884230</v>
      </c>
      <c r="E11" s="116"/>
      <c r="F11" s="117">
        <v>90961</v>
      </c>
      <c r="G11" s="118"/>
      <c r="H11" s="119"/>
    </row>
    <row r="12" spans="1:8">
      <c r="A12" s="120"/>
      <c r="B12" s="121"/>
      <c r="C12" s="128"/>
      <c r="D12" s="123">
        <v>123759</v>
      </c>
      <c r="E12" s="124"/>
      <c r="F12" s="125">
        <v>37720</v>
      </c>
      <c r="G12" s="126"/>
      <c r="H12" s="127"/>
    </row>
    <row r="13" spans="1:8">
      <c r="A13" s="108"/>
      <c r="B13" s="113"/>
      <c r="C13" s="129"/>
      <c r="D13" s="130">
        <v>499603</v>
      </c>
      <c r="E13" s="131"/>
      <c r="F13" s="132">
        <v>79852</v>
      </c>
      <c r="G13" s="133"/>
      <c r="H13" s="119"/>
    </row>
    <row r="14" spans="1:8">
      <c r="A14" s="120"/>
      <c r="B14" s="121"/>
      <c r="C14" s="122"/>
      <c r="D14" s="123">
        <v>70376</v>
      </c>
      <c r="E14" s="124"/>
      <c r="F14" s="125">
        <v>39080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3.76</v>
      </c>
      <c r="C19" s="134">
        <f>ROUND(VALUE(SUBSTITUTE(実質収支比率等に係る経年分析!G$48,"▲","-")),2)</f>
        <v>4.71</v>
      </c>
      <c r="D19" s="134">
        <f>ROUND(VALUE(SUBSTITUTE(実質収支比率等に係る経年分析!H$48,"▲","-")),2)</f>
        <v>51.78</v>
      </c>
      <c r="E19" s="134">
        <f>ROUND(VALUE(SUBSTITUTE(実質収支比率等に係る経年分析!I$48,"▲","-")),2)</f>
        <v>33.89</v>
      </c>
      <c r="F19" s="134">
        <f>ROUND(VALUE(SUBSTITUTE(実質収支比率等に係る経年分析!J$48,"▲","-")),2)</f>
        <v>49.54</v>
      </c>
    </row>
    <row r="20" spans="1:11">
      <c r="A20" s="134" t="s">
        <v>43</v>
      </c>
      <c r="B20" s="134">
        <f>ROUND(VALUE(SUBSTITUTE(実質収支比率等に係る経年分析!F$47,"▲","-")),2)</f>
        <v>5.88</v>
      </c>
      <c r="C20" s="134">
        <f>ROUND(VALUE(SUBSTITUTE(実質収支比率等に係る経年分析!G$47,"▲","-")),2)</f>
        <v>4.97</v>
      </c>
      <c r="D20" s="134">
        <f>ROUND(VALUE(SUBSTITUTE(実質収支比率等に係る経年分析!H$47,"▲","-")),2)</f>
        <v>26.26</v>
      </c>
      <c r="E20" s="134">
        <f>ROUND(VALUE(SUBSTITUTE(実質収支比率等に係る経年分析!I$47,"▲","-")),2)</f>
        <v>33.200000000000003</v>
      </c>
      <c r="F20" s="134">
        <f>ROUND(VALUE(SUBSTITUTE(実質収支比率等に係る経年分析!J$47,"▲","-")),2)</f>
        <v>49.53</v>
      </c>
    </row>
    <row r="21" spans="1:11">
      <c r="A21" s="134" t="s">
        <v>44</v>
      </c>
      <c r="B21" s="134">
        <f>IF(ISNUMBER(VALUE(SUBSTITUTE(実質収支比率等に係る経年分析!F$49,"▲","-"))),ROUND(VALUE(SUBSTITUTE(実質収支比率等に係る経年分析!F$49,"▲","-")),2),NA())</f>
        <v>1.9</v>
      </c>
      <c r="C21" s="134">
        <f>IF(ISNUMBER(VALUE(SUBSTITUTE(実質収支比率等に係る経年分析!G$49,"▲","-"))),ROUND(VALUE(SUBSTITUTE(実質収支比率等に係る経年分析!G$49,"▲","-")),2),NA())</f>
        <v>0.2</v>
      </c>
      <c r="D21" s="134">
        <f>IF(ISNUMBER(VALUE(SUBSTITUTE(実質収支比率等に係る経年分析!H$49,"▲","-"))),ROUND(VALUE(SUBSTITUTE(実質収支比率等に係る経年分析!H$49,"▲","-")),2),NA())</f>
        <v>70.760000000000005</v>
      </c>
      <c r="E21" s="134">
        <f>IF(ISNUMBER(VALUE(SUBSTITUTE(実質収支比率等に係る経年分析!I$49,"▲","-"))),ROUND(VALUE(SUBSTITUTE(実質収支比率等に係る経年分析!I$49,"▲","-")),2),NA())</f>
        <v>-14.7</v>
      </c>
      <c r="F21" s="134">
        <f>IF(ISNUMBER(VALUE(SUBSTITUTE(実質収支比率等に係る経年分析!J$49,"▲","-"))),ROUND(VALUE(SUBSTITUTE(実質収支比率等に係る経年分析!J$49,"▲","-")),2),NA())</f>
        <v>33.33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2.25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国民健康保険特別会計（診療施設勘定）</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介護保険特別会計（介護サービス事業勘定）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51.44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49.49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1265</v>
      </c>
      <c r="E42" s="136"/>
      <c r="F42" s="136"/>
      <c r="G42" s="136">
        <f>'実質公債費比率（分子）の構造'!L$52</f>
        <v>1256</v>
      </c>
      <c r="H42" s="136"/>
      <c r="I42" s="136"/>
      <c r="J42" s="136">
        <f>'実質公債費比率（分子）の構造'!M$52</f>
        <v>1218</v>
      </c>
      <c r="K42" s="136"/>
      <c r="L42" s="136"/>
      <c r="M42" s="136">
        <f>'実質公債費比率（分子）の構造'!N$52</f>
        <v>1204</v>
      </c>
      <c r="N42" s="136"/>
      <c r="O42" s="136"/>
      <c r="P42" s="136">
        <f>'実質公債費比率（分子）の構造'!O$52</f>
        <v>1214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v>
      </c>
      <c r="C44" s="136"/>
      <c r="D44" s="136"/>
      <c r="E44" s="136">
        <f>'実質公債費比率（分子）の構造'!L$50</f>
        <v>21</v>
      </c>
      <c r="F44" s="136"/>
      <c r="G44" s="136"/>
      <c r="H44" s="136">
        <f>'実質公債費比率（分子）の構造'!M$50</f>
        <v>20</v>
      </c>
      <c r="I44" s="136"/>
      <c r="J44" s="136"/>
      <c r="K44" s="136">
        <f>'実質公債費比率（分子）の構造'!N$50</f>
        <v>17</v>
      </c>
      <c r="L44" s="136"/>
      <c r="M44" s="136"/>
      <c r="N44" s="136">
        <f>'実質公債費比率（分子）の構造'!O$50</f>
        <v>17</v>
      </c>
      <c r="O44" s="136"/>
      <c r="P44" s="136"/>
    </row>
    <row r="45" spans="1:16">
      <c r="A45" s="136" t="s">
        <v>54</v>
      </c>
      <c r="B45" s="136">
        <f>'実質公債費比率（分子）の構造'!K$49</f>
        <v>6</v>
      </c>
      <c r="C45" s="136"/>
      <c r="D45" s="136"/>
      <c r="E45" s="136">
        <f>'実質公債費比率（分子）の構造'!L$49</f>
        <v>7</v>
      </c>
      <c r="F45" s="136"/>
      <c r="G45" s="136"/>
      <c r="H45" s="136">
        <f>'実質公債費比率（分子）の構造'!M$49</f>
        <v>15</v>
      </c>
      <c r="I45" s="136"/>
      <c r="J45" s="136"/>
      <c r="K45" s="136">
        <f>'実質公債費比率（分子）の構造'!N$49</f>
        <v>20</v>
      </c>
      <c r="L45" s="136"/>
      <c r="M45" s="136"/>
      <c r="N45" s="136">
        <f>'実質公債費比率（分子）の構造'!O$49</f>
        <v>36</v>
      </c>
      <c r="O45" s="136"/>
      <c r="P45" s="136"/>
    </row>
    <row r="46" spans="1:16">
      <c r="A46" s="136" t="s">
        <v>55</v>
      </c>
      <c r="B46" s="136">
        <f>'実質公債費比率（分子）の構造'!K$48</f>
        <v>516</v>
      </c>
      <c r="C46" s="136"/>
      <c r="D46" s="136"/>
      <c r="E46" s="136">
        <f>'実質公債費比率（分子）の構造'!L$48</f>
        <v>472</v>
      </c>
      <c r="F46" s="136"/>
      <c r="G46" s="136"/>
      <c r="H46" s="136">
        <f>'実質公債費比率（分子）の構造'!M$48</f>
        <v>558</v>
      </c>
      <c r="I46" s="136"/>
      <c r="J46" s="136"/>
      <c r="K46" s="136">
        <f>'実質公債費比率（分子）の構造'!N$48</f>
        <v>529</v>
      </c>
      <c r="L46" s="136"/>
      <c r="M46" s="136"/>
      <c r="N46" s="136">
        <f>'実質公債費比率（分子）の構造'!O$48</f>
        <v>529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1792</v>
      </c>
      <c r="C49" s="136"/>
      <c r="D49" s="136"/>
      <c r="E49" s="136">
        <f>'実質公債費比率（分子）の構造'!L$45</f>
        <v>1767</v>
      </c>
      <c r="F49" s="136"/>
      <c r="G49" s="136"/>
      <c r="H49" s="136">
        <f>'実質公債費比率（分子）の構造'!M$45</f>
        <v>1763</v>
      </c>
      <c r="I49" s="136"/>
      <c r="J49" s="136"/>
      <c r="K49" s="136">
        <f>'実質公債費比率（分子）の構造'!N$45</f>
        <v>1607</v>
      </c>
      <c r="L49" s="136"/>
      <c r="M49" s="136"/>
      <c r="N49" s="136">
        <f>'実質公債費比率（分子）の構造'!O$45</f>
        <v>1505</v>
      </c>
      <c r="O49" s="136"/>
      <c r="P49" s="136"/>
    </row>
    <row r="50" spans="1:16">
      <c r="A50" s="136" t="s">
        <v>59</v>
      </c>
      <c r="B50" s="136" t="e">
        <f>NA()</f>
        <v>#N/A</v>
      </c>
      <c r="C50" s="136">
        <f>IF(ISNUMBER('実質公債費比率（分子）の構造'!K$53),'実質公債費比率（分子）の構造'!K$53,NA())</f>
        <v>1067</v>
      </c>
      <c r="D50" s="136" t="e">
        <f>NA()</f>
        <v>#N/A</v>
      </c>
      <c r="E50" s="136" t="e">
        <f>NA()</f>
        <v>#N/A</v>
      </c>
      <c r="F50" s="136">
        <f>IF(ISNUMBER('実質公債費比率（分子）の構造'!L$53),'実質公債費比率（分子）の構造'!L$53,NA())</f>
        <v>1011</v>
      </c>
      <c r="G50" s="136" t="e">
        <f>NA()</f>
        <v>#N/A</v>
      </c>
      <c r="H50" s="136" t="e">
        <f>NA()</f>
        <v>#N/A</v>
      </c>
      <c r="I50" s="136">
        <f>IF(ISNUMBER('実質公債費比率（分子）の構造'!M$53),'実質公債費比率（分子）の構造'!M$53,NA())</f>
        <v>1138</v>
      </c>
      <c r="J50" s="136" t="e">
        <f>NA()</f>
        <v>#N/A</v>
      </c>
      <c r="K50" s="136" t="e">
        <f>NA()</f>
        <v>#N/A</v>
      </c>
      <c r="L50" s="136">
        <f>IF(ISNUMBER('実質公債費比率（分子）の構造'!N$53),'実質公債費比率（分子）の構造'!N$53,NA())</f>
        <v>969</v>
      </c>
      <c r="M50" s="136" t="e">
        <f>NA()</f>
        <v>#N/A</v>
      </c>
      <c r="N50" s="136" t="e">
        <f>NA()</f>
        <v>#N/A</v>
      </c>
      <c r="O50" s="136">
        <f>IF(ISNUMBER('実質公債費比率（分子）の構造'!O$53),'実質公債費比率（分子）の構造'!O$53,NA())</f>
        <v>873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13097</v>
      </c>
      <c r="E56" s="135"/>
      <c r="F56" s="135"/>
      <c r="G56" s="135">
        <f>'将来負担比率（分子）の構造'!J$51</f>
        <v>13086</v>
      </c>
      <c r="H56" s="135"/>
      <c r="I56" s="135"/>
      <c r="J56" s="135">
        <f>'将来負担比率（分子）の構造'!K$51</f>
        <v>12127</v>
      </c>
      <c r="K56" s="135"/>
      <c r="L56" s="135"/>
      <c r="M56" s="135">
        <f>'将来負担比率（分子）の構造'!L$51</f>
        <v>11441</v>
      </c>
      <c r="N56" s="135"/>
      <c r="O56" s="135"/>
      <c r="P56" s="135">
        <f>'将来負担比率（分子）の構造'!M$51</f>
        <v>10984</v>
      </c>
    </row>
    <row r="57" spans="1:16">
      <c r="A57" s="135" t="s">
        <v>35</v>
      </c>
      <c r="B57" s="135"/>
      <c r="C57" s="135"/>
      <c r="D57" s="135">
        <f>'将来負担比率（分子）の構造'!I$50</f>
        <v>673</v>
      </c>
      <c r="E57" s="135"/>
      <c r="F57" s="135"/>
      <c r="G57" s="135">
        <f>'将来負担比率（分子）の構造'!J$50</f>
        <v>626</v>
      </c>
      <c r="H57" s="135"/>
      <c r="I57" s="135"/>
      <c r="J57" s="135">
        <f>'将来負担比率（分子）の構造'!K$50</f>
        <v>317</v>
      </c>
      <c r="K57" s="135"/>
      <c r="L57" s="135"/>
      <c r="M57" s="135">
        <f>'将来負担比率（分子）の構造'!L$50</f>
        <v>407</v>
      </c>
      <c r="N57" s="135"/>
      <c r="O57" s="135"/>
      <c r="P57" s="135">
        <f>'将来負担比率（分子）の構造'!M$50</f>
        <v>209</v>
      </c>
    </row>
    <row r="58" spans="1:16">
      <c r="A58" s="135" t="s">
        <v>34</v>
      </c>
      <c r="B58" s="135"/>
      <c r="C58" s="135"/>
      <c r="D58" s="135">
        <f>'将来負担比率（分子）の構造'!I$49</f>
        <v>1728</v>
      </c>
      <c r="E58" s="135"/>
      <c r="F58" s="135"/>
      <c r="G58" s="135">
        <f>'将来負担比率（分子）の構造'!J$49</f>
        <v>1690</v>
      </c>
      <c r="H58" s="135"/>
      <c r="I58" s="135"/>
      <c r="J58" s="135">
        <f>'将来負担比率（分子）の構造'!K$49</f>
        <v>7097</v>
      </c>
      <c r="K58" s="135"/>
      <c r="L58" s="135"/>
      <c r="M58" s="135">
        <f>'将来負担比率（分子）の構造'!L$49</f>
        <v>6041</v>
      </c>
      <c r="N58" s="135"/>
      <c r="O58" s="135"/>
      <c r="P58" s="135">
        <f>'将来負担比率（分子）の構造'!M$49</f>
        <v>10640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97</v>
      </c>
      <c r="C61" s="135"/>
      <c r="D61" s="135"/>
      <c r="E61" s="135">
        <f>'将来負担比率（分子）の構造'!J$46</f>
        <v>81</v>
      </c>
      <c r="F61" s="135"/>
      <c r="G61" s="135"/>
      <c r="H61" s="135" t="str">
        <f>'将来負担比率（分子）の構造'!K$46</f>
        <v>-</v>
      </c>
      <c r="I61" s="135"/>
      <c r="J61" s="135"/>
      <c r="K61" s="135">
        <f>'将来負担比率（分子）の構造'!L$46</f>
        <v>5</v>
      </c>
      <c r="L61" s="135"/>
      <c r="M61" s="135"/>
      <c r="N61" s="135" t="str">
        <f>'将来負担比率（分子）の構造'!M$46</f>
        <v>-</v>
      </c>
      <c r="O61" s="135"/>
      <c r="P61" s="135"/>
    </row>
    <row r="62" spans="1:16">
      <c r="A62" s="135" t="s">
        <v>29</v>
      </c>
      <c r="B62" s="135">
        <f>'将来負担比率（分子）の構造'!I$45</f>
        <v>2516</v>
      </c>
      <c r="C62" s="135"/>
      <c r="D62" s="135"/>
      <c r="E62" s="135">
        <f>'将来負担比率（分子）の構造'!J$45</f>
        <v>2070</v>
      </c>
      <c r="F62" s="135"/>
      <c r="G62" s="135"/>
      <c r="H62" s="135">
        <f>'将来負担比率（分子）の構造'!K$45</f>
        <v>2011</v>
      </c>
      <c r="I62" s="135"/>
      <c r="J62" s="135"/>
      <c r="K62" s="135">
        <f>'将来負担比率（分子）の構造'!L$45</f>
        <v>1680</v>
      </c>
      <c r="L62" s="135"/>
      <c r="M62" s="135"/>
      <c r="N62" s="135">
        <f>'将来負担比率（分子）の構造'!M$45</f>
        <v>1698</v>
      </c>
      <c r="O62" s="135"/>
      <c r="P62" s="135"/>
    </row>
    <row r="63" spans="1:16">
      <c r="A63" s="135" t="s">
        <v>28</v>
      </c>
      <c r="B63" s="135">
        <f>'将来負担比率（分子）の構造'!I$44</f>
        <v>377</v>
      </c>
      <c r="C63" s="135"/>
      <c r="D63" s="135"/>
      <c r="E63" s="135">
        <f>'将来負担比率（分子）の構造'!J$44</f>
        <v>367</v>
      </c>
      <c r="F63" s="135"/>
      <c r="G63" s="135"/>
      <c r="H63" s="135">
        <f>'将来負担比率（分子）の構造'!K$44</f>
        <v>347</v>
      </c>
      <c r="I63" s="135"/>
      <c r="J63" s="135"/>
      <c r="K63" s="135">
        <f>'将来負担比率（分子）の構造'!L$44</f>
        <v>810</v>
      </c>
      <c r="L63" s="135"/>
      <c r="M63" s="135"/>
      <c r="N63" s="135">
        <f>'将来負担比率（分子）の構造'!M$44</f>
        <v>782</v>
      </c>
      <c r="O63" s="135"/>
      <c r="P63" s="135"/>
    </row>
    <row r="64" spans="1:16">
      <c r="A64" s="135" t="s">
        <v>27</v>
      </c>
      <c r="B64" s="135">
        <f>'将来負担比率（分子）の構造'!I$43</f>
        <v>7648</v>
      </c>
      <c r="C64" s="135"/>
      <c r="D64" s="135"/>
      <c r="E64" s="135">
        <f>'将来負担比率（分子）の構造'!J$43</f>
        <v>7659</v>
      </c>
      <c r="F64" s="135"/>
      <c r="G64" s="135"/>
      <c r="H64" s="135">
        <f>'将来負担比率（分子）の構造'!K$43</f>
        <v>7750</v>
      </c>
      <c r="I64" s="135"/>
      <c r="J64" s="135"/>
      <c r="K64" s="135">
        <f>'将来負担比率（分子）の構造'!L$43</f>
        <v>7564</v>
      </c>
      <c r="L64" s="135"/>
      <c r="M64" s="135"/>
      <c r="N64" s="135">
        <f>'将来負担比率（分子）の構造'!M$43</f>
        <v>7548</v>
      </c>
      <c r="O64" s="135"/>
      <c r="P64" s="135"/>
    </row>
    <row r="65" spans="1:16">
      <c r="A65" s="135" t="s">
        <v>26</v>
      </c>
      <c r="B65" s="135">
        <f>'将来負担比率（分子）の構造'!I$42</f>
        <v>322</v>
      </c>
      <c r="C65" s="135"/>
      <c r="D65" s="135"/>
      <c r="E65" s="135">
        <f>'将来負担比率（分子）の構造'!J$42</f>
        <v>220</v>
      </c>
      <c r="F65" s="135"/>
      <c r="G65" s="135"/>
      <c r="H65" s="135">
        <f>'将来負担比率（分子）の構造'!K$42</f>
        <v>370</v>
      </c>
      <c r="I65" s="135"/>
      <c r="J65" s="135"/>
      <c r="K65" s="135">
        <f>'将来負担比率（分子）の構造'!L$42</f>
        <v>243</v>
      </c>
      <c r="L65" s="135"/>
      <c r="M65" s="135"/>
      <c r="N65" s="135">
        <f>'将来負担比率（分子）の構造'!M$42</f>
        <v>72</v>
      </c>
      <c r="O65" s="135"/>
      <c r="P65" s="135"/>
    </row>
    <row r="66" spans="1:16">
      <c r="A66" s="135" t="s">
        <v>25</v>
      </c>
      <c r="B66" s="135">
        <f>'将来負担比率（分子）の構造'!I$41</f>
        <v>14636</v>
      </c>
      <c r="C66" s="135"/>
      <c r="D66" s="135"/>
      <c r="E66" s="135">
        <f>'将来負担比率（分子）の構造'!J$41</f>
        <v>14026</v>
      </c>
      <c r="F66" s="135"/>
      <c r="G66" s="135"/>
      <c r="H66" s="135">
        <f>'将来負担比率（分子）の構造'!K$41</f>
        <v>13568</v>
      </c>
      <c r="I66" s="135"/>
      <c r="J66" s="135"/>
      <c r="K66" s="135">
        <f>'将来負担比率（分子）の構造'!L$41</f>
        <v>12814</v>
      </c>
      <c r="L66" s="135"/>
      <c r="M66" s="135"/>
      <c r="N66" s="135">
        <f>'将来負担比率（分子）の構造'!M$41</f>
        <v>12384</v>
      </c>
      <c r="O66" s="135"/>
      <c r="P66" s="135"/>
    </row>
    <row r="67" spans="1:16">
      <c r="A67" s="135" t="s">
        <v>63</v>
      </c>
      <c r="B67" s="135" t="e">
        <f>NA()</f>
        <v>#N/A</v>
      </c>
      <c r="C67" s="135">
        <f>IF(ISNUMBER('将来負担比率（分子）の構造'!I$52), IF('将来負担比率（分子）の構造'!I$52 &lt; 0, 0, '将来負担比率（分子）の構造'!I$52), NA())</f>
        <v>10099</v>
      </c>
      <c r="D67" s="135" t="e">
        <f>NA()</f>
        <v>#N/A</v>
      </c>
      <c r="E67" s="135" t="e">
        <f>NA()</f>
        <v>#N/A</v>
      </c>
      <c r="F67" s="135">
        <f>IF(ISNUMBER('将来負担比率（分子）の構造'!J$52), IF('将来負担比率（分子）の構造'!J$52 &lt; 0, 0, '将来負担比率（分子）の構造'!J$52), NA())</f>
        <v>9020</v>
      </c>
      <c r="G67" s="135" t="e">
        <f>NA()</f>
        <v>#N/A</v>
      </c>
      <c r="H67" s="135" t="e">
        <f>NA()</f>
        <v>#N/A</v>
      </c>
      <c r="I67" s="135">
        <f>IF(ISNUMBER('将来負担比率（分子）の構造'!K$52), IF('将来負担比率（分子）の構造'!K$52 &lt; 0, 0, '将来負担比率（分子）の構造'!K$52), NA())</f>
        <v>4506</v>
      </c>
      <c r="J67" s="135" t="e">
        <f>NA()</f>
        <v>#N/A</v>
      </c>
      <c r="K67" s="135" t="e">
        <f>NA()</f>
        <v>#N/A</v>
      </c>
      <c r="L67" s="135">
        <f>IF(ISNUMBER('将来負担比率（分子）の構造'!L$52), IF('将来負担比率（分子）の構造'!L$52 &lt; 0, 0, '将来負担比率（分子）の構造'!L$52), NA())</f>
        <v>5227</v>
      </c>
      <c r="M67" s="135" t="e">
        <f>NA()</f>
        <v>#N/A</v>
      </c>
      <c r="N67" s="135" t="e">
        <f>NA()</f>
        <v>#N/A</v>
      </c>
      <c r="O67" s="135">
        <f>IF(ISNUMBER('将来負担比率（分子）の構造'!M$52), IF('将来負担比率（分子）の構造'!M$52 &lt; 0, 0, '将来負担比率（分子）の構造'!M$52), NA())</f>
        <v>651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196</v>
      </c>
      <c r="DI1" s="700"/>
      <c r="DJ1" s="700"/>
      <c r="DK1" s="700"/>
      <c r="DL1" s="700"/>
      <c r="DM1" s="700"/>
      <c r="DN1" s="701"/>
      <c r="DP1" s="699" t="s">
        <v>197</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199</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200</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201</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202</v>
      </c>
      <c r="S4" s="647"/>
      <c r="T4" s="647"/>
      <c r="U4" s="647"/>
      <c r="V4" s="647"/>
      <c r="W4" s="647"/>
      <c r="X4" s="647"/>
      <c r="Y4" s="648"/>
      <c r="Z4" s="646" t="s">
        <v>203</v>
      </c>
      <c r="AA4" s="647"/>
      <c r="AB4" s="647"/>
      <c r="AC4" s="648"/>
      <c r="AD4" s="646" t="s">
        <v>204</v>
      </c>
      <c r="AE4" s="647"/>
      <c r="AF4" s="647"/>
      <c r="AG4" s="647"/>
      <c r="AH4" s="647"/>
      <c r="AI4" s="647"/>
      <c r="AJ4" s="647"/>
      <c r="AK4" s="648"/>
      <c r="AL4" s="646" t="s">
        <v>203</v>
      </c>
      <c r="AM4" s="647"/>
      <c r="AN4" s="647"/>
      <c r="AO4" s="648"/>
      <c r="AP4" s="702" t="s">
        <v>205</v>
      </c>
      <c r="AQ4" s="702"/>
      <c r="AR4" s="702"/>
      <c r="AS4" s="702"/>
      <c r="AT4" s="702"/>
      <c r="AU4" s="702"/>
      <c r="AV4" s="702"/>
      <c r="AW4" s="702"/>
      <c r="AX4" s="702"/>
      <c r="AY4" s="702"/>
      <c r="AZ4" s="702"/>
      <c r="BA4" s="702"/>
      <c r="BB4" s="702"/>
      <c r="BC4" s="702"/>
      <c r="BD4" s="702"/>
      <c r="BE4" s="702"/>
      <c r="BF4" s="702"/>
      <c r="BG4" s="702" t="s">
        <v>206</v>
      </c>
      <c r="BH4" s="702"/>
      <c r="BI4" s="702"/>
      <c r="BJ4" s="702"/>
      <c r="BK4" s="702"/>
      <c r="BL4" s="702"/>
      <c r="BM4" s="702"/>
      <c r="BN4" s="702"/>
      <c r="BO4" s="702" t="s">
        <v>203</v>
      </c>
      <c r="BP4" s="702"/>
      <c r="BQ4" s="702"/>
      <c r="BR4" s="702"/>
      <c r="BS4" s="702" t="s">
        <v>207</v>
      </c>
      <c r="BT4" s="702"/>
      <c r="BU4" s="702"/>
      <c r="BV4" s="702"/>
      <c r="BW4" s="702"/>
      <c r="BX4" s="702"/>
      <c r="BY4" s="702"/>
      <c r="BZ4" s="702"/>
      <c r="CA4" s="702"/>
      <c r="CB4" s="702"/>
      <c r="CD4" s="691" t="s">
        <v>208</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209</v>
      </c>
      <c r="C5" s="672"/>
      <c r="D5" s="672"/>
      <c r="E5" s="672"/>
      <c r="F5" s="672"/>
      <c r="G5" s="672"/>
      <c r="H5" s="672"/>
      <c r="I5" s="672"/>
      <c r="J5" s="672"/>
      <c r="K5" s="672"/>
      <c r="L5" s="672"/>
      <c r="M5" s="672"/>
      <c r="N5" s="672"/>
      <c r="O5" s="672"/>
      <c r="P5" s="672"/>
      <c r="Q5" s="673"/>
      <c r="R5" s="636">
        <v>1318873</v>
      </c>
      <c r="S5" s="637"/>
      <c r="T5" s="637"/>
      <c r="U5" s="637"/>
      <c r="V5" s="637"/>
      <c r="W5" s="637"/>
      <c r="X5" s="637"/>
      <c r="Y5" s="684"/>
      <c r="Z5" s="697">
        <v>1</v>
      </c>
      <c r="AA5" s="697"/>
      <c r="AB5" s="697"/>
      <c r="AC5" s="697"/>
      <c r="AD5" s="698">
        <v>1318754</v>
      </c>
      <c r="AE5" s="698"/>
      <c r="AF5" s="698"/>
      <c r="AG5" s="698"/>
      <c r="AH5" s="698"/>
      <c r="AI5" s="698"/>
      <c r="AJ5" s="698"/>
      <c r="AK5" s="698"/>
      <c r="AL5" s="685">
        <v>20.3</v>
      </c>
      <c r="AM5" s="654"/>
      <c r="AN5" s="654"/>
      <c r="AO5" s="686"/>
      <c r="AP5" s="671" t="s">
        <v>210</v>
      </c>
      <c r="AQ5" s="672"/>
      <c r="AR5" s="672"/>
      <c r="AS5" s="672"/>
      <c r="AT5" s="672"/>
      <c r="AU5" s="672"/>
      <c r="AV5" s="672"/>
      <c r="AW5" s="672"/>
      <c r="AX5" s="672"/>
      <c r="AY5" s="672"/>
      <c r="AZ5" s="672"/>
      <c r="BA5" s="672"/>
      <c r="BB5" s="672"/>
      <c r="BC5" s="672"/>
      <c r="BD5" s="672"/>
      <c r="BE5" s="672"/>
      <c r="BF5" s="673"/>
      <c r="BG5" s="586">
        <v>1315722</v>
      </c>
      <c r="BH5" s="587"/>
      <c r="BI5" s="587"/>
      <c r="BJ5" s="587"/>
      <c r="BK5" s="587"/>
      <c r="BL5" s="587"/>
      <c r="BM5" s="587"/>
      <c r="BN5" s="588"/>
      <c r="BO5" s="639">
        <v>99.8</v>
      </c>
      <c r="BP5" s="639"/>
      <c r="BQ5" s="639"/>
      <c r="BR5" s="639"/>
      <c r="BS5" s="640">
        <v>66716</v>
      </c>
      <c r="BT5" s="640"/>
      <c r="BU5" s="640"/>
      <c r="BV5" s="640"/>
      <c r="BW5" s="640"/>
      <c r="BX5" s="640"/>
      <c r="BY5" s="640"/>
      <c r="BZ5" s="640"/>
      <c r="CA5" s="640"/>
      <c r="CB5" s="676"/>
      <c r="CD5" s="691" t="s">
        <v>205</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203</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139748</v>
      </c>
      <c r="S6" s="587"/>
      <c r="T6" s="587"/>
      <c r="U6" s="587"/>
      <c r="V6" s="587"/>
      <c r="W6" s="587"/>
      <c r="X6" s="587"/>
      <c r="Y6" s="588"/>
      <c r="Z6" s="639">
        <v>0.1</v>
      </c>
      <c r="AA6" s="639"/>
      <c r="AB6" s="639"/>
      <c r="AC6" s="639"/>
      <c r="AD6" s="640">
        <v>139748</v>
      </c>
      <c r="AE6" s="640"/>
      <c r="AF6" s="640"/>
      <c r="AG6" s="640"/>
      <c r="AH6" s="640"/>
      <c r="AI6" s="640"/>
      <c r="AJ6" s="640"/>
      <c r="AK6" s="640"/>
      <c r="AL6" s="609">
        <v>2.2000000000000002</v>
      </c>
      <c r="AM6" s="641"/>
      <c r="AN6" s="641"/>
      <c r="AO6" s="642"/>
      <c r="AP6" s="583" t="s">
        <v>215</v>
      </c>
      <c r="AQ6" s="584"/>
      <c r="AR6" s="584"/>
      <c r="AS6" s="584"/>
      <c r="AT6" s="584"/>
      <c r="AU6" s="584"/>
      <c r="AV6" s="584"/>
      <c r="AW6" s="584"/>
      <c r="AX6" s="584"/>
      <c r="AY6" s="584"/>
      <c r="AZ6" s="584"/>
      <c r="BA6" s="584"/>
      <c r="BB6" s="584"/>
      <c r="BC6" s="584"/>
      <c r="BD6" s="584"/>
      <c r="BE6" s="584"/>
      <c r="BF6" s="585"/>
      <c r="BG6" s="586">
        <v>1315722</v>
      </c>
      <c r="BH6" s="587"/>
      <c r="BI6" s="587"/>
      <c r="BJ6" s="587"/>
      <c r="BK6" s="587"/>
      <c r="BL6" s="587"/>
      <c r="BM6" s="587"/>
      <c r="BN6" s="588"/>
      <c r="BO6" s="639">
        <v>99.8</v>
      </c>
      <c r="BP6" s="639"/>
      <c r="BQ6" s="639"/>
      <c r="BR6" s="639"/>
      <c r="BS6" s="640">
        <v>66716</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153294</v>
      </c>
      <c r="CS6" s="587"/>
      <c r="CT6" s="587"/>
      <c r="CU6" s="587"/>
      <c r="CV6" s="587"/>
      <c r="CW6" s="587"/>
      <c r="CX6" s="587"/>
      <c r="CY6" s="588"/>
      <c r="CZ6" s="639">
        <v>0.1</v>
      </c>
      <c r="DA6" s="639"/>
      <c r="DB6" s="639"/>
      <c r="DC6" s="639"/>
      <c r="DD6" s="592" t="s">
        <v>217</v>
      </c>
      <c r="DE6" s="587"/>
      <c r="DF6" s="587"/>
      <c r="DG6" s="587"/>
      <c r="DH6" s="587"/>
      <c r="DI6" s="587"/>
      <c r="DJ6" s="587"/>
      <c r="DK6" s="587"/>
      <c r="DL6" s="587"/>
      <c r="DM6" s="587"/>
      <c r="DN6" s="587"/>
      <c r="DO6" s="587"/>
      <c r="DP6" s="588"/>
      <c r="DQ6" s="592">
        <v>153294</v>
      </c>
      <c r="DR6" s="587"/>
      <c r="DS6" s="587"/>
      <c r="DT6" s="587"/>
      <c r="DU6" s="587"/>
      <c r="DV6" s="587"/>
      <c r="DW6" s="587"/>
      <c r="DX6" s="587"/>
      <c r="DY6" s="587"/>
      <c r="DZ6" s="587"/>
      <c r="EA6" s="587"/>
      <c r="EB6" s="587"/>
      <c r="EC6" s="622"/>
    </row>
    <row r="7" spans="2:143" ht="11.25" customHeight="1">
      <c r="B7" s="583" t="s">
        <v>218</v>
      </c>
      <c r="C7" s="584"/>
      <c r="D7" s="584"/>
      <c r="E7" s="584"/>
      <c r="F7" s="584"/>
      <c r="G7" s="584"/>
      <c r="H7" s="584"/>
      <c r="I7" s="584"/>
      <c r="J7" s="584"/>
      <c r="K7" s="584"/>
      <c r="L7" s="584"/>
      <c r="M7" s="584"/>
      <c r="N7" s="584"/>
      <c r="O7" s="584"/>
      <c r="P7" s="584"/>
      <c r="Q7" s="585"/>
      <c r="R7" s="586">
        <v>2306</v>
      </c>
      <c r="S7" s="587"/>
      <c r="T7" s="587"/>
      <c r="U7" s="587"/>
      <c r="V7" s="587"/>
      <c r="W7" s="587"/>
      <c r="X7" s="587"/>
      <c r="Y7" s="588"/>
      <c r="Z7" s="639">
        <v>0</v>
      </c>
      <c r="AA7" s="639"/>
      <c r="AB7" s="639"/>
      <c r="AC7" s="639"/>
      <c r="AD7" s="640">
        <v>2306</v>
      </c>
      <c r="AE7" s="640"/>
      <c r="AF7" s="640"/>
      <c r="AG7" s="640"/>
      <c r="AH7" s="640"/>
      <c r="AI7" s="640"/>
      <c r="AJ7" s="640"/>
      <c r="AK7" s="640"/>
      <c r="AL7" s="609">
        <v>0</v>
      </c>
      <c r="AM7" s="641"/>
      <c r="AN7" s="641"/>
      <c r="AO7" s="642"/>
      <c r="AP7" s="583" t="s">
        <v>219</v>
      </c>
      <c r="AQ7" s="584"/>
      <c r="AR7" s="584"/>
      <c r="AS7" s="584"/>
      <c r="AT7" s="584"/>
      <c r="AU7" s="584"/>
      <c r="AV7" s="584"/>
      <c r="AW7" s="584"/>
      <c r="AX7" s="584"/>
      <c r="AY7" s="584"/>
      <c r="AZ7" s="584"/>
      <c r="BA7" s="584"/>
      <c r="BB7" s="584"/>
      <c r="BC7" s="584"/>
      <c r="BD7" s="584"/>
      <c r="BE7" s="584"/>
      <c r="BF7" s="585"/>
      <c r="BG7" s="586">
        <v>638036</v>
      </c>
      <c r="BH7" s="587"/>
      <c r="BI7" s="587"/>
      <c r="BJ7" s="587"/>
      <c r="BK7" s="587"/>
      <c r="BL7" s="587"/>
      <c r="BM7" s="587"/>
      <c r="BN7" s="588"/>
      <c r="BO7" s="639">
        <v>48.4</v>
      </c>
      <c r="BP7" s="639"/>
      <c r="BQ7" s="639"/>
      <c r="BR7" s="639"/>
      <c r="BS7" s="640">
        <v>33716</v>
      </c>
      <c r="BT7" s="640"/>
      <c r="BU7" s="640"/>
      <c r="BV7" s="640"/>
      <c r="BW7" s="640"/>
      <c r="BX7" s="640"/>
      <c r="BY7" s="640"/>
      <c r="BZ7" s="640"/>
      <c r="CA7" s="640"/>
      <c r="CB7" s="676"/>
      <c r="CD7" s="623" t="s">
        <v>220</v>
      </c>
      <c r="CE7" s="620"/>
      <c r="CF7" s="620"/>
      <c r="CG7" s="620"/>
      <c r="CH7" s="620"/>
      <c r="CI7" s="620"/>
      <c r="CJ7" s="620"/>
      <c r="CK7" s="620"/>
      <c r="CL7" s="620"/>
      <c r="CM7" s="620"/>
      <c r="CN7" s="620"/>
      <c r="CO7" s="620"/>
      <c r="CP7" s="620"/>
      <c r="CQ7" s="621"/>
      <c r="CR7" s="586">
        <v>38752148</v>
      </c>
      <c r="CS7" s="587"/>
      <c r="CT7" s="587"/>
      <c r="CU7" s="587"/>
      <c r="CV7" s="587"/>
      <c r="CW7" s="587"/>
      <c r="CX7" s="587"/>
      <c r="CY7" s="588"/>
      <c r="CZ7" s="639">
        <v>30.9</v>
      </c>
      <c r="DA7" s="639"/>
      <c r="DB7" s="639"/>
      <c r="DC7" s="639"/>
      <c r="DD7" s="592">
        <v>551423</v>
      </c>
      <c r="DE7" s="587"/>
      <c r="DF7" s="587"/>
      <c r="DG7" s="587"/>
      <c r="DH7" s="587"/>
      <c r="DI7" s="587"/>
      <c r="DJ7" s="587"/>
      <c r="DK7" s="587"/>
      <c r="DL7" s="587"/>
      <c r="DM7" s="587"/>
      <c r="DN7" s="587"/>
      <c r="DO7" s="587"/>
      <c r="DP7" s="588"/>
      <c r="DQ7" s="592">
        <v>3011254</v>
      </c>
      <c r="DR7" s="587"/>
      <c r="DS7" s="587"/>
      <c r="DT7" s="587"/>
      <c r="DU7" s="587"/>
      <c r="DV7" s="587"/>
      <c r="DW7" s="587"/>
      <c r="DX7" s="587"/>
      <c r="DY7" s="587"/>
      <c r="DZ7" s="587"/>
      <c r="EA7" s="587"/>
      <c r="EB7" s="587"/>
      <c r="EC7" s="622"/>
    </row>
    <row r="8" spans="2:143" ht="11.25" customHeight="1">
      <c r="B8" s="583" t="s">
        <v>221</v>
      </c>
      <c r="C8" s="584"/>
      <c r="D8" s="584"/>
      <c r="E8" s="584"/>
      <c r="F8" s="584"/>
      <c r="G8" s="584"/>
      <c r="H8" s="584"/>
      <c r="I8" s="584"/>
      <c r="J8" s="584"/>
      <c r="K8" s="584"/>
      <c r="L8" s="584"/>
      <c r="M8" s="584"/>
      <c r="N8" s="584"/>
      <c r="O8" s="584"/>
      <c r="P8" s="584"/>
      <c r="Q8" s="585"/>
      <c r="R8" s="586">
        <v>2101</v>
      </c>
      <c r="S8" s="587"/>
      <c r="T8" s="587"/>
      <c r="U8" s="587"/>
      <c r="V8" s="587"/>
      <c r="W8" s="587"/>
      <c r="X8" s="587"/>
      <c r="Y8" s="588"/>
      <c r="Z8" s="639">
        <v>0</v>
      </c>
      <c r="AA8" s="639"/>
      <c r="AB8" s="639"/>
      <c r="AC8" s="639"/>
      <c r="AD8" s="640">
        <v>2101</v>
      </c>
      <c r="AE8" s="640"/>
      <c r="AF8" s="640"/>
      <c r="AG8" s="640"/>
      <c r="AH8" s="640"/>
      <c r="AI8" s="640"/>
      <c r="AJ8" s="640"/>
      <c r="AK8" s="640"/>
      <c r="AL8" s="609">
        <v>0</v>
      </c>
      <c r="AM8" s="641"/>
      <c r="AN8" s="641"/>
      <c r="AO8" s="642"/>
      <c r="AP8" s="583" t="s">
        <v>222</v>
      </c>
      <c r="AQ8" s="584"/>
      <c r="AR8" s="584"/>
      <c r="AS8" s="584"/>
      <c r="AT8" s="584"/>
      <c r="AU8" s="584"/>
      <c r="AV8" s="584"/>
      <c r="AW8" s="584"/>
      <c r="AX8" s="584"/>
      <c r="AY8" s="584"/>
      <c r="AZ8" s="584"/>
      <c r="BA8" s="584"/>
      <c r="BB8" s="584"/>
      <c r="BC8" s="584"/>
      <c r="BD8" s="584"/>
      <c r="BE8" s="584"/>
      <c r="BF8" s="585"/>
      <c r="BG8" s="586">
        <v>25147</v>
      </c>
      <c r="BH8" s="587"/>
      <c r="BI8" s="587"/>
      <c r="BJ8" s="587"/>
      <c r="BK8" s="587"/>
      <c r="BL8" s="587"/>
      <c r="BM8" s="587"/>
      <c r="BN8" s="588"/>
      <c r="BO8" s="639">
        <v>1.9</v>
      </c>
      <c r="BP8" s="639"/>
      <c r="BQ8" s="639"/>
      <c r="BR8" s="639"/>
      <c r="BS8" s="592" t="s">
        <v>113</v>
      </c>
      <c r="BT8" s="587"/>
      <c r="BU8" s="587"/>
      <c r="BV8" s="587"/>
      <c r="BW8" s="587"/>
      <c r="BX8" s="587"/>
      <c r="BY8" s="587"/>
      <c r="BZ8" s="587"/>
      <c r="CA8" s="587"/>
      <c r="CB8" s="622"/>
      <c r="CD8" s="623" t="s">
        <v>223</v>
      </c>
      <c r="CE8" s="620"/>
      <c r="CF8" s="620"/>
      <c r="CG8" s="620"/>
      <c r="CH8" s="620"/>
      <c r="CI8" s="620"/>
      <c r="CJ8" s="620"/>
      <c r="CK8" s="620"/>
      <c r="CL8" s="620"/>
      <c r="CM8" s="620"/>
      <c r="CN8" s="620"/>
      <c r="CO8" s="620"/>
      <c r="CP8" s="620"/>
      <c r="CQ8" s="621"/>
      <c r="CR8" s="586">
        <v>38419915</v>
      </c>
      <c r="CS8" s="587"/>
      <c r="CT8" s="587"/>
      <c r="CU8" s="587"/>
      <c r="CV8" s="587"/>
      <c r="CW8" s="587"/>
      <c r="CX8" s="587"/>
      <c r="CY8" s="588"/>
      <c r="CZ8" s="639">
        <v>30.6</v>
      </c>
      <c r="DA8" s="639"/>
      <c r="DB8" s="639"/>
      <c r="DC8" s="639"/>
      <c r="DD8" s="592">
        <v>149944</v>
      </c>
      <c r="DE8" s="587"/>
      <c r="DF8" s="587"/>
      <c r="DG8" s="587"/>
      <c r="DH8" s="587"/>
      <c r="DI8" s="587"/>
      <c r="DJ8" s="587"/>
      <c r="DK8" s="587"/>
      <c r="DL8" s="587"/>
      <c r="DM8" s="587"/>
      <c r="DN8" s="587"/>
      <c r="DO8" s="587"/>
      <c r="DP8" s="588"/>
      <c r="DQ8" s="592">
        <v>1921299</v>
      </c>
      <c r="DR8" s="587"/>
      <c r="DS8" s="587"/>
      <c r="DT8" s="587"/>
      <c r="DU8" s="587"/>
      <c r="DV8" s="587"/>
      <c r="DW8" s="587"/>
      <c r="DX8" s="587"/>
      <c r="DY8" s="587"/>
      <c r="DZ8" s="587"/>
      <c r="EA8" s="587"/>
      <c r="EB8" s="587"/>
      <c r="EC8" s="622"/>
    </row>
    <row r="9" spans="2:143" ht="11.25" customHeight="1">
      <c r="B9" s="583" t="s">
        <v>224</v>
      </c>
      <c r="C9" s="584"/>
      <c r="D9" s="584"/>
      <c r="E9" s="584"/>
      <c r="F9" s="584"/>
      <c r="G9" s="584"/>
      <c r="H9" s="584"/>
      <c r="I9" s="584"/>
      <c r="J9" s="584"/>
      <c r="K9" s="584"/>
      <c r="L9" s="584"/>
      <c r="M9" s="584"/>
      <c r="N9" s="584"/>
      <c r="O9" s="584"/>
      <c r="P9" s="584"/>
      <c r="Q9" s="585"/>
      <c r="R9" s="586">
        <v>2967</v>
      </c>
      <c r="S9" s="587"/>
      <c r="T9" s="587"/>
      <c r="U9" s="587"/>
      <c r="V9" s="587"/>
      <c r="W9" s="587"/>
      <c r="X9" s="587"/>
      <c r="Y9" s="588"/>
      <c r="Z9" s="639">
        <v>0</v>
      </c>
      <c r="AA9" s="639"/>
      <c r="AB9" s="639"/>
      <c r="AC9" s="639"/>
      <c r="AD9" s="640">
        <v>2967</v>
      </c>
      <c r="AE9" s="640"/>
      <c r="AF9" s="640"/>
      <c r="AG9" s="640"/>
      <c r="AH9" s="640"/>
      <c r="AI9" s="640"/>
      <c r="AJ9" s="640"/>
      <c r="AK9" s="640"/>
      <c r="AL9" s="609">
        <v>0</v>
      </c>
      <c r="AM9" s="641"/>
      <c r="AN9" s="641"/>
      <c r="AO9" s="642"/>
      <c r="AP9" s="583" t="s">
        <v>225</v>
      </c>
      <c r="AQ9" s="584"/>
      <c r="AR9" s="584"/>
      <c r="AS9" s="584"/>
      <c r="AT9" s="584"/>
      <c r="AU9" s="584"/>
      <c r="AV9" s="584"/>
      <c r="AW9" s="584"/>
      <c r="AX9" s="584"/>
      <c r="AY9" s="584"/>
      <c r="AZ9" s="584"/>
      <c r="BA9" s="584"/>
      <c r="BB9" s="584"/>
      <c r="BC9" s="584"/>
      <c r="BD9" s="584"/>
      <c r="BE9" s="584"/>
      <c r="BF9" s="585"/>
      <c r="BG9" s="586">
        <v>406921</v>
      </c>
      <c r="BH9" s="587"/>
      <c r="BI9" s="587"/>
      <c r="BJ9" s="587"/>
      <c r="BK9" s="587"/>
      <c r="BL9" s="587"/>
      <c r="BM9" s="587"/>
      <c r="BN9" s="588"/>
      <c r="BO9" s="639">
        <v>30.9</v>
      </c>
      <c r="BP9" s="639"/>
      <c r="BQ9" s="639"/>
      <c r="BR9" s="639"/>
      <c r="BS9" s="592" t="s">
        <v>113</v>
      </c>
      <c r="BT9" s="587"/>
      <c r="BU9" s="587"/>
      <c r="BV9" s="587"/>
      <c r="BW9" s="587"/>
      <c r="BX9" s="587"/>
      <c r="BY9" s="587"/>
      <c r="BZ9" s="587"/>
      <c r="CA9" s="587"/>
      <c r="CB9" s="622"/>
      <c r="CD9" s="623" t="s">
        <v>226</v>
      </c>
      <c r="CE9" s="620"/>
      <c r="CF9" s="620"/>
      <c r="CG9" s="620"/>
      <c r="CH9" s="620"/>
      <c r="CI9" s="620"/>
      <c r="CJ9" s="620"/>
      <c r="CK9" s="620"/>
      <c r="CL9" s="620"/>
      <c r="CM9" s="620"/>
      <c r="CN9" s="620"/>
      <c r="CO9" s="620"/>
      <c r="CP9" s="620"/>
      <c r="CQ9" s="621"/>
      <c r="CR9" s="586">
        <v>762442</v>
      </c>
      <c r="CS9" s="587"/>
      <c r="CT9" s="587"/>
      <c r="CU9" s="587"/>
      <c r="CV9" s="587"/>
      <c r="CW9" s="587"/>
      <c r="CX9" s="587"/>
      <c r="CY9" s="588"/>
      <c r="CZ9" s="639">
        <v>0.6</v>
      </c>
      <c r="DA9" s="639"/>
      <c r="DB9" s="639"/>
      <c r="DC9" s="639"/>
      <c r="DD9" s="592">
        <v>188479</v>
      </c>
      <c r="DE9" s="587"/>
      <c r="DF9" s="587"/>
      <c r="DG9" s="587"/>
      <c r="DH9" s="587"/>
      <c r="DI9" s="587"/>
      <c r="DJ9" s="587"/>
      <c r="DK9" s="587"/>
      <c r="DL9" s="587"/>
      <c r="DM9" s="587"/>
      <c r="DN9" s="587"/>
      <c r="DO9" s="587"/>
      <c r="DP9" s="588"/>
      <c r="DQ9" s="592">
        <v>554072</v>
      </c>
      <c r="DR9" s="587"/>
      <c r="DS9" s="587"/>
      <c r="DT9" s="587"/>
      <c r="DU9" s="587"/>
      <c r="DV9" s="587"/>
      <c r="DW9" s="587"/>
      <c r="DX9" s="587"/>
      <c r="DY9" s="587"/>
      <c r="DZ9" s="587"/>
      <c r="EA9" s="587"/>
      <c r="EB9" s="587"/>
      <c r="EC9" s="622"/>
    </row>
    <row r="10" spans="2:143" ht="11.25" customHeight="1">
      <c r="B10" s="583" t="s">
        <v>227</v>
      </c>
      <c r="C10" s="584"/>
      <c r="D10" s="584"/>
      <c r="E10" s="584"/>
      <c r="F10" s="584"/>
      <c r="G10" s="584"/>
      <c r="H10" s="584"/>
      <c r="I10" s="584"/>
      <c r="J10" s="584"/>
      <c r="K10" s="584"/>
      <c r="L10" s="584"/>
      <c r="M10" s="584"/>
      <c r="N10" s="584"/>
      <c r="O10" s="584"/>
      <c r="P10" s="584"/>
      <c r="Q10" s="585"/>
      <c r="R10" s="586">
        <v>185440</v>
      </c>
      <c r="S10" s="587"/>
      <c r="T10" s="587"/>
      <c r="U10" s="587"/>
      <c r="V10" s="587"/>
      <c r="W10" s="587"/>
      <c r="X10" s="587"/>
      <c r="Y10" s="588"/>
      <c r="Z10" s="639">
        <v>0.1</v>
      </c>
      <c r="AA10" s="639"/>
      <c r="AB10" s="639"/>
      <c r="AC10" s="639"/>
      <c r="AD10" s="640">
        <v>185440</v>
      </c>
      <c r="AE10" s="640"/>
      <c r="AF10" s="640"/>
      <c r="AG10" s="640"/>
      <c r="AH10" s="640"/>
      <c r="AI10" s="640"/>
      <c r="AJ10" s="640"/>
      <c r="AK10" s="640"/>
      <c r="AL10" s="609">
        <v>2.9</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v>42404</v>
      </c>
      <c r="BH10" s="587"/>
      <c r="BI10" s="587"/>
      <c r="BJ10" s="587"/>
      <c r="BK10" s="587"/>
      <c r="BL10" s="587"/>
      <c r="BM10" s="587"/>
      <c r="BN10" s="588"/>
      <c r="BO10" s="639">
        <v>3.2</v>
      </c>
      <c r="BP10" s="639"/>
      <c r="BQ10" s="639"/>
      <c r="BR10" s="639"/>
      <c r="BS10" s="592">
        <v>7056</v>
      </c>
      <c r="BT10" s="587"/>
      <c r="BU10" s="587"/>
      <c r="BV10" s="587"/>
      <c r="BW10" s="587"/>
      <c r="BX10" s="587"/>
      <c r="BY10" s="587"/>
      <c r="BZ10" s="587"/>
      <c r="CA10" s="587"/>
      <c r="CB10" s="622"/>
      <c r="CD10" s="623" t="s">
        <v>229</v>
      </c>
      <c r="CE10" s="620"/>
      <c r="CF10" s="620"/>
      <c r="CG10" s="620"/>
      <c r="CH10" s="620"/>
      <c r="CI10" s="620"/>
      <c r="CJ10" s="620"/>
      <c r="CK10" s="620"/>
      <c r="CL10" s="620"/>
      <c r="CM10" s="620"/>
      <c r="CN10" s="620"/>
      <c r="CO10" s="620"/>
      <c r="CP10" s="620"/>
      <c r="CQ10" s="621"/>
      <c r="CR10" s="586">
        <v>351219</v>
      </c>
      <c r="CS10" s="587"/>
      <c r="CT10" s="587"/>
      <c r="CU10" s="587"/>
      <c r="CV10" s="587"/>
      <c r="CW10" s="587"/>
      <c r="CX10" s="587"/>
      <c r="CY10" s="588"/>
      <c r="CZ10" s="639">
        <v>0.3</v>
      </c>
      <c r="DA10" s="639"/>
      <c r="DB10" s="639"/>
      <c r="DC10" s="639"/>
      <c r="DD10" s="592" t="s">
        <v>113</v>
      </c>
      <c r="DE10" s="587"/>
      <c r="DF10" s="587"/>
      <c r="DG10" s="587"/>
      <c r="DH10" s="587"/>
      <c r="DI10" s="587"/>
      <c r="DJ10" s="587"/>
      <c r="DK10" s="587"/>
      <c r="DL10" s="587"/>
      <c r="DM10" s="587"/>
      <c r="DN10" s="587"/>
      <c r="DO10" s="587"/>
      <c r="DP10" s="588"/>
      <c r="DQ10" s="592">
        <v>7037</v>
      </c>
      <c r="DR10" s="587"/>
      <c r="DS10" s="587"/>
      <c r="DT10" s="587"/>
      <c r="DU10" s="587"/>
      <c r="DV10" s="587"/>
      <c r="DW10" s="587"/>
      <c r="DX10" s="587"/>
      <c r="DY10" s="587"/>
      <c r="DZ10" s="587"/>
      <c r="EA10" s="587"/>
      <c r="EB10" s="587"/>
      <c r="EC10" s="622"/>
    </row>
    <row r="11" spans="2:143" ht="11.25" customHeight="1">
      <c r="B11" s="583" t="s">
        <v>230</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v>163564</v>
      </c>
      <c r="BH11" s="587"/>
      <c r="BI11" s="587"/>
      <c r="BJ11" s="587"/>
      <c r="BK11" s="587"/>
      <c r="BL11" s="587"/>
      <c r="BM11" s="587"/>
      <c r="BN11" s="588"/>
      <c r="BO11" s="639">
        <v>12.4</v>
      </c>
      <c r="BP11" s="639"/>
      <c r="BQ11" s="639"/>
      <c r="BR11" s="639"/>
      <c r="BS11" s="592">
        <v>26660</v>
      </c>
      <c r="BT11" s="587"/>
      <c r="BU11" s="587"/>
      <c r="BV11" s="587"/>
      <c r="BW11" s="587"/>
      <c r="BX11" s="587"/>
      <c r="BY11" s="587"/>
      <c r="BZ11" s="587"/>
      <c r="CA11" s="587"/>
      <c r="CB11" s="622"/>
      <c r="CD11" s="623" t="s">
        <v>232</v>
      </c>
      <c r="CE11" s="620"/>
      <c r="CF11" s="620"/>
      <c r="CG11" s="620"/>
      <c r="CH11" s="620"/>
      <c r="CI11" s="620"/>
      <c r="CJ11" s="620"/>
      <c r="CK11" s="620"/>
      <c r="CL11" s="620"/>
      <c r="CM11" s="620"/>
      <c r="CN11" s="620"/>
      <c r="CO11" s="620"/>
      <c r="CP11" s="620"/>
      <c r="CQ11" s="621"/>
      <c r="CR11" s="586">
        <v>4357450</v>
      </c>
      <c r="CS11" s="587"/>
      <c r="CT11" s="587"/>
      <c r="CU11" s="587"/>
      <c r="CV11" s="587"/>
      <c r="CW11" s="587"/>
      <c r="CX11" s="587"/>
      <c r="CY11" s="588"/>
      <c r="CZ11" s="639">
        <v>3.5</v>
      </c>
      <c r="DA11" s="639"/>
      <c r="DB11" s="639"/>
      <c r="DC11" s="639"/>
      <c r="DD11" s="592">
        <v>3624978</v>
      </c>
      <c r="DE11" s="587"/>
      <c r="DF11" s="587"/>
      <c r="DG11" s="587"/>
      <c r="DH11" s="587"/>
      <c r="DI11" s="587"/>
      <c r="DJ11" s="587"/>
      <c r="DK11" s="587"/>
      <c r="DL11" s="587"/>
      <c r="DM11" s="587"/>
      <c r="DN11" s="587"/>
      <c r="DO11" s="587"/>
      <c r="DP11" s="588"/>
      <c r="DQ11" s="592">
        <v>458557</v>
      </c>
      <c r="DR11" s="587"/>
      <c r="DS11" s="587"/>
      <c r="DT11" s="587"/>
      <c r="DU11" s="587"/>
      <c r="DV11" s="587"/>
      <c r="DW11" s="587"/>
      <c r="DX11" s="587"/>
      <c r="DY11" s="587"/>
      <c r="DZ11" s="587"/>
      <c r="EA11" s="587"/>
      <c r="EB11" s="587"/>
      <c r="EC11" s="622"/>
    </row>
    <row r="12" spans="2:143" ht="11.25" customHeight="1">
      <c r="B12" s="583" t="s">
        <v>233</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v>510140</v>
      </c>
      <c r="BH12" s="587"/>
      <c r="BI12" s="587"/>
      <c r="BJ12" s="587"/>
      <c r="BK12" s="587"/>
      <c r="BL12" s="587"/>
      <c r="BM12" s="587"/>
      <c r="BN12" s="588"/>
      <c r="BO12" s="639">
        <v>38.700000000000003</v>
      </c>
      <c r="BP12" s="639"/>
      <c r="BQ12" s="639"/>
      <c r="BR12" s="639"/>
      <c r="BS12" s="592">
        <v>33000</v>
      </c>
      <c r="BT12" s="587"/>
      <c r="BU12" s="587"/>
      <c r="BV12" s="587"/>
      <c r="BW12" s="587"/>
      <c r="BX12" s="587"/>
      <c r="BY12" s="587"/>
      <c r="BZ12" s="587"/>
      <c r="CA12" s="587"/>
      <c r="CB12" s="622"/>
      <c r="CD12" s="623" t="s">
        <v>235</v>
      </c>
      <c r="CE12" s="620"/>
      <c r="CF12" s="620"/>
      <c r="CG12" s="620"/>
      <c r="CH12" s="620"/>
      <c r="CI12" s="620"/>
      <c r="CJ12" s="620"/>
      <c r="CK12" s="620"/>
      <c r="CL12" s="620"/>
      <c r="CM12" s="620"/>
      <c r="CN12" s="620"/>
      <c r="CO12" s="620"/>
      <c r="CP12" s="620"/>
      <c r="CQ12" s="621"/>
      <c r="CR12" s="586">
        <v>385461</v>
      </c>
      <c r="CS12" s="587"/>
      <c r="CT12" s="587"/>
      <c r="CU12" s="587"/>
      <c r="CV12" s="587"/>
      <c r="CW12" s="587"/>
      <c r="CX12" s="587"/>
      <c r="CY12" s="588"/>
      <c r="CZ12" s="639">
        <v>0.3</v>
      </c>
      <c r="DA12" s="639"/>
      <c r="DB12" s="639"/>
      <c r="DC12" s="639"/>
      <c r="DD12" s="592">
        <v>263037</v>
      </c>
      <c r="DE12" s="587"/>
      <c r="DF12" s="587"/>
      <c r="DG12" s="587"/>
      <c r="DH12" s="587"/>
      <c r="DI12" s="587"/>
      <c r="DJ12" s="587"/>
      <c r="DK12" s="587"/>
      <c r="DL12" s="587"/>
      <c r="DM12" s="587"/>
      <c r="DN12" s="587"/>
      <c r="DO12" s="587"/>
      <c r="DP12" s="588"/>
      <c r="DQ12" s="592">
        <v>166037</v>
      </c>
      <c r="DR12" s="587"/>
      <c r="DS12" s="587"/>
      <c r="DT12" s="587"/>
      <c r="DU12" s="587"/>
      <c r="DV12" s="587"/>
      <c r="DW12" s="587"/>
      <c r="DX12" s="587"/>
      <c r="DY12" s="587"/>
      <c r="DZ12" s="587"/>
      <c r="EA12" s="587"/>
      <c r="EB12" s="587"/>
      <c r="EC12" s="622"/>
    </row>
    <row r="13" spans="2:143" ht="11.25" customHeight="1">
      <c r="B13" s="583" t="s">
        <v>236</v>
      </c>
      <c r="C13" s="584"/>
      <c r="D13" s="584"/>
      <c r="E13" s="584"/>
      <c r="F13" s="584"/>
      <c r="G13" s="584"/>
      <c r="H13" s="584"/>
      <c r="I13" s="584"/>
      <c r="J13" s="584"/>
      <c r="K13" s="584"/>
      <c r="L13" s="584"/>
      <c r="M13" s="584"/>
      <c r="N13" s="584"/>
      <c r="O13" s="584"/>
      <c r="P13" s="584"/>
      <c r="Q13" s="585"/>
      <c r="R13" s="586">
        <v>31582</v>
      </c>
      <c r="S13" s="587"/>
      <c r="T13" s="587"/>
      <c r="U13" s="587"/>
      <c r="V13" s="587"/>
      <c r="W13" s="587"/>
      <c r="X13" s="587"/>
      <c r="Y13" s="588"/>
      <c r="Z13" s="639">
        <v>0</v>
      </c>
      <c r="AA13" s="639"/>
      <c r="AB13" s="639"/>
      <c r="AC13" s="639"/>
      <c r="AD13" s="640">
        <v>31582</v>
      </c>
      <c r="AE13" s="640"/>
      <c r="AF13" s="640"/>
      <c r="AG13" s="640"/>
      <c r="AH13" s="640"/>
      <c r="AI13" s="640"/>
      <c r="AJ13" s="640"/>
      <c r="AK13" s="640"/>
      <c r="AL13" s="609">
        <v>0.5</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v>506059</v>
      </c>
      <c r="BH13" s="587"/>
      <c r="BI13" s="587"/>
      <c r="BJ13" s="587"/>
      <c r="BK13" s="587"/>
      <c r="BL13" s="587"/>
      <c r="BM13" s="587"/>
      <c r="BN13" s="588"/>
      <c r="BO13" s="639">
        <v>38.4</v>
      </c>
      <c r="BP13" s="639"/>
      <c r="BQ13" s="639"/>
      <c r="BR13" s="639"/>
      <c r="BS13" s="592">
        <v>33000</v>
      </c>
      <c r="BT13" s="587"/>
      <c r="BU13" s="587"/>
      <c r="BV13" s="587"/>
      <c r="BW13" s="587"/>
      <c r="BX13" s="587"/>
      <c r="BY13" s="587"/>
      <c r="BZ13" s="587"/>
      <c r="CA13" s="587"/>
      <c r="CB13" s="622"/>
      <c r="CD13" s="623" t="s">
        <v>238</v>
      </c>
      <c r="CE13" s="620"/>
      <c r="CF13" s="620"/>
      <c r="CG13" s="620"/>
      <c r="CH13" s="620"/>
      <c r="CI13" s="620"/>
      <c r="CJ13" s="620"/>
      <c r="CK13" s="620"/>
      <c r="CL13" s="620"/>
      <c r="CM13" s="620"/>
      <c r="CN13" s="620"/>
      <c r="CO13" s="620"/>
      <c r="CP13" s="620"/>
      <c r="CQ13" s="621"/>
      <c r="CR13" s="586">
        <v>34195048</v>
      </c>
      <c r="CS13" s="587"/>
      <c r="CT13" s="587"/>
      <c r="CU13" s="587"/>
      <c r="CV13" s="587"/>
      <c r="CW13" s="587"/>
      <c r="CX13" s="587"/>
      <c r="CY13" s="588"/>
      <c r="CZ13" s="639">
        <v>27.2</v>
      </c>
      <c r="DA13" s="639"/>
      <c r="DB13" s="639"/>
      <c r="DC13" s="639"/>
      <c r="DD13" s="592">
        <v>32773883</v>
      </c>
      <c r="DE13" s="587"/>
      <c r="DF13" s="587"/>
      <c r="DG13" s="587"/>
      <c r="DH13" s="587"/>
      <c r="DI13" s="587"/>
      <c r="DJ13" s="587"/>
      <c r="DK13" s="587"/>
      <c r="DL13" s="587"/>
      <c r="DM13" s="587"/>
      <c r="DN13" s="587"/>
      <c r="DO13" s="587"/>
      <c r="DP13" s="588"/>
      <c r="DQ13" s="592">
        <v>7011536</v>
      </c>
      <c r="DR13" s="587"/>
      <c r="DS13" s="587"/>
      <c r="DT13" s="587"/>
      <c r="DU13" s="587"/>
      <c r="DV13" s="587"/>
      <c r="DW13" s="587"/>
      <c r="DX13" s="587"/>
      <c r="DY13" s="587"/>
      <c r="DZ13" s="587"/>
      <c r="EA13" s="587"/>
      <c r="EB13" s="587"/>
      <c r="EC13" s="622"/>
    </row>
    <row r="14" spans="2:143" ht="11.25" customHeight="1">
      <c r="B14" s="583" t="s">
        <v>239</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41503</v>
      </c>
      <c r="BH14" s="587"/>
      <c r="BI14" s="587"/>
      <c r="BJ14" s="587"/>
      <c r="BK14" s="587"/>
      <c r="BL14" s="587"/>
      <c r="BM14" s="587"/>
      <c r="BN14" s="588"/>
      <c r="BO14" s="639">
        <v>3.1</v>
      </c>
      <c r="BP14" s="639"/>
      <c r="BQ14" s="639"/>
      <c r="BR14" s="639"/>
      <c r="BS14" s="592" t="s">
        <v>113</v>
      </c>
      <c r="BT14" s="587"/>
      <c r="BU14" s="587"/>
      <c r="BV14" s="587"/>
      <c r="BW14" s="587"/>
      <c r="BX14" s="587"/>
      <c r="BY14" s="587"/>
      <c r="BZ14" s="587"/>
      <c r="CA14" s="587"/>
      <c r="CB14" s="622"/>
      <c r="CD14" s="623" t="s">
        <v>241</v>
      </c>
      <c r="CE14" s="620"/>
      <c r="CF14" s="620"/>
      <c r="CG14" s="620"/>
      <c r="CH14" s="620"/>
      <c r="CI14" s="620"/>
      <c r="CJ14" s="620"/>
      <c r="CK14" s="620"/>
      <c r="CL14" s="620"/>
      <c r="CM14" s="620"/>
      <c r="CN14" s="620"/>
      <c r="CO14" s="620"/>
      <c r="CP14" s="620"/>
      <c r="CQ14" s="621"/>
      <c r="CR14" s="586">
        <v>795696</v>
      </c>
      <c r="CS14" s="587"/>
      <c r="CT14" s="587"/>
      <c r="CU14" s="587"/>
      <c r="CV14" s="587"/>
      <c r="CW14" s="587"/>
      <c r="CX14" s="587"/>
      <c r="CY14" s="588"/>
      <c r="CZ14" s="639">
        <v>0.6</v>
      </c>
      <c r="DA14" s="639"/>
      <c r="DB14" s="639"/>
      <c r="DC14" s="639"/>
      <c r="DD14" s="592">
        <v>491993</v>
      </c>
      <c r="DE14" s="587"/>
      <c r="DF14" s="587"/>
      <c r="DG14" s="587"/>
      <c r="DH14" s="587"/>
      <c r="DI14" s="587"/>
      <c r="DJ14" s="587"/>
      <c r="DK14" s="587"/>
      <c r="DL14" s="587"/>
      <c r="DM14" s="587"/>
      <c r="DN14" s="587"/>
      <c r="DO14" s="587"/>
      <c r="DP14" s="588"/>
      <c r="DQ14" s="592">
        <v>309084</v>
      </c>
      <c r="DR14" s="587"/>
      <c r="DS14" s="587"/>
      <c r="DT14" s="587"/>
      <c r="DU14" s="587"/>
      <c r="DV14" s="587"/>
      <c r="DW14" s="587"/>
      <c r="DX14" s="587"/>
      <c r="DY14" s="587"/>
      <c r="DZ14" s="587"/>
      <c r="EA14" s="587"/>
      <c r="EB14" s="587"/>
      <c r="EC14" s="622"/>
    </row>
    <row r="15" spans="2:143" ht="11.25" customHeight="1">
      <c r="B15" s="583" t="s">
        <v>242</v>
      </c>
      <c r="C15" s="584"/>
      <c r="D15" s="584"/>
      <c r="E15" s="584"/>
      <c r="F15" s="584"/>
      <c r="G15" s="584"/>
      <c r="H15" s="584"/>
      <c r="I15" s="584"/>
      <c r="J15" s="584"/>
      <c r="K15" s="584"/>
      <c r="L15" s="584"/>
      <c r="M15" s="584"/>
      <c r="N15" s="584"/>
      <c r="O15" s="584"/>
      <c r="P15" s="584"/>
      <c r="Q15" s="585"/>
      <c r="R15" s="586">
        <v>1813</v>
      </c>
      <c r="S15" s="587"/>
      <c r="T15" s="587"/>
      <c r="U15" s="587"/>
      <c r="V15" s="587"/>
      <c r="W15" s="587"/>
      <c r="X15" s="587"/>
      <c r="Y15" s="588"/>
      <c r="Z15" s="639">
        <v>0</v>
      </c>
      <c r="AA15" s="639"/>
      <c r="AB15" s="639"/>
      <c r="AC15" s="639"/>
      <c r="AD15" s="640">
        <v>1813</v>
      </c>
      <c r="AE15" s="640"/>
      <c r="AF15" s="640"/>
      <c r="AG15" s="640"/>
      <c r="AH15" s="640"/>
      <c r="AI15" s="640"/>
      <c r="AJ15" s="640"/>
      <c r="AK15" s="640"/>
      <c r="AL15" s="609">
        <v>0</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126043</v>
      </c>
      <c r="BH15" s="587"/>
      <c r="BI15" s="587"/>
      <c r="BJ15" s="587"/>
      <c r="BK15" s="587"/>
      <c r="BL15" s="587"/>
      <c r="BM15" s="587"/>
      <c r="BN15" s="588"/>
      <c r="BO15" s="639">
        <v>9.6</v>
      </c>
      <c r="BP15" s="639"/>
      <c r="BQ15" s="639"/>
      <c r="BR15" s="639"/>
      <c r="BS15" s="592" t="s">
        <v>113</v>
      </c>
      <c r="BT15" s="587"/>
      <c r="BU15" s="587"/>
      <c r="BV15" s="587"/>
      <c r="BW15" s="587"/>
      <c r="BX15" s="587"/>
      <c r="BY15" s="587"/>
      <c r="BZ15" s="587"/>
      <c r="CA15" s="587"/>
      <c r="CB15" s="622"/>
      <c r="CD15" s="623" t="s">
        <v>244</v>
      </c>
      <c r="CE15" s="620"/>
      <c r="CF15" s="620"/>
      <c r="CG15" s="620"/>
      <c r="CH15" s="620"/>
      <c r="CI15" s="620"/>
      <c r="CJ15" s="620"/>
      <c r="CK15" s="620"/>
      <c r="CL15" s="620"/>
      <c r="CM15" s="620"/>
      <c r="CN15" s="620"/>
      <c r="CO15" s="620"/>
      <c r="CP15" s="620"/>
      <c r="CQ15" s="621"/>
      <c r="CR15" s="586">
        <v>1610467</v>
      </c>
      <c r="CS15" s="587"/>
      <c r="CT15" s="587"/>
      <c r="CU15" s="587"/>
      <c r="CV15" s="587"/>
      <c r="CW15" s="587"/>
      <c r="CX15" s="587"/>
      <c r="CY15" s="588"/>
      <c r="CZ15" s="639">
        <v>1.3</v>
      </c>
      <c r="DA15" s="639"/>
      <c r="DB15" s="639"/>
      <c r="DC15" s="639"/>
      <c r="DD15" s="592">
        <v>342531</v>
      </c>
      <c r="DE15" s="587"/>
      <c r="DF15" s="587"/>
      <c r="DG15" s="587"/>
      <c r="DH15" s="587"/>
      <c r="DI15" s="587"/>
      <c r="DJ15" s="587"/>
      <c r="DK15" s="587"/>
      <c r="DL15" s="587"/>
      <c r="DM15" s="587"/>
      <c r="DN15" s="587"/>
      <c r="DO15" s="587"/>
      <c r="DP15" s="588"/>
      <c r="DQ15" s="592">
        <v>730045</v>
      </c>
      <c r="DR15" s="587"/>
      <c r="DS15" s="587"/>
      <c r="DT15" s="587"/>
      <c r="DU15" s="587"/>
      <c r="DV15" s="587"/>
      <c r="DW15" s="587"/>
      <c r="DX15" s="587"/>
      <c r="DY15" s="587"/>
      <c r="DZ15" s="587"/>
      <c r="EA15" s="587"/>
      <c r="EB15" s="587"/>
      <c r="EC15" s="622"/>
    </row>
    <row r="16" spans="2:143" ht="11.25" customHeight="1">
      <c r="B16" s="583" t="s">
        <v>245</v>
      </c>
      <c r="C16" s="584"/>
      <c r="D16" s="584"/>
      <c r="E16" s="584"/>
      <c r="F16" s="584"/>
      <c r="G16" s="584"/>
      <c r="H16" s="584"/>
      <c r="I16" s="584"/>
      <c r="J16" s="584"/>
      <c r="K16" s="584"/>
      <c r="L16" s="584"/>
      <c r="M16" s="584"/>
      <c r="N16" s="584"/>
      <c r="O16" s="584"/>
      <c r="P16" s="584"/>
      <c r="Q16" s="585"/>
      <c r="R16" s="586">
        <v>10917044</v>
      </c>
      <c r="S16" s="587"/>
      <c r="T16" s="587"/>
      <c r="U16" s="587"/>
      <c r="V16" s="587"/>
      <c r="W16" s="587"/>
      <c r="X16" s="587"/>
      <c r="Y16" s="588"/>
      <c r="Z16" s="639">
        <v>8.3000000000000007</v>
      </c>
      <c r="AA16" s="639"/>
      <c r="AB16" s="639"/>
      <c r="AC16" s="639"/>
      <c r="AD16" s="640">
        <v>4763331</v>
      </c>
      <c r="AE16" s="640"/>
      <c r="AF16" s="640"/>
      <c r="AG16" s="640"/>
      <c r="AH16" s="640"/>
      <c r="AI16" s="640"/>
      <c r="AJ16" s="640"/>
      <c r="AK16" s="640"/>
      <c r="AL16" s="609">
        <v>73.400000000000006</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247</v>
      </c>
      <c r="CE16" s="620"/>
      <c r="CF16" s="620"/>
      <c r="CG16" s="620"/>
      <c r="CH16" s="620"/>
      <c r="CI16" s="620"/>
      <c r="CJ16" s="620"/>
      <c r="CK16" s="620"/>
      <c r="CL16" s="620"/>
      <c r="CM16" s="620"/>
      <c r="CN16" s="620"/>
      <c r="CO16" s="620"/>
      <c r="CP16" s="620"/>
      <c r="CQ16" s="621"/>
      <c r="CR16" s="586">
        <v>3859753</v>
      </c>
      <c r="CS16" s="587"/>
      <c r="CT16" s="587"/>
      <c r="CU16" s="587"/>
      <c r="CV16" s="587"/>
      <c r="CW16" s="587"/>
      <c r="CX16" s="587"/>
      <c r="CY16" s="588"/>
      <c r="CZ16" s="639">
        <v>3.1</v>
      </c>
      <c r="DA16" s="639"/>
      <c r="DB16" s="639"/>
      <c r="DC16" s="639"/>
      <c r="DD16" s="592" t="s">
        <v>113</v>
      </c>
      <c r="DE16" s="587"/>
      <c r="DF16" s="587"/>
      <c r="DG16" s="587"/>
      <c r="DH16" s="587"/>
      <c r="DI16" s="587"/>
      <c r="DJ16" s="587"/>
      <c r="DK16" s="587"/>
      <c r="DL16" s="587"/>
      <c r="DM16" s="587"/>
      <c r="DN16" s="587"/>
      <c r="DO16" s="587"/>
      <c r="DP16" s="588"/>
      <c r="DQ16" s="592">
        <v>578505</v>
      </c>
      <c r="DR16" s="587"/>
      <c r="DS16" s="587"/>
      <c r="DT16" s="587"/>
      <c r="DU16" s="587"/>
      <c r="DV16" s="587"/>
      <c r="DW16" s="587"/>
      <c r="DX16" s="587"/>
      <c r="DY16" s="587"/>
      <c r="DZ16" s="587"/>
      <c r="EA16" s="587"/>
      <c r="EB16" s="587"/>
      <c r="EC16" s="622"/>
    </row>
    <row r="17" spans="2:133" ht="11.25" customHeight="1">
      <c r="B17" s="583" t="s">
        <v>248</v>
      </c>
      <c r="C17" s="584"/>
      <c r="D17" s="584"/>
      <c r="E17" s="584"/>
      <c r="F17" s="584"/>
      <c r="G17" s="584"/>
      <c r="H17" s="584"/>
      <c r="I17" s="584"/>
      <c r="J17" s="584"/>
      <c r="K17" s="584"/>
      <c r="L17" s="584"/>
      <c r="M17" s="584"/>
      <c r="N17" s="584"/>
      <c r="O17" s="584"/>
      <c r="P17" s="584"/>
      <c r="Q17" s="585"/>
      <c r="R17" s="586">
        <v>4763331</v>
      </c>
      <c r="S17" s="587"/>
      <c r="T17" s="587"/>
      <c r="U17" s="587"/>
      <c r="V17" s="587"/>
      <c r="W17" s="587"/>
      <c r="X17" s="587"/>
      <c r="Y17" s="588"/>
      <c r="Z17" s="639">
        <v>3.6</v>
      </c>
      <c r="AA17" s="639"/>
      <c r="AB17" s="639"/>
      <c r="AC17" s="639"/>
      <c r="AD17" s="640">
        <v>4763331</v>
      </c>
      <c r="AE17" s="640"/>
      <c r="AF17" s="640"/>
      <c r="AG17" s="640"/>
      <c r="AH17" s="640"/>
      <c r="AI17" s="640"/>
      <c r="AJ17" s="640"/>
      <c r="AK17" s="640"/>
      <c r="AL17" s="609">
        <v>73.400000000000006</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250</v>
      </c>
      <c r="CE17" s="620"/>
      <c r="CF17" s="620"/>
      <c r="CG17" s="620"/>
      <c r="CH17" s="620"/>
      <c r="CI17" s="620"/>
      <c r="CJ17" s="620"/>
      <c r="CK17" s="620"/>
      <c r="CL17" s="620"/>
      <c r="CM17" s="620"/>
      <c r="CN17" s="620"/>
      <c r="CO17" s="620"/>
      <c r="CP17" s="620"/>
      <c r="CQ17" s="621"/>
      <c r="CR17" s="586">
        <v>1532615</v>
      </c>
      <c r="CS17" s="587"/>
      <c r="CT17" s="587"/>
      <c r="CU17" s="587"/>
      <c r="CV17" s="587"/>
      <c r="CW17" s="587"/>
      <c r="CX17" s="587"/>
      <c r="CY17" s="588"/>
      <c r="CZ17" s="639">
        <v>1.2</v>
      </c>
      <c r="DA17" s="639"/>
      <c r="DB17" s="639"/>
      <c r="DC17" s="639"/>
      <c r="DD17" s="592" t="s">
        <v>113</v>
      </c>
      <c r="DE17" s="587"/>
      <c r="DF17" s="587"/>
      <c r="DG17" s="587"/>
      <c r="DH17" s="587"/>
      <c r="DI17" s="587"/>
      <c r="DJ17" s="587"/>
      <c r="DK17" s="587"/>
      <c r="DL17" s="587"/>
      <c r="DM17" s="587"/>
      <c r="DN17" s="587"/>
      <c r="DO17" s="587"/>
      <c r="DP17" s="588"/>
      <c r="DQ17" s="592">
        <v>1499619</v>
      </c>
      <c r="DR17" s="587"/>
      <c r="DS17" s="587"/>
      <c r="DT17" s="587"/>
      <c r="DU17" s="587"/>
      <c r="DV17" s="587"/>
      <c r="DW17" s="587"/>
      <c r="DX17" s="587"/>
      <c r="DY17" s="587"/>
      <c r="DZ17" s="587"/>
      <c r="EA17" s="587"/>
      <c r="EB17" s="587"/>
      <c r="EC17" s="622"/>
    </row>
    <row r="18" spans="2:133" ht="11.25" customHeight="1">
      <c r="B18" s="583" t="s">
        <v>251</v>
      </c>
      <c r="C18" s="584"/>
      <c r="D18" s="584"/>
      <c r="E18" s="584"/>
      <c r="F18" s="584"/>
      <c r="G18" s="584"/>
      <c r="H18" s="584"/>
      <c r="I18" s="584"/>
      <c r="J18" s="584"/>
      <c r="K18" s="584"/>
      <c r="L18" s="584"/>
      <c r="M18" s="584"/>
      <c r="N18" s="584"/>
      <c r="O18" s="584"/>
      <c r="P18" s="584"/>
      <c r="Q18" s="585"/>
      <c r="R18" s="586">
        <v>441192</v>
      </c>
      <c r="S18" s="587"/>
      <c r="T18" s="587"/>
      <c r="U18" s="587"/>
      <c r="V18" s="587"/>
      <c r="W18" s="587"/>
      <c r="X18" s="587"/>
      <c r="Y18" s="588"/>
      <c r="Z18" s="639">
        <v>0.3</v>
      </c>
      <c r="AA18" s="639"/>
      <c r="AB18" s="639"/>
      <c r="AC18" s="639"/>
      <c r="AD18" s="640" t="s">
        <v>113</v>
      </c>
      <c r="AE18" s="640"/>
      <c r="AF18" s="640"/>
      <c r="AG18" s="640"/>
      <c r="AH18" s="640"/>
      <c r="AI18" s="640"/>
      <c r="AJ18" s="640"/>
      <c r="AK18" s="640"/>
      <c r="AL18" s="609" t="s">
        <v>113</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253</v>
      </c>
      <c r="CE18" s="620"/>
      <c r="CF18" s="620"/>
      <c r="CG18" s="620"/>
      <c r="CH18" s="620"/>
      <c r="CI18" s="620"/>
      <c r="CJ18" s="620"/>
      <c r="CK18" s="620"/>
      <c r="CL18" s="620"/>
      <c r="CM18" s="620"/>
      <c r="CN18" s="620"/>
      <c r="CO18" s="620"/>
      <c r="CP18" s="620"/>
      <c r="CQ18" s="621"/>
      <c r="CR18" s="586">
        <v>362913</v>
      </c>
      <c r="CS18" s="587"/>
      <c r="CT18" s="587"/>
      <c r="CU18" s="587"/>
      <c r="CV18" s="587"/>
      <c r="CW18" s="587"/>
      <c r="CX18" s="587"/>
      <c r="CY18" s="588"/>
      <c r="CZ18" s="639">
        <v>0.3</v>
      </c>
      <c r="DA18" s="639"/>
      <c r="DB18" s="639"/>
      <c r="DC18" s="639"/>
      <c r="DD18" s="592">
        <v>362913</v>
      </c>
      <c r="DE18" s="587"/>
      <c r="DF18" s="587"/>
      <c r="DG18" s="587"/>
      <c r="DH18" s="587"/>
      <c r="DI18" s="587"/>
      <c r="DJ18" s="587"/>
      <c r="DK18" s="587"/>
      <c r="DL18" s="587"/>
      <c r="DM18" s="587"/>
      <c r="DN18" s="587"/>
      <c r="DO18" s="587"/>
      <c r="DP18" s="588"/>
      <c r="DQ18" s="592">
        <v>362913</v>
      </c>
      <c r="DR18" s="587"/>
      <c r="DS18" s="587"/>
      <c r="DT18" s="587"/>
      <c r="DU18" s="587"/>
      <c r="DV18" s="587"/>
      <c r="DW18" s="587"/>
      <c r="DX18" s="587"/>
      <c r="DY18" s="587"/>
      <c r="DZ18" s="587"/>
      <c r="EA18" s="587"/>
      <c r="EB18" s="587"/>
      <c r="EC18" s="622"/>
    </row>
    <row r="19" spans="2:133" ht="11.25" customHeight="1">
      <c r="B19" s="583" t="s">
        <v>254</v>
      </c>
      <c r="C19" s="584"/>
      <c r="D19" s="584"/>
      <c r="E19" s="584"/>
      <c r="F19" s="584"/>
      <c r="G19" s="584"/>
      <c r="H19" s="584"/>
      <c r="I19" s="584"/>
      <c r="J19" s="584"/>
      <c r="K19" s="584"/>
      <c r="L19" s="584"/>
      <c r="M19" s="584"/>
      <c r="N19" s="584"/>
      <c r="O19" s="584"/>
      <c r="P19" s="584"/>
      <c r="Q19" s="585"/>
      <c r="R19" s="586">
        <v>5712521</v>
      </c>
      <c r="S19" s="587"/>
      <c r="T19" s="587"/>
      <c r="U19" s="587"/>
      <c r="V19" s="587"/>
      <c r="W19" s="587"/>
      <c r="X19" s="587"/>
      <c r="Y19" s="588"/>
      <c r="Z19" s="639">
        <v>4.3</v>
      </c>
      <c r="AA19" s="639"/>
      <c r="AB19" s="639"/>
      <c r="AC19" s="639"/>
      <c r="AD19" s="640" t="s">
        <v>113</v>
      </c>
      <c r="AE19" s="640"/>
      <c r="AF19" s="640"/>
      <c r="AG19" s="640"/>
      <c r="AH19" s="640"/>
      <c r="AI19" s="640"/>
      <c r="AJ19" s="640"/>
      <c r="AK19" s="640"/>
      <c r="AL19" s="609" t="s">
        <v>113</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v>3151</v>
      </c>
      <c r="BH19" s="587"/>
      <c r="BI19" s="587"/>
      <c r="BJ19" s="587"/>
      <c r="BK19" s="587"/>
      <c r="BL19" s="587"/>
      <c r="BM19" s="587"/>
      <c r="BN19" s="588"/>
      <c r="BO19" s="639">
        <v>0.2</v>
      </c>
      <c r="BP19" s="639"/>
      <c r="BQ19" s="639"/>
      <c r="BR19" s="639"/>
      <c r="BS19" s="592" t="s">
        <v>113</v>
      </c>
      <c r="BT19" s="587"/>
      <c r="BU19" s="587"/>
      <c r="BV19" s="587"/>
      <c r="BW19" s="587"/>
      <c r="BX19" s="587"/>
      <c r="BY19" s="587"/>
      <c r="BZ19" s="587"/>
      <c r="CA19" s="587"/>
      <c r="CB19" s="622"/>
      <c r="CD19" s="623" t="s">
        <v>256</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257</v>
      </c>
      <c r="C20" s="584"/>
      <c r="D20" s="584"/>
      <c r="E20" s="584"/>
      <c r="F20" s="584"/>
      <c r="G20" s="584"/>
      <c r="H20" s="584"/>
      <c r="I20" s="584"/>
      <c r="J20" s="584"/>
      <c r="K20" s="584"/>
      <c r="L20" s="584"/>
      <c r="M20" s="584"/>
      <c r="N20" s="584"/>
      <c r="O20" s="584"/>
      <c r="P20" s="584"/>
      <c r="Q20" s="585"/>
      <c r="R20" s="586">
        <v>12601874</v>
      </c>
      <c r="S20" s="587"/>
      <c r="T20" s="587"/>
      <c r="U20" s="587"/>
      <c r="V20" s="587"/>
      <c r="W20" s="587"/>
      <c r="X20" s="587"/>
      <c r="Y20" s="588"/>
      <c r="Z20" s="639">
        <v>9.6</v>
      </c>
      <c r="AA20" s="639"/>
      <c r="AB20" s="639"/>
      <c r="AC20" s="639"/>
      <c r="AD20" s="640">
        <v>6448042</v>
      </c>
      <c r="AE20" s="640"/>
      <c r="AF20" s="640"/>
      <c r="AG20" s="640"/>
      <c r="AH20" s="640"/>
      <c r="AI20" s="640"/>
      <c r="AJ20" s="640"/>
      <c r="AK20" s="640"/>
      <c r="AL20" s="609">
        <v>99.4</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v>3151</v>
      </c>
      <c r="BH20" s="587"/>
      <c r="BI20" s="587"/>
      <c r="BJ20" s="587"/>
      <c r="BK20" s="587"/>
      <c r="BL20" s="587"/>
      <c r="BM20" s="587"/>
      <c r="BN20" s="588"/>
      <c r="BO20" s="639">
        <v>0.2</v>
      </c>
      <c r="BP20" s="639"/>
      <c r="BQ20" s="639"/>
      <c r="BR20" s="639"/>
      <c r="BS20" s="592" t="s">
        <v>113</v>
      </c>
      <c r="BT20" s="587"/>
      <c r="BU20" s="587"/>
      <c r="BV20" s="587"/>
      <c r="BW20" s="587"/>
      <c r="BX20" s="587"/>
      <c r="BY20" s="587"/>
      <c r="BZ20" s="587"/>
      <c r="CA20" s="587"/>
      <c r="CB20" s="622"/>
      <c r="CD20" s="623" t="s">
        <v>259</v>
      </c>
      <c r="CE20" s="620"/>
      <c r="CF20" s="620"/>
      <c r="CG20" s="620"/>
      <c r="CH20" s="620"/>
      <c r="CI20" s="620"/>
      <c r="CJ20" s="620"/>
      <c r="CK20" s="620"/>
      <c r="CL20" s="620"/>
      <c r="CM20" s="620"/>
      <c r="CN20" s="620"/>
      <c r="CO20" s="620"/>
      <c r="CP20" s="620"/>
      <c r="CQ20" s="621"/>
      <c r="CR20" s="586">
        <v>125538421</v>
      </c>
      <c r="CS20" s="587"/>
      <c r="CT20" s="587"/>
      <c r="CU20" s="587"/>
      <c r="CV20" s="587"/>
      <c r="CW20" s="587"/>
      <c r="CX20" s="587"/>
      <c r="CY20" s="588"/>
      <c r="CZ20" s="639">
        <v>100</v>
      </c>
      <c r="DA20" s="639"/>
      <c r="DB20" s="639"/>
      <c r="DC20" s="639"/>
      <c r="DD20" s="592">
        <v>38749181</v>
      </c>
      <c r="DE20" s="587"/>
      <c r="DF20" s="587"/>
      <c r="DG20" s="587"/>
      <c r="DH20" s="587"/>
      <c r="DI20" s="587"/>
      <c r="DJ20" s="587"/>
      <c r="DK20" s="587"/>
      <c r="DL20" s="587"/>
      <c r="DM20" s="587"/>
      <c r="DN20" s="587"/>
      <c r="DO20" s="587"/>
      <c r="DP20" s="588"/>
      <c r="DQ20" s="592">
        <v>16763252</v>
      </c>
      <c r="DR20" s="587"/>
      <c r="DS20" s="587"/>
      <c r="DT20" s="587"/>
      <c r="DU20" s="587"/>
      <c r="DV20" s="587"/>
      <c r="DW20" s="587"/>
      <c r="DX20" s="587"/>
      <c r="DY20" s="587"/>
      <c r="DZ20" s="587"/>
      <c r="EA20" s="587"/>
      <c r="EB20" s="587"/>
      <c r="EC20" s="622"/>
    </row>
    <row r="21" spans="2:133" ht="11.25" customHeight="1">
      <c r="B21" s="583" t="s">
        <v>260</v>
      </c>
      <c r="C21" s="584"/>
      <c r="D21" s="584"/>
      <c r="E21" s="584"/>
      <c r="F21" s="584"/>
      <c r="G21" s="584"/>
      <c r="H21" s="584"/>
      <c r="I21" s="584"/>
      <c r="J21" s="584"/>
      <c r="K21" s="584"/>
      <c r="L21" s="584"/>
      <c r="M21" s="584"/>
      <c r="N21" s="584"/>
      <c r="O21" s="584"/>
      <c r="P21" s="584"/>
      <c r="Q21" s="585"/>
      <c r="R21" s="586">
        <v>2239</v>
      </c>
      <c r="S21" s="587"/>
      <c r="T21" s="587"/>
      <c r="U21" s="587"/>
      <c r="V21" s="587"/>
      <c r="W21" s="587"/>
      <c r="X21" s="587"/>
      <c r="Y21" s="588"/>
      <c r="Z21" s="639">
        <v>0</v>
      </c>
      <c r="AA21" s="639"/>
      <c r="AB21" s="639"/>
      <c r="AC21" s="639"/>
      <c r="AD21" s="640">
        <v>2239</v>
      </c>
      <c r="AE21" s="640"/>
      <c r="AF21" s="640"/>
      <c r="AG21" s="640"/>
      <c r="AH21" s="640"/>
      <c r="AI21" s="640"/>
      <c r="AJ21" s="640"/>
      <c r="AK21" s="640"/>
      <c r="AL21" s="609">
        <v>0</v>
      </c>
      <c r="AM21" s="641"/>
      <c r="AN21" s="641"/>
      <c r="AO21" s="642"/>
      <c r="AP21" s="680" t="s">
        <v>261</v>
      </c>
      <c r="AQ21" s="687"/>
      <c r="AR21" s="687"/>
      <c r="AS21" s="687"/>
      <c r="AT21" s="687"/>
      <c r="AU21" s="687"/>
      <c r="AV21" s="687"/>
      <c r="AW21" s="687"/>
      <c r="AX21" s="687"/>
      <c r="AY21" s="687"/>
      <c r="AZ21" s="687"/>
      <c r="BA21" s="687"/>
      <c r="BB21" s="687"/>
      <c r="BC21" s="687"/>
      <c r="BD21" s="687"/>
      <c r="BE21" s="687"/>
      <c r="BF21" s="682"/>
      <c r="BG21" s="586">
        <v>3032</v>
      </c>
      <c r="BH21" s="587"/>
      <c r="BI21" s="587"/>
      <c r="BJ21" s="587"/>
      <c r="BK21" s="587"/>
      <c r="BL21" s="587"/>
      <c r="BM21" s="587"/>
      <c r="BN21" s="588"/>
      <c r="BO21" s="639">
        <v>0.2</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262</v>
      </c>
      <c r="C22" s="584"/>
      <c r="D22" s="584"/>
      <c r="E22" s="584"/>
      <c r="F22" s="584"/>
      <c r="G22" s="584"/>
      <c r="H22" s="584"/>
      <c r="I22" s="584"/>
      <c r="J22" s="584"/>
      <c r="K22" s="584"/>
      <c r="L22" s="584"/>
      <c r="M22" s="584"/>
      <c r="N22" s="584"/>
      <c r="O22" s="584"/>
      <c r="P22" s="584"/>
      <c r="Q22" s="585"/>
      <c r="R22" s="586">
        <v>44963</v>
      </c>
      <c r="S22" s="587"/>
      <c r="T22" s="587"/>
      <c r="U22" s="587"/>
      <c r="V22" s="587"/>
      <c r="W22" s="587"/>
      <c r="X22" s="587"/>
      <c r="Y22" s="588"/>
      <c r="Z22" s="639">
        <v>0</v>
      </c>
      <c r="AA22" s="639"/>
      <c r="AB22" s="639"/>
      <c r="AC22" s="639"/>
      <c r="AD22" s="640">
        <v>2936</v>
      </c>
      <c r="AE22" s="640"/>
      <c r="AF22" s="640"/>
      <c r="AG22" s="640"/>
      <c r="AH22" s="640"/>
      <c r="AI22" s="640"/>
      <c r="AJ22" s="640"/>
      <c r="AK22" s="640"/>
      <c r="AL22" s="609">
        <v>0</v>
      </c>
      <c r="AM22" s="641"/>
      <c r="AN22" s="641"/>
      <c r="AO22" s="642"/>
      <c r="AP22" s="680" t="s">
        <v>263</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265</v>
      </c>
      <c r="C23" s="584"/>
      <c r="D23" s="584"/>
      <c r="E23" s="584"/>
      <c r="F23" s="584"/>
      <c r="G23" s="584"/>
      <c r="H23" s="584"/>
      <c r="I23" s="584"/>
      <c r="J23" s="584"/>
      <c r="K23" s="584"/>
      <c r="L23" s="584"/>
      <c r="M23" s="584"/>
      <c r="N23" s="584"/>
      <c r="O23" s="584"/>
      <c r="P23" s="584"/>
      <c r="Q23" s="585"/>
      <c r="R23" s="586">
        <v>66437</v>
      </c>
      <c r="S23" s="587"/>
      <c r="T23" s="587"/>
      <c r="U23" s="587"/>
      <c r="V23" s="587"/>
      <c r="W23" s="587"/>
      <c r="X23" s="587"/>
      <c r="Y23" s="588"/>
      <c r="Z23" s="639">
        <v>0.1</v>
      </c>
      <c r="AA23" s="639"/>
      <c r="AB23" s="639"/>
      <c r="AC23" s="639"/>
      <c r="AD23" s="640">
        <v>7852</v>
      </c>
      <c r="AE23" s="640"/>
      <c r="AF23" s="640"/>
      <c r="AG23" s="640"/>
      <c r="AH23" s="640"/>
      <c r="AI23" s="640"/>
      <c r="AJ23" s="640"/>
      <c r="AK23" s="640"/>
      <c r="AL23" s="609">
        <v>0.1</v>
      </c>
      <c r="AM23" s="641"/>
      <c r="AN23" s="641"/>
      <c r="AO23" s="642"/>
      <c r="AP23" s="680" t="s">
        <v>266</v>
      </c>
      <c r="AQ23" s="687"/>
      <c r="AR23" s="687"/>
      <c r="AS23" s="687"/>
      <c r="AT23" s="687"/>
      <c r="AU23" s="687"/>
      <c r="AV23" s="687"/>
      <c r="AW23" s="687"/>
      <c r="AX23" s="687"/>
      <c r="AY23" s="687"/>
      <c r="AZ23" s="687"/>
      <c r="BA23" s="687"/>
      <c r="BB23" s="687"/>
      <c r="BC23" s="687"/>
      <c r="BD23" s="687"/>
      <c r="BE23" s="687"/>
      <c r="BF23" s="682"/>
      <c r="BG23" s="586">
        <v>119</v>
      </c>
      <c r="BH23" s="587"/>
      <c r="BI23" s="587"/>
      <c r="BJ23" s="587"/>
      <c r="BK23" s="587"/>
      <c r="BL23" s="587"/>
      <c r="BM23" s="587"/>
      <c r="BN23" s="588"/>
      <c r="BO23" s="639">
        <v>0</v>
      </c>
      <c r="BP23" s="639"/>
      <c r="BQ23" s="639"/>
      <c r="BR23" s="639"/>
      <c r="BS23" s="592" t="s">
        <v>113</v>
      </c>
      <c r="BT23" s="587"/>
      <c r="BU23" s="587"/>
      <c r="BV23" s="587"/>
      <c r="BW23" s="587"/>
      <c r="BX23" s="587"/>
      <c r="BY23" s="587"/>
      <c r="BZ23" s="587"/>
      <c r="CA23" s="587"/>
      <c r="CB23" s="622"/>
      <c r="CD23" s="691" t="s">
        <v>205</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c r="B24" s="583" t="s">
        <v>272</v>
      </c>
      <c r="C24" s="584"/>
      <c r="D24" s="584"/>
      <c r="E24" s="584"/>
      <c r="F24" s="584"/>
      <c r="G24" s="584"/>
      <c r="H24" s="584"/>
      <c r="I24" s="584"/>
      <c r="J24" s="584"/>
      <c r="K24" s="584"/>
      <c r="L24" s="584"/>
      <c r="M24" s="584"/>
      <c r="N24" s="584"/>
      <c r="O24" s="584"/>
      <c r="P24" s="584"/>
      <c r="Q24" s="585"/>
      <c r="R24" s="586">
        <v>37349</v>
      </c>
      <c r="S24" s="587"/>
      <c r="T24" s="587"/>
      <c r="U24" s="587"/>
      <c r="V24" s="587"/>
      <c r="W24" s="587"/>
      <c r="X24" s="587"/>
      <c r="Y24" s="588"/>
      <c r="Z24" s="639">
        <v>0</v>
      </c>
      <c r="AA24" s="639"/>
      <c r="AB24" s="639"/>
      <c r="AC24" s="639"/>
      <c r="AD24" s="640">
        <v>719</v>
      </c>
      <c r="AE24" s="640"/>
      <c r="AF24" s="640"/>
      <c r="AG24" s="640"/>
      <c r="AH24" s="640"/>
      <c r="AI24" s="640"/>
      <c r="AJ24" s="640"/>
      <c r="AK24" s="640"/>
      <c r="AL24" s="609">
        <v>0</v>
      </c>
      <c r="AM24" s="641"/>
      <c r="AN24" s="641"/>
      <c r="AO24" s="642"/>
      <c r="AP24" s="680" t="s">
        <v>273</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274</v>
      </c>
      <c r="CE24" s="644"/>
      <c r="CF24" s="644"/>
      <c r="CG24" s="644"/>
      <c r="CH24" s="644"/>
      <c r="CI24" s="644"/>
      <c r="CJ24" s="644"/>
      <c r="CK24" s="644"/>
      <c r="CL24" s="644"/>
      <c r="CM24" s="644"/>
      <c r="CN24" s="644"/>
      <c r="CO24" s="644"/>
      <c r="CP24" s="644"/>
      <c r="CQ24" s="645"/>
      <c r="CR24" s="636">
        <v>5214768</v>
      </c>
      <c r="CS24" s="637"/>
      <c r="CT24" s="637"/>
      <c r="CU24" s="637"/>
      <c r="CV24" s="637"/>
      <c r="CW24" s="637"/>
      <c r="CX24" s="637"/>
      <c r="CY24" s="684"/>
      <c r="CZ24" s="688">
        <v>4.2</v>
      </c>
      <c r="DA24" s="689"/>
      <c r="DB24" s="689"/>
      <c r="DC24" s="690"/>
      <c r="DD24" s="683">
        <v>3938959</v>
      </c>
      <c r="DE24" s="637"/>
      <c r="DF24" s="637"/>
      <c r="DG24" s="637"/>
      <c r="DH24" s="637"/>
      <c r="DI24" s="637"/>
      <c r="DJ24" s="637"/>
      <c r="DK24" s="684"/>
      <c r="DL24" s="683">
        <v>3855548</v>
      </c>
      <c r="DM24" s="637"/>
      <c r="DN24" s="637"/>
      <c r="DO24" s="637"/>
      <c r="DP24" s="637"/>
      <c r="DQ24" s="637"/>
      <c r="DR24" s="637"/>
      <c r="DS24" s="637"/>
      <c r="DT24" s="637"/>
      <c r="DU24" s="637"/>
      <c r="DV24" s="684"/>
      <c r="DW24" s="685">
        <v>55.9</v>
      </c>
      <c r="DX24" s="654"/>
      <c r="DY24" s="654"/>
      <c r="DZ24" s="654"/>
      <c r="EA24" s="654"/>
      <c r="EB24" s="654"/>
      <c r="EC24" s="686"/>
    </row>
    <row r="25" spans="2:133" ht="11.25" customHeight="1">
      <c r="B25" s="583" t="s">
        <v>275</v>
      </c>
      <c r="C25" s="584"/>
      <c r="D25" s="584"/>
      <c r="E25" s="584"/>
      <c r="F25" s="584"/>
      <c r="G25" s="584"/>
      <c r="H25" s="584"/>
      <c r="I25" s="584"/>
      <c r="J25" s="584"/>
      <c r="K25" s="584"/>
      <c r="L25" s="584"/>
      <c r="M25" s="584"/>
      <c r="N25" s="584"/>
      <c r="O25" s="584"/>
      <c r="P25" s="584"/>
      <c r="Q25" s="585"/>
      <c r="R25" s="586">
        <v>70404635</v>
      </c>
      <c r="S25" s="587"/>
      <c r="T25" s="587"/>
      <c r="U25" s="587"/>
      <c r="V25" s="587"/>
      <c r="W25" s="587"/>
      <c r="X25" s="587"/>
      <c r="Y25" s="588"/>
      <c r="Z25" s="639">
        <v>53.5</v>
      </c>
      <c r="AA25" s="639"/>
      <c r="AB25" s="639"/>
      <c r="AC25" s="639"/>
      <c r="AD25" s="640" t="s">
        <v>113</v>
      </c>
      <c r="AE25" s="640"/>
      <c r="AF25" s="640"/>
      <c r="AG25" s="640"/>
      <c r="AH25" s="640"/>
      <c r="AI25" s="640"/>
      <c r="AJ25" s="640"/>
      <c r="AK25" s="640"/>
      <c r="AL25" s="609" t="s">
        <v>113</v>
      </c>
      <c r="AM25" s="641"/>
      <c r="AN25" s="641"/>
      <c r="AO25" s="642"/>
      <c r="AP25" s="680" t="s">
        <v>276</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277</v>
      </c>
      <c r="CE25" s="620"/>
      <c r="CF25" s="620"/>
      <c r="CG25" s="620"/>
      <c r="CH25" s="620"/>
      <c r="CI25" s="620"/>
      <c r="CJ25" s="620"/>
      <c r="CK25" s="620"/>
      <c r="CL25" s="620"/>
      <c r="CM25" s="620"/>
      <c r="CN25" s="620"/>
      <c r="CO25" s="620"/>
      <c r="CP25" s="620"/>
      <c r="CQ25" s="621"/>
      <c r="CR25" s="586">
        <v>2027646</v>
      </c>
      <c r="CS25" s="605"/>
      <c r="CT25" s="605"/>
      <c r="CU25" s="605"/>
      <c r="CV25" s="605"/>
      <c r="CW25" s="605"/>
      <c r="CX25" s="605"/>
      <c r="CY25" s="606"/>
      <c r="CZ25" s="589">
        <v>1.6</v>
      </c>
      <c r="DA25" s="607"/>
      <c r="DB25" s="607"/>
      <c r="DC25" s="608"/>
      <c r="DD25" s="592">
        <v>1924219</v>
      </c>
      <c r="DE25" s="605"/>
      <c r="DF25" s="605"/>
      <c r="DG25" s="605"/>
      <c r="DH25" s="605"/>
      <c r="DI25" s="605"/>
      <c r="DJ25" s="605"/>
      <c r="DK25" s="606"/>
      <c r="DL25" s="592">
        <v>1855838</v>
      </c>
      <c r="DM25" s="605"/>
      <c r="DN25" s="605"/>
      <c r="DO25" s="605"/>
      <c r="DP25" s="605"/>
      <c r="DQ25" s="605"/>
      <c r="DR25" s="605"/>
      <c r="DS25" s="605"/>
      <c r="DT25" s="605"/>
      <c r="DU25" s="605"/>
      <c r="DV25" s="606"/>
      <c r="DW25" s="609">
        <v>26.9</v>
      </c>
      <c r="DX25" s="610"/>
      <c r="DY25" s="610"/>
      <c r="DZ25" s="610"/>
      <c r="EA25" s="610"/>
      <c r="EB25" s="610"/>
      <c r="EC25" s="611"/>
    </row>
    <row r="26" spans="2:133" ht="11.25" customHeight="1">
      <c r="B26" s="677" t="s">
        <v>278</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279</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280</v>
      </c>
      <c r="CE26" s="620"/>
      <c r="CF26" s="620"/>
      <c r="CG26" s="620"/>
      <c r="CH26" s="620"/>
      <c r="CI26" s="620"/>
      <c r="CJ26" s="620"/>
      <c r="CK26" s="620"/>
      <c r="CL26" s="620"/>
      <c r="CM26" s="620"/>
      <c r="CN26" s="620"/>
      <c r="CO26" s="620"/>
      <c r="CP26" s="620"/>
      <c r="CQ26" s="621"/>
      <c r="CR26" s="586">
        <v>1210254</v>
      </c>
      <c r="CS26" s="587"/>
      <c r="CT26" s="587"/>
      <c r="CU26" s="587"/>
      <c r="CV26" s="587"/>
      <c r="CW26" s="587"/>
      <c r="CX26" s="587"/>
      <c r="CY26" s="588"/>
      <c r="CZ26" s="589">
        <v>1</v>
      </c>
      <c r="DA26" s="607"/>
      <c r="DB26" s="607"/>
      <c r="DC26" s="608"/>
      <c r="DD26" s="592">
        <v>1210254</v>
      </c>
      <c r="DE26" s="587"/>
      <c r="DF26" s="587"/>
      <c r="DG26" s="587"/>
      <c r="DH26" s="587"/>
      <c r="DI26" s="587"/>
      <c r="DJ26" s="587"/>
      <c r="DK26" s="588"/>
      <c r="DL26" s="592" t="s">
        <v>217</v>
      </c>
      <c r="DM26" s="587"/>
      <c r="DN26" s="587"/>
      <c r="DO26" s="587"/>
      <c r="DP26" s="587"/>
      <c r="DQ26" s="587"/>
      <c r="DR26" s="587"/>
      <c r="DS26" s="587"/>
      <c r="DT26" s="587"/>
      <c r="DU26" s="587"/>
      <c r="DV26" s="588"/>
      <c r="DW26" s="609" t="s">
        <v>217</v>
      </c>
      <c r="DX26" s="610"/>
      <c r="DY26" s="610"/>
      <c r="DZ26" s="610"/>
      <c r="EA26" s="610"/>
      <c r="EB26" s="610"/>
      <c r="EC26" s="611"/>
    </row>
    <row r="27" spans="2:133" ht="11.25" customHeight="1">
      <c r="B27" s="583" t="s">
        <v>281</v>
      </c>
      <c r="C27" s="584"/>
      <c r="D27" s="584"/>
      <c r="E27" s="584"/>
      <c r="F27" s="584"/>
      <c r="G27" s="584"/>
      <c r="H27" s="584"/>
      <c r="I27" s="584"/>
      <c r="J27" s="584"/>
      <c r="K27" s="584"/>
      <c r="L27" s="584"/>
      <c r="M27" s="584"/>
      <c r="N27" s="584"/>
      <c r="O27" s="584"/>
      <c r="P27" s="584"/>
      <c r="Q27" s="585"/>
      <c r="R27" s="586">
        <v>5548760</v>
      </c>
      <c r="S27" s="587"/>
      <c r="T27" s="587"/>
      <c r="U27" s="587"/>
      <c r="V27" s="587"/>
      <c r="W27" s="587"/>
      <c r="X27" s="587"/>
      <c r="Y27" s="588"/>
      <c r="Z27" s="639">
        <v>4.2</v>
      </c>
      <c r="AA27" s="639"/>
      <c r="AB27" s="639"/>
      <c r="AC27" s="639"/>
      <c r="AD27" s="640" t="s">
        <v>113</v>
      </c>
      <c r="AE27" s="640"/>
      <c r="AF27" s="640"/>
      <c r="AG27" s="640"/>
      <c r="AH27" s="640"/>
      <c r="AI27" s="640"/>
      <c r="AJ27" s="640"/>
      <c r="AK27" s="640"/>
      <c r="AL27" s="609" t="s">
        <v>113</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1318873</v>
      </c>
      <c r="BH27" s="587"/>
      <c r="BI27" s="587"/>
      <c r="BJ27" s="587"/>
      <c r="BK27" s="587"/>
      <c r="BL27" s="587"/>
      <c r="BM27" s="587"/>
      <c r="BN27" s="588"/>
      <c r="BO27" s="639">
        <v>100</v>
      </c>
      <c r="BP27" s="639"/>
      <c r="BQ27" s="639"/>
      <c r="BR27" s="639"/>
      <c r="BS27" s="592">
        <v>66716</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1654513</v>
      </c>
      <c r="CS27" s="605"/>
      <c r="CT27" s="605"/>
      <c r="CU27" s="605"/>
      <c r="CV27" s="605"/>
      <c r="CW27" s="605"/>
      <c r="CX27" s="605"/>
      <c r="CY27" s="606"/>
      <c r="CZ27" s="589">
        <v>1.3</v>
      </c>
      <c r="DA27" s="607"/>
      <c r="DB27" s="607"/>
      <c r="DC27" s="608"/>
      <c r="DD27" s="592">
        <v>515127</v>
      </c>
      <c r="DE27" s="605"/>
      <c r="DF27" s="605"/>
      <c r="DG27" s="605"/>
      <c r="DH27" s="605"/>
      <c r="DI27" s="605"/>
      <c r="DJ27" s="605"/>
      <c r="DK27" s="606"/>
      <c r="DL27" s="592">
        <v>500097</v>
      </c>
      <c r="DM27" s="605"/>
      <c r="DN27" s="605"/>
      <c r="DO27" s="605"/>
      <c r="DP27" s="605"/>
      <c r="DQ27" s="605"/>
      <c r="DR27" s="605"/>
      <c r="DS27" s="605"/>
      <c r="DT27" s="605"/>
      <c r="DU27" s="605"/>
      <c r="DV27" s="606"/>
      <c r="DW27" s="609">
        <v>7.2</v>
      </c>
      <c r="DX27" s="610"/>
      <c r="DY27" s="610"/>
      <c r="DZ27" s="610"/>
      <c r="EA27" s="610"/>
      <c r="EB27" s="610"/>
      <c r="EC27" s="611"/>
    </row>
    <row r="28" spans="2:133" ht="11.25" customHeight="1">
      <c r="B28" s="583" t="s">
        <v>284</v>
      </c>
      <c r="C28" s="584"/>
      <c r="D28" s="584"/>
      <c r="E28" s="584"/>
      <c r="F28" s="584"/>
      <c r="G28" s="584"/>
      <c r="H28" s="584"/>
      <c r="I28" s="584"/>
      <c r="J28" s="584"/>
      <c r="K28" s="584"/>
      <c r="L28" s="584"/>
      <c r="M28" s="584"/>
      <c r="N28" s="584"/>
      <c r="O28" s="584"/>
      <c r="P28" s="584"/>
      <c r="Q28" s="585"/>
      <c r="R28" s="586">
        <v>1148566</v>
      </c>
      <c r="S28" s="587"/>
      <c r="T28" s="587"/>
      <c r="U28" s="587"/>
      <c r="V28" s="587"/>
      <c r="W28" s="587"/>
      <c r="X28" s="587"/>
      <c r="Y28" s="588"/>
      <c r="Z28" s="639">
        <v>0.9</v>
      </c>
      <c r="AA28" s="639"/>
      <c r="AB28" s="639"/>
      <c r="AC28" s="639"/>
      <c r="AD28" s="640">
        <v>16025</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1532609</v>
      </c>
      <c r="CS28" s="587"/>
      <c r="CT28" s="587"/>
      <c r="CU28" s="587"/>
      <c r="CV28" s="587"/>
      <c r="CW28" s="587"/>
      <c r="CX28" s="587"/>
      <c r="CY28" s="588"/>
      <c r="CZ28" s="589">
        <v>1.2</v>
      </c>
      <c r="DA28" s="607"/>
      <c r="DB28" s="607"/>
      <c r="DC28" s="608"/>
      <c r="DD28" s="592">
        <v>1499613</v>
      </c>
      <c r="DE28" s="587"/>
      <c r="DF28" s="587"/>
      <c r="DG28" s="587"/>
      <c r="DH28" s="587"/>
      <c r="DI28" s="587"/>
      <c r="DJ28" s="587"/>
      <c r="DK28" s="588"/>
      <c r="DL28" s="592">
        <v>1499613</v>
      </c>
      <c r="DM28" s="587"/>
      <c r="DN28" s="587"/>
      <c r="DO28" s="587"/>
      <c r="DP28" s="587"/>
      <c r="DQ28" s="587"/>
      <c r="DR28" s="587"/>
      <c r="DS28" s="587"/>
      <c r="DT28" s="587"/>
      <c r="DU28" s="587"/>
      <c r="DV28" s="588"/>
      <c r="DW28" s="609">
        <v>21.7</v>
      </c>
      <c r="DX28" s="610"/>
      <c r="DY28" s="610"/>
      <c r="DZ28" s="610"/>
      <c r="EA28" s="610"/>
      <c r="EB28" s="610"/>
      <c r="EC28" s="611"/>
    </row>
    <row r="29" spans="2:133" ht="11.25" customHeight="1">
      <c r="B29" s="583" t="s">
        <v>286</v>
      </c>
      <c r="C29" s="584"/>
      <c r="D29" s="584"/>
      <c r="E29" s="584"/>
      <c r="F29" s="584"/>
      <c r="G29" s="584"/>
      <c r="H29" s="584"/>
      <c r="I29" s="584"/>
      <c r="J29" s="584"/>
      <c r="K29" s="584"/>
      <c r="L29" s="584"/>
      <c r="M29" s="584"/>
      <c r="N29" s="584"/>
      <c r="O29" s="584"/>
      <c r="P29" s="584"/>
      <c r="Q29" s="585"/>
      <c r="R29" s="586">
        <v>575996</v>
      </c>
      <c r="S29" s="587"/>
      <c r="T29" s="587"/>
      <c r="U29" s="587"/>
      <c r="V29" s="587"/>
      <c r="W29" s="587"/>
      <c r="X29" s="587"/>
      <c r="Y29" s="588"/>
      <c r="Z29" s="639">
        <v>0.4</v>
      </c>
      <c r="AA29" s="639"/>
      <c r="AB29" s="639"/>
      <c r="AC29" s="639"/>
      <c r="AD29" s="640" t="s">
        <v>113</v>
      </c>
      <c r="AE29" s="640"/>
      <c r="AF29" s="640"/>
      <c r="AG29" s="640"/>
      <c r="AH29" s="640"/>
      <c r="AI29" s="640"/>
      <c r="AJ29" s="640"/>
      <c r="AK29" s="640"/>
      <c r="AL29" s="609" t="s">
        <v>113</v>
      </c>
      <c r="AM29" s="641"/>
      <c r="AN29" s="641"/>
      <c r="AO29" s="642"/>
      <c r="AP29" s="646" t="s">
        <v>205</v>
      </c>
      <c r="AQ29" s="647"/>
      <c r="AR29" s="647"/>
      <c r="AS29" s="647"/>
      <c r="AT29" s="647"/>
      <c r="AU29" s="647"/>
      <c r="AV29" s="647"/>
      <c r="AW29" s="647"/>
      <c r="AX29" s="647"/>
      <c r="AY29" s="647"/>
      <c r="AZ29" s="647"/>
      <c r="BA29" s="647"/>
      <c r="BB29" s="647"/>
      <c r="BC29" s="647"/>
      <c r="BD29" s="647"/>
      <c r="BE29" s="647"/>
      <c r="BF29" s="648"/>
      <c r="BG29" s="646" t="s">
        <v>287</v>
      </c>
      <c r="BH29" s="674"/>
      <c r="BI29" s="674"/>
      <c r="BJ29" s="674"/>
      <c r="BK29" s="674"/>
      <c r="BL29" s="674"/>
      <c r="BM29" s="674"/>
      <c r="BN29" s="674"/>
      <c r="BO29" s="674"/>
      <c r="BP29" s="674"/>
      <c r="BQ29" s="675"/>
      <c r="BR29" s="646" t="s">
        <v>288</v>
      </c>
      <c r="BS29" s="674"/>
      <c r="BT29" s="674"/>
      <c r="BU29" s="674"/>
      <c r="BV29" s="674"/>
      <c r="BW29" s="674"/>
      <c r="BX29" s="674"/>
      <c r="BY29" s="674"/>
      <c r="BZ29" s="674"/>
      <c r="CA29" s="674"/>
      <c r="CB29" s="675"/>
      <c r="CD29" s="656" t="s">
        <v>289</v>
      </c>
      <c r="CE29" s="657"/>
      <c r="CF29" s="623" t="s">
        <v>290</v>
      </c>
      <c r="CG29" s="620"/>
      <c r="CH29" s="620"/>
      <c r="CI29" s="620"/>
      <c r="CJ29" s="620"/>
      <c r="CK29" s="620"/>
      <c r="CL29" s="620"/>
      <c r="CM29" s="620"/>
      <c r="CN29" s="620"/>
      <c r="CO29" s="620"/>
      <c r="CP29" s="620"/>
      <c r="CQ29" s="621"/>
      <c r="CR29" s="586">
        <v>1532600</v>
      </c>
      <c r="CS29" s="605"/>
      <c r="CT29" s="605"/>
      <c r="CU29" s="605"/>
      <c r="CV29" s="605"/>
      <c r="CW29" s="605"/>
      <c r="CX29" s="605"/>
      <c r="CY29" s="606"/>
      <c r="CZ29" s="589">
        <v>1.2</v>
      </c>
      <c r="DA29" s="607"/>
      <c r="DB29" s="607"/>
      <c r="DC29" s="608"/>
      <c r="DD29" s="592">
        <v>1499604</v>
      </c>
      <c r="DE29" s="605"/>
      <c r="DF29" s="605"/>
      <c r="DG29" s="605"/>
      <c r="DH29" s="605"/>
      <c r="DI29" s="605"/>
      <c r="DJ29" s="605"/>
      <c r="DK29" s="606"/>
      <c r="DL29" s="592">
        <v>1499604</v>
      </c>
      <c r="DM29" s="605"/>
      <c r="DN29" s="605"/>
      <c r="DO29" s="605"/>
      <c r="DP29" s="605"/>
      <c r="DQ29" s="605"/>
      <c r="DR29" s="605"/>
      <c r="DS29" s="605"/>
      <c r="DT29" s="605"/>
      <c r="DU29" s="605"/>
      <c r="DV29" s="606"/>
      <c r="DW29" s="609">
        <v>21.7</v>
      </c>
      <c r="DX29" s="610"/>
      <c r="DY29" s="610"/>
      <c r="DZ29" s="610"/>
      <c r="EA29" s="610"/>
      <c r="EB29" s="610"/>
      <c r="EC29" s="611"/>
    </row>
    <row r="30" spans="2:133" ht="11.25" customHeight="1">
      <c r="B30" s="583" t="s">
        <v>291</v>
      </c>
      <c r="C30" s="584"/>
      <c r="D30" s="584"/>
      <c r="E30" s="584"/>
      <c r="F30" s="584"/>
      <c r="G30" s="584"/>
      <c r="H30" s="584"/>
      <c r="I30" s="584"/>
      <c r="J30" s="584"/>
      <c r="K30" s="584"/>
      <c r="L30" s="584"/>
      <c r="M30" s="584"/>
      <c r="N30" s="584"/>
      <c r="O30" s="584"/>
      <c r="P30" s="584"/>
      <c r="Q30" s="585"/>
      <c r="R30" s="586">
        <v>29502338</v>
      </c>
      <c r="S30" s="587"/>
      <c r="T30" s="587"/>
      <c r="U30" s="587"/>
      <c r="V30" s="587"/>
      <c r="W30" s="587"/>
      <c r="X30" s="587"/>
      <c r="Y30" s="588"/>
      <c r="Z30" s="639">
        <v>22.4</v>
      </c>
      <c r="AA30" s="639"/>
      <c r="AB30" s="639"/>
      <c r="AC30" s="639"/>
      <c r="AD30" s="640" t="s">
        <v>113</v>
      </c>
      <c r="AE30" s="640"/>
      <c r="AF30" s="640"/>
      <c r="AG30" s="640"/>
      <c r="AH30" s="640"/>
      <c r="AI30" s="640"/>
      <c r="AJ30" s="640"/>
      <c r="AK30" s="640"/>
      <c r="AL30" s="609" t="s">
        <v>113</v>
      </c>
      <c r="AM30" s="641"/>
      <c r="AN30" s="641"/>
      <c r="AO30" s="642"/>
      <c r="AP30" s="662" t="s">
        <v>292</v>
      </c>
      <c r="AQ30" s="663"/>
      <c r="AR30" s="663"/>
      <c r="AS30" s="663"/>
      <c r="AT30" s="668" t="s">
        <v>293</v>
      </c>
      <c r="AU30" s="182"/>
      <c r="AV30" s="182"/>
      <c r="AW30" s="182"/>
      <c r="AX30" s="671" t="s">
        <v>172</v>
      </c>
      <c r="AY30" s="672"/>
      <c r="AZ30" s="672"/>
      <c r="BA30" s="672"/>
      <c r="BB30" s="672"/>
      <c r="BC30" s="672"/>
      <c r="BD30" s="672"/>
      <c r="BE30" s="672"/>
      <c r="BF30" s="673"/>
      <c r="BG30" s="652">
        <v>99</v>
      </c>
      <c r="BH30" s="653"/>
      <c r="BI30" s="653"/>
      <c r="BJ30" s="653"/>
      <c r="BK30" s="653"/>
      <c r="BL30" s="653"/>
      <c r="BM30" s="654">
        <v>94.2</v>
      </c>
      <c r="BN30" s="653"/>
      <c r="BO30" s="653"/>
      <c r="BP30" s="653"/>
      <c r="BQ30" s="655"/>
      <c r="BR30" s="652">
        <v>99.1</v>
      </c>
      <c r="BS30" s="653"/>
      <c r="BT30" s="653"/>
      <c r="BU30" s="653"/>
      <c r="BV30" s="653"/>
      <c r="BW30" s="653"/>
      <c r="BX30" s="654">
        <v>92.2</v>
      </c>
      <c r="BY30" s="653"/>
      <c r="BZ30" s="653"/>
      <c r="CA30" s="653"/>
      <c r="CB30" s="655"/>
      <c r="CD30" s="658"/>
      <c r="CE30" s="659"/>
      <c r="CF30" s="623" t="s">
        <v>294</v>
      </c>
      <c r="CG30" s="620"/>
      <c r="CH30" s="620"/>
      <c r="CI30" s="620"/>
      <c r="CJ30" s="620"/>
      <c r="CK30" s="620"/>
      <c r="CL30" s="620"/>
      <c r="CM30" s="620"/>
      <c r="CN30" s="620"/>
      <c r="CO30" s="620"/>
      <c r="CP30" s="620"/>
      <c r="CQ30" s="621"/>
      <c r="CR30" s="586">
        <v>1353565</v>
      </c>
      <c r="CS30" s="587"/>
      <c r="CT30" s="587"/>
      <c r="CU30" s="587"/>
      <c r="CV30" s="587"/>
      <c r="CW30" s="587"/>
      <c r="CX30" s="587"/>
      <c r="CY30" s="588"/>
      <c r="CZ30" s="589">
        <v>1.1000000000000001</v>
      </c>
      <c r="DA30" s="607"/>
      <c r="DB30" s="607"/>
      <c r="DC30" s="608"/>
      <c r="DD30" s="592">
        <v>1320569</v>
      </c>
      <c r="DE30" s="587"/>
      <c r="DF30" s="587"/>
      <c r="DG30" s="587"/>
      <c r="DH30" s="587"/>
      <c r="DI30" s="587"/>
      <c r="DJ30" s="587"/>
      <c r="DK30" s="588"/>
      <c r="DL30" s="592">
        <v>1320569</v>
      </c>
      <c r="DM30" s="587"/>
      <c r="DN30" s="587"/>
      <c r="DO30" s="587"/>
      <c r="DP30" s="587"/>
      <c r="DQ30" s="587"/>
      <c r="DR30" s="587"/>
      <c r="DS30" s="587"/>
      <c r="DT30" s="587"/>
      <c r="DU30" s="587"/>
      <c r="DV30" s="588"/>
      <c r="DW30" s="609">
        <v>19.100000000000001</v>
      </c>
      <c r="DX30" s="610"/>
      <c r="DY30" s="610"/>
      <c r="DZ30" s="610"/>
      <c r="EA30" s="610"/>
      <c r="EB30" s="610"/>
      <c r="EC30" s="611"/>
    </row>
    <row r="31" spans="2:133" ht="11.25" customHeight="1">
      <c r="B31" s="583" t="s">
        <v>295</v>
      </c>
      <c r="C31" s="584"/>
      <c r="D31" s="584"/>
      <c r="E31" s="584"/>
      <c r="F31" s="584"/>
      <c r="G31" s="584"/>
      <c r="H31" s="584"/>
      <c r="I31" s="584"/>
      <c r="J31" s="584"/>
      <c r="K31" s="584"/>
      <c r="L31" s="584"/>
      <c r="M31" s="584"/>
      <c r="N31" s="584"/>
      <c r="O31" s="584"/>
      <c r="P31" s="584"/>
      <c r="Q31" s="585"/>
      <c r="R31" s="586">
        <v>7892946</v>
      </c>
      <c r="S31" s="587"/>
      <c r="T31" s="587"/>
      <c r="U31" s="587"/>
      <c r="V31" s="587"/>
      <c r="W31" s="587"/>
      <c r="X31" s="587"/>
      <c r="Y31" s="588"/>
      <c r="Z31" s="639">
        <v>6</v>
      </c>
      <c r="AA31" s="639"/>
      <c r="AB31" s="639"/>
      <c r="AC31" s="639"/>
      <c r="AD31" s="640" t="s">
        <v>113</v>
      </c>
      <c r="AE31" s="640"/>
      <c r="AF31" s="640"/>
      <c r="AG31" s="640"/>
      <c r="AH31" s="640"/>
      <c r="AI31" s="640"/>
      <c r="AJ31" s="640"/>
      <c r="AK31" s="640"/>
      <c r="AL31" s="609" t="s">
        <v>113</v>
      </c>
      <c r="AM31" s="641"/>
      <c r="AN31" s="641"/>
      <c r="AO31" s="642"/>
      <c r="AP31" s="664"/>
      <c r="AQ31" s="665"/>
      <c r="AR31" s="665"/>
      <c r="AS31" s="665"/>
      <c r="AT31" s="669"/>
      <c r="AU31" s="181" t="s">
        <v>296</v>
      </c>
      <c r="AV31" s="181"/>
      <c r="AW31" s="181"/>
      <c r="AX31" s="583" t="s">
        <v>297</v>
      </c>
      <c r="AY31" s="584"/>
      <c r="AZ31" s="584"/>
      <c r="BA31" s="584"/>
      <c r="BB31" s="584"/>
      <c r="BC31" s="584"/>
      <c r="BD31" s="584"/>
      <c r="BE31" s="584"/>
      <c r="BF31" s="585"/>
      <c r="BG31" s="650">
        <v>98.6</v>
      </c>
      <c r="BH31" s="605"/>
      <c r="BI31" s="605"/>
      <c r="BJ31" s="605"/>
      <c r="BK31" s="605"/>
      <c r="BL31" s="605"/>
      <c r="BM31" s="641">
        <v>95.5</v>
      </c>
      <c r="BN31" s="651"/>
      <c r="BO31" s="651"/>
      <c r="BP31" s="651"/>
      <c r="BQ31" s="615"/>
      <c r="BR31" s="650">
        <v>99.2</v>
      </c>
      <c r="BS31" s="605"/>
      <c r="BT31" s="605"/>
      <c r="BU31" s="605"/>
      <c r="BV31" s="605"/>
      <c r="BW31" s="605"/>
      <c r="BX31" s="641">
        <v>94.9</v>
      </c>
      <c r="BY31" s="651"/>
      <c r="BZ31" s="651"/>
      <c r="CA31" s="651"/>
      <c r="CB31" s="615"/>
      <c r="CD31" s="658"/>
      <c r="CE31" s="659"/>
      <c r="CF31" s="623" t="s">
        <v>298</v>
      </c>
      <c r="CG31" s="620"/>
      <c r="CH31" s="620"/>
      <c r="CI31" s="620"/>
      <c r="CJ31" s="620"/>
      <c r="CK31" s="620"/>
      <c r="CL31" s="620"/>
      <c r="CM31" s="620"/>
      <c r="CN31" s="620"/>
      <c r="CO31" s="620"/>
      <c r="CP31" s="620"/>
      <c r="CQ31" s="621"/>
      <c r="CR31" s="586">
        <v>179035</v>
      </c>
      <c r="CS31" s="605"/>
      <c r="CT31" s="605"/>
      <c r="CU31" s="605"/>
      <c r="CV31" s="605"/>
      <c r="CW31" s="605"/>
      <c r="CX31" s="605"/>
      <c r="CY31" s="606"/>
      <c r="CZ31" s="589">
        <v>0.1</v>
      </c>
      <c r="DA31" s="607"/>
      <c r="DB31" s="607"/>
      <c r="DC31" s="608"/>
      <c r="DD31" s="592">
        <v>179035</v>
      </c>
      <c r="DE31" s="605"/>
      <c r="DF31" s="605"/>
      <c r="DG31" s="605"/>
      <c r="DH31" s="605"/>
      <c r="DI31" s="605"/>
      <c r="DJ31" s="605"/>
      <c r="DK31" s="606"/>
      <c r="DL31" s="592">
        <v>179035</v>
      </c>
      <c r="DM31" s="605"/>
      <c r="DN31" s="605"/>
      <c r="DO31" s="605"/>
      <c r="DP31" s="605"/>
      <c r="DQ31" s="605"/>
      <c r="DR31" s="605"/>
      <c r="DS31" s="605"/>
      <c r="DT31" s="605"/>
      <c r="DU31" s="605"/>
      <c r="DV31" s="606"/>
      <c r="DW31" s="609">
        <v>2.6</v>
      </c>
      <c r="DX31" s="610"/>
      <c r="DY31" s="610"/>
      <c r="DZ31" s="610"/>
      <c r="EA31" s="610"/>
      <c r="EB31" s="610"/>
      <c r="EC31" s="611"/>
    </row>
    <row r="32" spans="2:133" ht="11.25" customHeight="1">
      <c r="B32" s="583" t="s">
        <v>299</v>
      </c>
      <c r="C32" s="584"/>
      <c r="D32" s="584"/>
      <c r="E32" s="584"/>
      <c r="F32" s="584"/>
      <c r="G32" s="584"/>
      <c r="H32" s="584"/>
      <c r="I32" s="584"/>
      <c r="J32" s="584"/>
      <c r="K32" s="584"/>
      <c r="L32" s="584"/>
      <c r="M32" s="584"/>
      <c r="N32" s="584"/>
      <c r="O32" s="584"/>
      <c r="P32" s="584"/>
      <c r="Q32" s="585"/>
      <c r="R32" s="586">
        <v>2790686</v>
      </c>
      <c r="S32" s="587"/>
      <c r="T32" s="587"/>
      <c r="U32" s="587"/>
      <c r="V32" s="587"/>
      <c r="W32" s="587"/>
      <c r="X32" s="587"/>
      <c r="Y32" s="588"/>
      <c r="Z32" s="639">
        <v>2.1</v>
      </c>
      <c r="AA32" s="639"/>
      <c r="AB32" s="639"/>
      <c r="AC32" s="639"/>
      <c r="AD32" s="640">
        <v>9390</v>
      </c>
      <c r="AE32" s="640"/>
      <c r="AF32" s="640"/>
      <c r="AG32" s="640"/>
      <c r="AH32" s="640"/>
      <c r="AI32" s="640"/>
      <c r="AJ32" s="640"/>
      <c r="AK32" s="640"/>
      <c r="AL32" s="609">
        <v>0.1</v>
      </c>
      <c r="AM32" s="641"/>
      <c r="AN32" s="641"/>
      <c r="AO32" s="642"/>
      <c r="AP32" s="666"/>
      <c r="AQ32" s="667"/>
      <c r="AR32" s="667"/>
      <c r="AS32" s="667"/>
      <c r="AT32" s="670"/>
      <c r="AU32" s="183"/>
      <c r="AV32" s="183"/>
      <c r="AW32" s="183"/>
      <c r="AX32" s="567" t="s">
        <v>300</v>
      </c>
      <c r="AY32" s="568"/>
      <c r="AZ32" s="568"/>
      <c r="BA32" s="568"/>
      <c r="BB32" s="568"/>
      <c r="BC32" s="568"/>
      <c r="BD32" s="568"/>
      <c r="BE32" s="568"/>
      <c r="BF32" s="569"/>
      <c r="BG32" s="649">
        <v>99.2</v>
      </c>
      <c r="BH32" s="571"/>
      <c r="BI32" s="571"/>
      <c r="BJ32" s="571"/>
      <c r="BK32" s="571"/>
      <c r="BL32" s="571"/>
      <c r="BM32" s="634">
        <v>91.4</v>
      </c>
      <c r="BN32" s="571"/>
      <c r="BO32" s="571"/>
      <c r="BP32" s="571"/>
      <c r="BQ32" s="628"/>
      <c r="BR32" s="649">
        <v>98.8</v>
      </c>
      <c r="BS32" s="571"/>
      <c r="BT32" s="571"/>
      <c r="BU32" s="571"/>
      <c r="BV32" s="571"/>
      <c r="BW32" s="571"/>
      <c r="BX32" s="634">
        <v>87.2</v>
      </c>
      <c r="BY32" s="571"/>
      <c r="BZ32" s="571"/>
      <c r="CA32" s="571"/>
      <c r="CB32" s="628"/>
      <c r="CD32" s="660"/>
      <c r="CE32" s="661"/>
      <c r="CF32" s="623" t="s">
        <v>301</v>
      </c>
      <c r="CG32" s="620"/>
      <c r="CH32" s="620"/>
      <c r="CI32" s="620"/>
      <c r="CJ32" s="620"/>
      <c r="CK32" s="620"/>
      <c r="CL32" s="620"/>
      <c r="CM32" s="620"/>
      <c r="CN32" s="620"/>
      <c r="CO32" s="620"/>
      <c r="CP32" s="620"/>
      <c r="CQ32" s="621"/>
      <c r="CR32" s="586">
        <v>9</v>
      </c>
      <c r="CS32" s="587"/>
      <c r="CT32" s="587"/>
      <c r="CU32" s="587"/>
      <c r="CV32" s="587"/>
      <c r="CW32" s="587"/>
      <c r="CX32" s="587"/>
      <c r="CY32" s="588"/>
      <c r="CZ32" s="589">
        <v>0</v>
      </c>
      <c r="DA32" s="607"/>
      <c r="DB32" s="607"/>
      <c r="DC32" s="608"/>
      <c r="DD32" s="592">
        <v>9</v>
      </c>
      <c r="DE32" s="587"/>
      <c r="DF32" s="587"/>
      <c r="DG32" s="587"/>
      <c r="DH32" s="587"/>
      <c r="DI32" s="587"/>
      <c r="DJ32" s="587"/>
      <c r="DK32" s="588"/>
      <c r="DL32" s="592">
        <v>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302</v>
      </c>
      <c r="C33" s="584"/>
      <c r="D33" s="584"/>
      <c r="E33" s="584"/>
      <c r="F33" s="584"/>
      <c r="G33" s="584"/>
      <c r="H33" s="584"/>
      <c r="I33" s="584"/>
      <c r="J33" s="584"/>
      <c r="K33" s="584"/>
      <c r="L33" s="584"/>
      <c r="M33" s="584"/>
      <c r="N33" s="584"/>
      <c r="O33" s="584"/>
      <c r="P33" s="584"/>
      <c r="Q33" s="585"/>
      <c r="R33" s="586">
        <v>923153</v>
      </c>
      <c r="S33" s="587"/>
      <c r="T33" s="587"/>
      <c r="U33" s="587"/>
      <c r="V33" s="587"/>
      <c r="W33" s="587"/>
      <c r="X33" s="587"/>
      <c r="Y33" s="588"/>
      <c r="Z33" s="639">
        <v>0.7</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303</v>
      </c>
      <c r="CE33" s="620"/>
      <c r="CF33" s="620"/>
      <c r="CG33" s="620"/>
      <c r="CH33" s="620"/>
      <c r="CI33" s="620"/>
      <c r="CJ33" s="620"/>
      <c r="CK33" s="620"/>
      <c r="CL33" s="620"/>
      <c r="CM33" s="620"/>
      <c r="CN33" s="620"/>
      <c r="CO33" s="620"/>
      <c r="CP33" s="620"/>
      <c r="CQ33" s="621"/>
      <c r="CR33" s="586">
        <v>77714719</v>
      </c>
      <c r="CS33" s="605"/>
      <c r="CT33" s="605"/>
      <c r="CU33" s="605"/>
      <c r="CV33" s="605"/>
      <c r="CW33" s="605"/>
      <c r="CX33" s="605"/>
      <c r="CY33" s="606"/>
      <c r="CZ33" s="589">
        <v>61.9</v>
      </c>
      <c r="DA33" s="607"/>
      <c r="DB33" s="607"/>
      <c r="DC33" s="608"/>
      <c r="DD33" s="592">
        <v>5344370</v>
      </c>
      <c r="DE33" s="605"/>
      <c r="DF33" s="605"/>
      <c r="DG33" s="605"/>
      <c r="DH33" s="605"/>
      <c r="DI33" s="605"/>
      <c r="DJ33" s="605"/>
      <c r="DK33" s="606"/>
      <c r="DL33" s="592">
        <v>2065252</v>
      </c>
      <c r="DM33" s="605"/>
      <c r="DN33" s="605"/>
      <c r="DO33" s="605"/>
      <c r="DP33" s="605"/>
      <c r="DQ33" s="605"/>
      <c r="DR33" s="605"/>
      <c r="DS33" s="605"/>
      <c r="DT33" s="605"/>
      <c r="DU33" s="605"/>
      <c r="DV33" s="606"/>
      <c r="DW33" s="609">
        <v>29.9</v>
      </c>
      <c r="DX33" s="610"/>
      <c r="DY33" s="610"/>
      <c r="DZ33" s="610"/>
      <c r="EA33" s="610"/>
      <c r="EB33" s="610"/>
      <c r="EC33" s="611"/>
    </row>
    <row r="34" spans="2:133" ht="11.25" customHeight="1">
      <c r="B34" s="583" t="s">
        <v>304</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305</v>
      </c>
      <c r="AR34" s="647"/>
      <c r="AS34" s="647"/>
      <c r="AT34" s="647"/>
      <c r="AU34" s="647"/>
      <c r="AV34" s="647"/>
      <c r="AW34" s="647"/>
      <c r="AX34" s="647"/>
      <c r="AY34" s="647"/>
      <c r="AZ34" s="647"/>
      <c r="BA34" s="647"/>
      <c r="BB34" s="647"/>
      <c r="BC34" s="647"/>
      <c r="BD34" s="647"/>
      <c r="BE34" s="647"/>
      <c r="BF34" s="648"/>
      <c r="BG34" s="646" t="s">
        <v>306</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307</v>
      </c>
      <c r="CE34" s="620"/>
      <c r="CF34" s="620"/>
      <c r="CG34" s="620"/>
      <c r="CH34" s="620"/>
      <c r="CI34" s="620"/>
      <c r="CJ34" s="620"/>
      <c r="CK34" s="620"/>
      <c r="CL34" s="620"/>
      <c r="CM34" s="620"/>
      <c r="CN34" s="620"/>
      <c r="CO34" s="620"/>
      <c r="CP34" s="620"/>
      <c r="CQ34" s="621"/>
      <c r="CR34" s="586">
        <v>36906548</v>
      </c>
      <c r="CS34" s="587"/>
      <c r="CT34" s="587"/>
      <c r="CU34" s="587"/>
      <c r="CV34" s="587"/>
      <c r="CW34" s="587"/>
      <c r="CX34" s="587"/>
      <c r="CY34" s="588"/>
      <c r="CZ34" s="589">
        <v>29.4</v>
      </c>
      <c r="DA34" s="607"/>
      <c r="DB34" s="607"/>
      <c r="DC34" s="608"/>
      <c r="DD34" s="592">
        <v>976809</v>
      </c>
      <c r="DE34" s="587"/>
      <c r="DF34" s="587"/>
      <c r="DG34" s="587"/>
      <c r="DH34" s="587"/>
      <c r="DI34" s="587"/>
      <c r="DJ34" s="587"/>
      <c r="DK34" s="588"/>
      <c r="DL34" s="592">
        <v>623962</v>
      </c>
      <c r="DM34" s="587"/>
      <c r="DN34" s="587"/>
      <c r="DO34" s="587"/>
      <c r="DP34" s="587"/>
      <c r="DQ34" s="587"/>
      <c r="DR34" s="587"/>
      <c r="DS34" s="587"/>
      <c r="DT34" s="587"/>
      <c r="DU34" s="587"/>
      <c r="DV34" s="588"/>
      <c r="DW34" s="609">
        <v>9</v>
      </c>
      <c r="DX34" s="610"/>
      <c r="DY34" s="610"/>
      <c r="DZ34" s="610"/>
      <c r="EA34" s="610"/>
      <c r="EB34" s="610"/>
      <c r="EC34" s="611"/>
    </row>
    <row r="35" spans="2:133" ht="11.25" customHeight="1">
      <c r="B35" s="583" t="s">
        <v>308</v>
      </c>
      <c r="C35" s="584"/>
      <c r="D35" s="584"/>
      <c r="E35" s="584"/>
      <c r="F35" s="584"/>
      <c r="G35" s="584"/>
      <c r="H35" s="584"/>
      <c r="I35" s="584"/>
      <c r="J35" s="584"/>
      <c r="K35" s="584"/>
      <c r="L35" s="584"/>
      <c r="M35" s="584"/>
      <c r="N35" s="584"/>
      <c r="O35" s="584"/>
      <c r="P35" s="584"/>
      <c r="Q35" s="585"/>
      <c r="R35" s="586">
        <v>412903</v>
      </c>
      <c r="S35" s="587"/>
      <c r="T35" s="587"/>
      <c r="U35" s="587"/>
      <c r="V35" s="587"/>
      <c r="W35" s="587"/>
      <c r="X35" s="587"/>
      <c r="Y35" s="588"/>
      <c r="Z35" s="639">
        <v>0.3</v>
      </c>
      <c r="AA35" s="639"/>
      <c r="AB35" s="639"/>
      <c r="AC35" s="639"/>
      <c r="AD35" s="640" t="s">
        <v>113</v>
      </c>
      <c r="AE35" s="640"/>
      <c r="AF35" s="640"/>
      <c r="AG35" s="640"/>
      <c r="AH35" s="640"/>
      <c r="AI35" s="640"/>
      <c r="AJ35" s="640"/>
      <c r="AK35" s="640"/>
      <c r="AL35" s="609" t="s">
        <v>113</v>
      </c>
      <c r="AM35" s="641"/>
      <c r="AN35" s="641"/>
      <c r="AO35" s="642"/>
      <c r="AP35" s="186"/>
      <c r="AQ35" s="643" t="s">
        <v>309</v>
      </c>
      <c r="AR35" s="644"/>
      <c r="AS35" s="644"/>
      <c r="AT35" s="644"/>
      <c r="AU35" s="644"/>
      <c r="AV35" s="644"/>
      <c r="AW35" s="644"/>
      <c r="AX35" s="644"/>
      <c r="AY35" s="645"/>
      <c r="AZ35" s="636">
        <v>2045838</v>
      </c>
      <c r="BA35" s="637"/>
      <c r="BB35" s="637"/>
      <c r="BC35" s="637"/>
      <c r="BD35" s="637"/>
      <c r="BE35" s="637"/>
      <c r="BF35" s="638"/>
      <c r="BG35" s="643" t="s">
        <v>310</v>
      </c>
      <c r="BH35" s="644"/>
      <c r="BI35" s="644"/>
      <c r="BJ35" s="644"/>
      <c r="BK35" s="644"/>
      <c r="BL35" s="644"/>
      <c r="BM35" s="644"/>
      <c r="BN35" s="644"/>
      <c r="BO35" s="644"/>
      <c r="BP35" s="644"/>
      <c r="BQ35" s="644"/>
      <c r="BR35" s="644"/>
      <c r="BS35" s="644"/>
      <c r="BT35" s="644"/>
      <c r="BU35" s="645"/>
      <c r="BV35" s="636">
        <v>73093</v>
      </c>
      <c r="BW35" s="637"/>
      <c r="BX35" s="637"/>
      <c r="BY35" s="637"/>
      <c r="BZ35" s="637"/>
      <c r="CA35" s="637"/>
      <c r="CB35" s="638"/>
      <c r="CD35" s="623" t="s">
        <v>311</v>
      </c>
      <c r="CE35" s="620"/>
      <c r="CF35" s="620"/>
      <c r="CG35" s="620"/>
      <c r="CH35" s="620"/>
      <c r="CI35" s="620"/>
      <c r="CJ35" s="620"/>
      <c r="CK35" s="620"/>
      <c r="CL35" s="620"/>
      <c r="CM35" s="620"/>
      <c r="CN35" s="620"/>
      <c r="CO35" s="620"/>
      <c r="CP35" s="620"/>
      <c r="CQ35" s="621"/>
      <c r="CR35" s="586">
        <v>45423</v>
      </c>
      <c r="CS35" s="605"/>
      <c r="CT35" s="605"/>
      <c r="CU35" s="605"/>
      <c r="CV35" s="605"/>
      <c r="CW35" s="605"/>
      <c r="CX35" s="605"/>
      <c r="CY35" s="606"/>
      <c r="CZ35" s="589">
        <v>0</v>
      </c>
      <c r="DA35" s="607"/>
      <c r="DB35" s="607"/>
      <c r="DC35" s="608"/>
      <c r="DD35" s="592">
        <v>41639</v>
      </c>
      <c r="DE35" s="605"/>
      <c r="DF35" s="605"/>
      <c r="DG35" s="605"/>
      <c r="DH35" s="605"/>
      <c r="DI35" s="605"/>
      <c r="DJ35" s="605"/>
      <c r="DK35" s="606"/>
      <c r="DL35" s="592">
        <v>40814</v>
      </c>
      <c r="DM35" s="605"/>
      <c r="DN35" s="605"/>
      <c r="DO35" s="605"/>
      <c r="DP35" s="605"/>
      <c r="DQ35" s="605"/>
      <c r="DR35" s="605"/>
      <c r="DS35" s="605"/>
      <c r="DT35" s="605"/>
      <c r="DU35" s="605"/>
      <c r="DV35" s="606"/>
      <c r="DW35" s="609">
        <v>0.6</v>
      </c>
      <c r="DX35" s="610"/>
      <c r="DY35" s="610"/>
      <c r="DZ35" s="610"/>
      <c r="EA35" s="610"/>
      <c r="EB35" s="610"/>
      <c r="EC35" s="611"/>
    </row>
    <row r="36" spans="2:133" ht="11.25" customHeight="1">
      <c r="B36" s="567" t="s">
        <v>312</v>
      </c>
      <c r="C36" s="568"/>
      <c r="D36" s="568"/>
      <c r="E36" s="568"/>
      <c r="F36" s="568"/>
      <c r="G36" s="568"/>
      <c r="H36" s="568"/>
      <c r="I36" s="568"/>
      <c r="J36" s="568"/>
      <c r="K36" s="568"/>
      <c r="L36" s="568"/>
      <c r="M36" s="568"/>
      <c r="N36" s="568"/>
      <c r="O36" s="568"/>
      <c r="P36" s="568"/>
      <c r="Q36" s="569"/>
      <c r="R36" s="570">
        <v>131539942</v>
      </c>
      <c r="S36" s="627"/>
      <c r="T36" s="627"/>
      <c r="U36" s="627"/>
      <c r="V36" s="627"/>
      <c r="W36" s="627"/>
      <c r="X36" s="627"/>
      <c r="Y36" s="630"/>
      <c r="Z36" s="631">
        <v>100</v>
      </c>
      <c r="AA36" s="631"/>
      <c r="AB36" s="631"/>
      <c r="AC36" s="631"/>
      <c r="AD36" s="632">
        <v>6487203</v>
      </c>
      <c r="AE36" s="632"/>
      <c r="AF36" s="632"/>
      <c r="AG36" s="632"/>
      <c r="AH36" s="632"/>
      <c r="AI36" s="632"/>
      <c r="AJ36" s="632"/>
      <c r="AK36" s="632"/>
      <c r="AL36" s="633">
        <v>100</v>
      </c>
      <c r="AM36" s="634"/>
      <c r="AN36" s="634"/>
      <c r="AO36" s="635"/>
      <c r="AQ36" s="612" t="s">
        <v>313</v>
      </c>
      <c r="AR36" s="613"/>
      <c r="AS36" s="613"/>
      <c r="AT36" s="613"/>
      <c r="AU36" s="613"/>
      <c r="AV36" s="613"/>
      <c r="AW36" s="613"/>
      <c r="AX36" s="613"/>
      <c r="AY36" s="614"/>
      <c r="AZ36" s="586">
        <v>1112811</v>
      </c>
      <c r="BA36" s="587"/>
      <c r="BB36" s="587"/>
      <c r="BC36" s="587"/>
      <c r="BD36" s="605"/>
      <c r="BE36" s="605"/>
      <c r="BF36" s="615"/>
      <c r="BG36" s="623" t="s">
        <v>314</v>
      </c>
      <c r="BH36" s="620"/>
      <c r="BI36" s="620"/>
      <c r="BJ36" s="620"/>
      <c r="BK36" s="620"/>
      <c r="BL36" s="620"/>
      <c r="BM36" s="620"/>
      <c r="BN36" s="620"/>
      <c r="BO36" s="620"/>
      <c r="BP36" s="620"/>
      <c r="BQ36" s="620"/>
      <c r="BR36" s="620"/>
      <c r="BS36" s="620"/>
      <c r="BT36" s="620"/>
      <c r="BU36" s="621"/>
      <c r="BV36" s="586">
        <v>14058</v>
      </c>
      <c r="BW36" s="587"/>
      <c r="BX36" s="587"/>
      <c r="BY36" s="587"/>
      <c r="BZ36" s="587"/>
      <c r="CA36" s="587"/>
      <c r="CB36" s="622"/>
      <c r="CD36" s="623" t="s">
        <v>315</v>
      </c>
      <c r="CE36" s="620"/>
      <c r="CF36" s="620"/>
      <c r="CG36" s="620"/>
      <c r="CH36" s="620"/>
      <c r="CI36" s="620"/>
      <c r="CJ36" s="620"/>
      <c r="CK36" s="620"/>
      <c r="CL36" s="620"/>
      <c r="CM36" s="620"/>
      <c r="CN36" s="620"/>
      <c r="CO36" s="620"/>
      <c r="CP36" s="620"/>
      <c r="CQ36" s="621"/>
      <c r="CR36" s="586">
        <v>1880573</v>
      </c>
      <c r="CS36" s="587"/>
      <c r="CT36" s="587"/>
      <c r="CU36" s="587"/>
      <c r="CV36" s="587"/>
      <c r="CW36" s="587"/>
      <c r="CX36" s="587"/>
      <c r="CY36" s="588"/>
      <c r="CZ36" s="589">
        <v>1.5</v>
      </c>
      <c r="DA36" s="607"/>
      <c r="DB36" s="607"/>
      <c r="DC36" s="608"/>
      <c r="DD36" s="592">
        <v>1358920</v>
      </c>
      <c r="DE36" s="587"/>
      <c r="DF36" s="587"/>
      <c r="DG36" s="587"/>
      <c r="DH36" s="587"/>
      <c r="DI36" s="587"/>
      <c r="DJ36" s="587"/>
      <c r="DK36" s="588"/>
      <c r="DL36" s="592">
        <v>355273</v>
      </c>
      <c r="DM36" s="587"/>
      <c r="DN36" s="587"/>
      <c r="DO36" s="587"/>
      <c r="DP36" s="587"/>
      <c r="DQ36" s="587"/>
      <c r="DR36" s="587"/>
      <c r="DS36" s="587"/>
      <c r="DT36" s="587"/>
      <c r="DU36" s="587"/>
      <c r="DV36" s="588"/>
      <c r="DW36" s="609">
        <v>5.0999999999999996</v>
      </c>
      <c r="DX36" s="610"/>
      <c r="DY36" s="610"/>
      <c r="DZ36" s="610"/>
      <c r="EA36" s="610"/>
      <c r="EB36" s="610"/>
      <c r="EC36" s="611"/>
    </row>
    <row r="37" spans="2:133" ht="11.25" customHeight="1">
      <c r="AQ37" s="612" t="s">
        <v>316</v>
      </c>
      <c r="AR37" s="613"/>
      <c r="AS37" s="613"/>
      <c r="AT37" s="613"/>
      <c r="AU37" s="613"/>
      <c r="AV37" s="613"/>
      <c r="AW37" s="613"/>
      <c r="AX37" s="613"/>
      <c r="AY37" s="614"/>
      <c r="AZ37" s="586">
        <v>57085</v>
      </c>
      <c r="BA37" s="587"/>
      <c r="BB37" s="587"/>
      <c r="BC37" s="587"/>
      <c r="BD37" s="605"/>
      <c r="BE37" s="605"/>
      <c r="BF37" s="615"/>
      <c r="BG37" s="623" t="s">
        <v>317</v>
      </c>
      <c r="BH37" s="620"/>
      <c r="BI37" s="620"/>
      <c r="BJ37" s="620"/>
      <c r="BK37" s="620"/>
      <c r="BL37" s="620"/>
      <c r="BM37" s="620"/>
      <c r="BN37" s="620"/>
      <c r="BO37" s="620"/>
      <c r="BP37" s="620"/>
      <c r="BQ37" s="620"/>
      <c r="BR37" s="620"/>
      <c r="BS37" s="620"/>
      <c r="BT37" s="620"/>
      <c r="BU37" s="621"/>
      <c r="BV37" s="586">
        <v>3598</v>
      </c>
      <c r="BW37" s="587"/>
      <c r="BX37" s="587"/>
      <c r="BY37" s="587"/>
      <c r="BZ37" s="587"/>
      <c r="CA37" s="587"/>
      <c r="CB37" s="622"/>
      <c r="CD37" s="623" t="s">
        <v>318</v>
      </c>
      <c r="CE37" s="620"/>
      <c r="CF37" s="620"/>
      <c r="CG37" s="620"/>
      <c r="CH37" s="620"/>
      <c r="CI37" s="620"/>
      <c r="CJ37" s="620"/>
      <c r="CK37" s="620"/>
      <c r="CL37" s="620"/>
      <c r="CM37" s="620"/>
      <c r="CN37" s="620"/>
      <c r="CO37" s="620"/>
      <c r="CP37" s="620"/>
      <c r="CQ37" s="621"/>
      <c r="CR37" s="586">
        <v>254036</v>
      </c>
      <c r="CS37" s="605"/>
      <c r="CT37" s="605"/>
      <c r="CU37" s="605"/>
      <c r="CV37" s="605"/>
      <c r="CW37" s="605"/>
      <c r="CX37" s="605"/>
      <c r="CY37" s="606"/>
      <c r="CZ37" s="589">
        <v>0.2</v>
      </c>
      <c r="DA37" s="607"/>
      <c r="DB37" s="607"/>
      <c r="DC37" s="608"/>
      <c r="DD37" s="592">
        <v>182849</v>
      </c>
      <c r="DE37" s="605"/>
      <c r="DF37" s="605"/>
      <c r="DG37" s="605"/>
      <c r="DH37" s="605"/>
      <c r="DI37" s="605"/>
      <c r="DJ37" s="605"/>
      <c r="DK37" s="606"/>
      <c r="DL37" s="592">
        <v>175245</v>
      </c>
      <c r="DM37" s="605"/>
      <c r="DN37" s="605"/>
      <c r="DO37" s="605"/>
      <c r="DP37" s="605"/>
      <c r="DQ37" s="605"/>
      <c r="DR37" s="605"/>
      <c r="DS37" s="605"/>
      <c r="DT37" s="605"/>
      <c r="DU37" s="605"/>
      <c r="DV37" s="606"/>
      <c r="DW37" s="609">
        <v>2.5</v>
      </c>
      <c r="DX37" s="610"/>
      <c r="DY37" s="610"/>
      <c r="DZ37" s="610"/>
      <c r="EA37" s="610"/>
      <c r="EB37" s="610"/>
      <c r="EC37" s="611"/>
    </row>
    <row r="38" spans="2:133" ht="11.25" customHeight="1">
      <c r="AQ38" s="612" t="s">
        <v>319</v>
      </c>
      <c r="AR38" s="613"/>
      <c r="AS38" s="613"/>
      <c r="AT38" s="613"/>
      <c r="AU38" s="613"/>
      <c r="AV38" s="613"/>
      <c r="AW38" s="613"/>
      <c r="AX38" s="613"/>
      <c r="AY38" s="614"/>
      <c r="AZ38" s="586" t="s">
        <v>113</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6284</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1988753</v>
      </c>
      <c r="CS38" s="587"/>
      <c r="CT38" s="587"/>
      <c r="CU38" s="587"/>
      <c r="CV38" s="587"/>
      <c r="CW38" s="587"/>
      <c r="CX38" s="587"/>
      <c r="CY38" s="588"/>
      <c r="CZ38" s="589">
        <v>1.6</v>
      </c>
      <c r="DA38" s="607"/>
      <c r="DB38" s="607"/>
      <c r="DC38" s="608"/>
      <c r="DD38" s="592">
        <v>1652986</v>
      </c>
      <c r="DE38" s="587"/>
      <c r="DF38" s="587"/>
      <c r="DG38" s="587"/>
      <c r="DH38" s="587"/>
      <c r="DI38" s="587"/>
      <c r="DJ38" s="587"/>
      <c r="DK38" s="588"/>
      <c r="DL38" s="592">
        <v>1045203</v>
      </c>
      <c r="DM38" s="587"/>
      <c r="DN38" s="587"/>
      <c r="DO38" s="587"/>
      <c r="DP38" s="587"/>
      <c r="DQ38" s="587"/>
      <c r="DR38" s="587"/>
      <c r="DS38" s="587"/>
      <c r="DT38" s="587"/>
      <c r="DU38" s="587"/>
      <c r="DV38" s="588"/>
      <c r="DW38" s="609">
        <v>15.1</v>
      </c>
      <c r="DX38" s="610"/>
      <c r="DY38" s="610"/>
      <c r="DZ38" s="610"/>
      <c r="EA38" s="610"/>
      <c r="EB38" s="610"/>
      <c r="EC38" s="611"/>
    </row>
    <row r="39" spans="2:133" ht="11.25" customHeight="1">
      <c r="AQ39" s="612" t="s">
        <v>322</v>
      </c>
      <c r="AR39" s="613"/>
      <c r="AS39" s="613"/>
      <c r="AT39" s="613"/>
      <c r="AU39" s="613"/>
      <c r="AV39" s="613"/>
      <c r="AW39" s="613"/>
      <c r="AX39" s="613"/>
      <c r="AY39" s="614"/>
      <c r="AZ39" s="586" t="s">
        <v>113</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65</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36695062</v>
      </c>
      <c r="CS39" s="605"/>
      <c r="CT39" s="605"/>
      <c r="CU39" s="605"/>
      <c r="CV39" s="605"/>
      <c r="CW39" s="605"/>
      <c r="CX39" s="605"/>
      <c r="CY39" s="606"/>
      <c r="CZ39" s="589">
        <v>29.2</v>
      </c>
      <c r="DA39" s="607"/>
      <c r="DB39" s="607"/>
      <c r="DC39" s="608"/>
      <c r="DD39" s="592">
        <v>1314016</v>
      </c>
      <c r="DE39" s="605"/>
      <c r="DF39" s="605"/>
      <c r="DG39" s="605"/>
      <c r="DH39" s="605"/>
      <c r="DI39" s="605"/>
      <c r="DJ39" s="605"/>
      <c r="DK39" s="606"/>
      <c r="DL39" s="592" t="s">
        <v>113</v>
      </c>
      <c r="DM39" s="605"/>
      <c r="DN39" s="605"/>
      <c r="DO39" s="605"/>
      <c r="DP39" s="605"/>
      <c r="DQ39" s="605"/>
      <c r="DR39" s="605"/>
      <c r="DS39" s="605"/>
      <c r="DT39" s="605"/>
      <c r="DU39" s="605"/>
      <c r="DV39" s="606"/>
      <c r="DW39" s="609" t="s">
        <v>113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232187</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200</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198360</v>
      </c>
      <c r="CS40" s="587"/>
      <c r="CT40" s="587"/>
      <c r="CU40" s="587"/>
      <c r="CV40" s="587"/>
      <c r="CW40" s="587"/>
      <c r="CX40" s="587"/>
      <c r="CY40" s="588"/>
      <c r="CZ40" s="589">
        <v>0.2</v>
      </c>
      <c r="DA40" s="607"/>
      <c r="DB40" s="607"/>
      <c r="DC40" s="608"/>
      <c r="DD40" s="592" t="s">
        <v>113</v>
      </c>
      <c r="DE40" s="587"/>
      <c r="DF40" s="587"/>
      <c r="DG40" s="587"/>
      <c r="DH40" s="587"/>
      <c r="DI40" s="587"/>
      <c r="DJ40" s="587"/>
      <c r="DK40" s="588"/>
      <c r="DL40" s="592" t="s">
        <v>113</v>
      </c>
      <c r="DM40" s="587"/>
      <c r="DN40" s="587"/>
      <c r="DO40" s="587"/>
      <c r="DP40" s="587"/>
      <c r="DQ40" s="587"/>
      <c r="DR40" s="587"/>
      <c r="DS40" s="587"/>
      <c r="DT40" s="587"/>
      <c r="DU40" s="587"/>
      <c r="DV40" s="588"/>
      <c r="DW40" s="609" t="s">
        <v>113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643755</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345</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217</v>
      </c>
      <c r="CS41" s="605"/>
      <c r="CT41" s="605"/>
      <c r="CU41" s="605"/>
      <c r="CV41" s="605"/>
      <c r="CW41" s="605"/>
      <c r="CX41" s="605"/>
      <c r="CY41" s="606"/>
      <c r="CZ41" s="589" t="s">
        <v>217</v>
      </c>
      <c r="DA41" s="607"/>
      <c r="DB41" s="607"/>
      <c r="DC41" s="608"/>
      <c r="DD41" s="592" t="s">
        <v>217</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42608934</v>
      </c>
      <c r="CS42" s="587"/>
      <c r="CT42" s="587"/>
      <c r="CU42" s="587"/>
      <c r="CV42" s="587"/>
      <c r="CW42" s="587"/>
      <c r="CX42" s="587"/>
      <c r="CY42" s="588"/>
      <c r="CZ42" s="589">
        <v>33.9</v>
      </c>
      <c r="DA42" s="590"/>
      <c r="DB42" s="590"/>
      <c r="DC42" s="591"/>
      <c r="DD42" s="592">
        <v>7479923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4604</v>
      </c>
      <c r="CS43" s="605"/>
      <c r="CT43" s="605"/>
      <c r="CU43" s="605"/>
      <c r="CV43" s="605"/>
      <c r="CW43" s="605"/>
      <c r="CX43" s="605"/>
      <c r="CY43" s="606"/>
      <c r="CZ43" s="589">
        <v>0</v>
      </c>
      <c r="DA43" s="607"/>
      <c r="DB43" s="607"/>
      <c r="DC43" s="608"/>
      <c r="DD43" s="592">
        <v>4604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289</v>
      </c>
      <c r="CE44" s="600"/>
      <c r="CF44" s="583" t="s">
        <v>337</v>
      </c>
      <c r="CG44" s="584"/>
      <c r="CH44" s="584"/>
      <c r="CI44" s="584"/>
      <c r="CJ44" s="584"/>
      <c r="CK44" s="584"/>
      <c r="CL44" s="584"/>
      <c r="CM44" s="584"/>
      <c r="CN44" s="584"/>
      <c r="CO44" s="584"/>
      <c r="CP44" s="584"/>
      <c r="CQ44" s="585"/>
      <c r="CR44" s="586">
        <v>38749181</v>
      </c>
      <c r="CS44" s="587"/>
      <c r="CT44" s="587"/>
      <c r="CU44" s="587"/>
      <c r="CV44" s="587"/>
      <c r="CW44" s="587"/>
      <c r="CX44" s="587"/>
      <c r="CY44" s="588"/>
      <c r="CZ44" s="589">
        <v>30.9</v>
      </c>
      <c r="DA44" s="590"/>
      <c r="DB44" s="590"/>
      <c r="DC44" s="591"/>
      <c r="DD44" s="592">
        <v>6901418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36195246</v>
      </c>
      <c r="CS45" s="605"/>
      <c r="CT45" s="605"/>
      <c r="CU45" s="605"/>
      <c r="CV45" s="605"/>
      <c r="CW45" s="605"/>
      <c r="CX45" s="605"/>
      <c r="CY45" s="606"/>
      <c r="CZ45" s="589">
        <v>28.8</v>
      </c>
      <c r="DA45" s="607"/>
      <c r="DB45" s="607"/>
      <c r="DC45" s="608"/>
      <c r="DD45" s="592">
        <v>6090432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2545097</v>
      </c>
      <c r="CS46" s="587"/>
      <c r="CT46" s="587"/>
      <c r="CU46" s="587"/>
      <c r="CV46" s="587"/>
      <c r="CW46" s="587"/>
      <c r="CX46" s="587"/>
      <c r="CY46" s="588"/>
      <c r="CZ46" s="589">
        <v>2</v>
      </c>
      <c r="DA46" s="590"/>
      <c r="DB46" s="590"/>
      <c r="DC46" s="591"/>
      <c r="DD46" s="592">
        <v>808248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3859753</v>
      </c>
      <c r="CS47" s="605"/>
      <c r="CT47" s="605"/>
      <c r="CU47" s="605"/>
      <c r="CV47" s="605"/>
      <c r="CW47" s="605"/>
      <c r="CX47" s="605"/>
      <c r="CY47" s="606"/>
      <c r="CZ47" s="589">
        <v>3.1</v>
      </c>
      <c r="DA47" s="607"/>
      <c r="DB47" s="607"/>
      <c r="DC47" s="608"/>
      <c r="DD47" s="592">
        <v>578505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113</v>
      </c>
      <c r="CS48" s="587"/>
      <c r="CT48" s="587"/>
      <c r="CU48" s="587"/>
      <c r="CV48" s="587"/>
      <c r="CW48" s="587"/>
      <c r="CX48" s="587"/>
      <c r="CY48" s="588"/>
      <c r="CZ48" s="589" t="s">
        <v>113</v>
      </c>
      <c r="DA48" s="590"/>
      <c r="DB48" s="590"/>
      <c r="DC48" s="591"/>
      <c r="DD48" s="592" t="s">
        <v>113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125538421</v>
      </c>
      <c r="CS49" s="571"/>
      <c r="CT49" s="571"/>
      <c r="CU49" s="571"/>
      <c r="CV49" s="571"/>
      <c r="CW49" s="571"/>
      <c r="CX49" s="571"/>
      <c r="CY49" s="572"/>
      <c r="CZ49" s="573">
        <v>100</v>
      </c>
      <c r="DA49" s="574"/>
      <c r="DB49" s="574"/>
      <c r="DC49" s="575"/>
      <c r="DD49" s="576">
        <v>16763252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71" sqref="AP71:AT7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131551</v>
      </c>
      <c r="R7" s="1099"/>
      <c r="S7" s="1099"/>
      <c r="T7" s="1099"/>
      <c r="U7" s="1099"/>
      <c r="V7" s="1099">
        <v>125553</v>
      </c>
      <c r="W7" s="1099"/>
      <c r="X7" s="1099"/>
      <c r="Y7" s="1099"/>
      <c r="Z7" s="1099"/>
      <c r="AA7" s="1099">
        <v>5998</v>
      </c>
      <c r="AB7" s="1099"/>
      <c r="AC7" s="1099"/>
      <c r="AD7" s="1099"/>
      <c r="AE7" s="1100"/>
      <c r="AF7" s="1101">
        <v>3398</v>
      </c>
      <c r="AG7" s="1102"/>
      <c r="AH7" s="1102"/>
      <c r="AI7" s="1102"/>
      <c r="AJ7" s="1103"/>
      <c r="AK7" s="1085">
        <v>29502</v>
      </c>
      <c r="AL7" s="1086"/>
      <c r="AM7" s="1086"/>
      <c r="AN7" s="1086"/>
      <c r="AO7" s="1086"/>
      <c r="AP7" s="1086">
        <v>12384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540</v>
      </c>
      <c r="BT7" s="1090"/>
      <c r="BU7" s="1090"/>
      <c r="BV7" s="1090"/>
      <c r="BW7" s="1090"/>
      <c r="BX7" s="1090"/>
      <c r="BY7" s="1090"/>
      <c r="BZ7" s="1090"/>
      <c r="CA7" s="1090"/>
      <c r="CB7" s="1090"/>
      <c r="CC7" s="1090"/>
      <c r="CD7" s="1090"/>
      <c r="CE7" s="1090"/>
      <c r="CF7" s="1090"/>
      <c r="CG7" s="1091"/>
      <c r="CH7" s="1082">
        <v>1</v>
      </c>
      <c r="CI7" s="1083"/>
      <c r="CJ7" s="1083"/>
      <c r="CK7" s="1083"/>
      <c r="CL7" s="1084"/>
      <c r="CM7" s="1082">
        <v>1</v>
      </c>
      <c r="CN7" s="1083"/>
      <c r="CO7" s="1083"/>
      <c r="CP7" s="1083"/>
      <c r="CQ7" s="1084"/>
      <c r="CR7" s="1082">
        <v>26</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541</v>
      </c>
      <c r="BT8" s="1009"/>
      <c r="BU8" s="1009"/>
      <c r="BV8" s="1009"/>
      <c r="BW8" s="1009"/>
      <c r="BX8" s="1009"/>
      <c r="BY8" s="1009"/>
      <c r="BZ8" s="1009"/>
      <c r="CA8" s="1009"/>
      <c r="CB8" s="1009"/>
      <c r="CC8" s="1009"/>
      <c r="CD8" s="1009"/>
      <c r="CE8" s="1009"/>
      <c r="CF8" s="1009"/>
      <c r="CG8" s="1010"/>
      <c r="CH8" s="983">
        <v>8</v>
      </c>
      <c r="CI8" s="984"/>
      <c r="CJ8" s="984"/>
      <c r="CK8" s="984"/>
      <c r="CL8" s="985"/>
      <c r="CM8" s="983">
        <v>18</v>
      </c>
      <c r="CN8" s="984"/>
      <c r="CO8" s="984"/>
      <c r="CP8" s="984"/>
      <c r="CQ8" s="985"/>
      <c r="CR8" s="983">
        <v>5</v>
      </c>
      <c r="CS8" s="984"/>
      <c r="CT8" s="984"/>
      <c r="CU8" s="984"/>
      <c r="CV8" s="985"/>
      <c r="CW8" s="983">
        <v>0</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t="s">
        <v>543</v>
      </c>
      <c r="BS9" s="1008" t="s">
        <v>542</v>
      </c>
      <c r="BT9" s="1009"/>
      <c r="BU9" s="1009"/>
      <c r="BV9" s="1009"/>
      <c r="BW9" s="1009"/>
      <c r="BX9" s="1009"/>
      <c r="BY9" s="1009"/>
      <c r="BZ9" s="1009"/>
      <c r="CA9" s="1009"/>
      <c r="CB9" s="1009"/>
      <c r="CC9" s="1009"/>
      <c r="CD9" s="1009"/>
      <c r="CE9" s="1009"/>
      <c r="CF9" s="1009"/>
      <c r="CG9" s="1010"/>
      <c r="CH9" s="983">
        <v>88</v>
      </c>
      <c r="CI9" s="984"/>
      <c r="CJ9" s="984"/>
      <c r="CK9" s="984"/>
      <c r="CL9" s="985"/>
      <c r="CM9" s="983">
        <v>105</v>
      </c>
      <c r="CN9" s="984"/>
      <c r="CO9" s="984"/>
      <c r="CP9" s="984"/>
      <c r="CQ9" s="985"/>
      <c r="CR9" s="983">
        <v>5</v>
      </c>
      <c r="CS9" s="984"/>
      <c r="CT9" s="984"/>
      <c r="CU9" s="984"/>
      <c r="CV9" s="985"/>
      <c r="CW9" s="983">
        <v>0</v>
      </c>
      <c r="CX9" s="984"/>
      <c r="CY9" s="984"/>
      <c r="CZ9" s="984"/>
      <c r="DA9" s="985"/>
      <c r="DB9" s="983">
        <v>0</v>
      </c>
      <c r="DC9" s="984"/>
      <c r="DD9" s="984"/>
      <c r="DE9" s="984"/>
      <c r="DF9" s="985"/>
      <c r="DG9" s="983">
        <v>0</v>
      </c>
      <c r="DH9" s="984"/>
      <c r="DI9" s="984"/>
      <c r="DJ9" s="984"/>
      <c r="DK9" s="985"/>
      <c r="DL9" s="983">
        <v>1000</v>
      </c>
      <c r="DM9" s="984"/>
      <c r="DN9" s="984"/>
      <c r="DO9" s="984"/>
      <c r="DP9" s="985"/>
      <c r="DQ9" s="983">
        <v>0</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131551</v>
      </c>
      <c r="R23" s="1063"/>
      <c r="S23" s="1063"/>
      <c r="T23" s="1063"/>
      <c r="U23" s="1063"/>
      <c r="V23" s="1063">
        <v>125553</v>
      </c>
      <c r="W23" s="1063"/>
      <c r="X23" s="1063"/>
      <c r="Y23" s="1063"/>
      <c r="Z23" s="1063"/>
      <c r="AA23" s="1063">
        <v>5998</v>
      </c>
      <c r="AB23" s="1063"/>
      <c r="AC23" s="1063"/>
      <c r="AD23" s="1063"/>
      <c r="AE23" s="1064"/>
      <c r="AF23" s="1065">
        <v>3398</v>
      </c>
      <c r="AG23" s="1063"/>
      <c r="AH23" s="1063"/>
      <c r="AI23" s="1063"/>
      <c r="AJ23" s="1066"/>
      <c r="AK23" s="1067"/>
      <c r="AL23" s="1068"/>
      <c r="AM23" s="1068"/>
      <c r="AN23" s="1068"/>
      <c r="AO23" s="1068"/>
      <c r="AP23" s="1063">
        <v>12384</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3308</v>
      </c>
      <c r="R28" s="1048"/>
      <c r="S28" s="1048"/>
      <c r="T28" s="1048"/>
      <c r="U28" s="1048"/>
      <c r="V28" s="1048">
        <v>3235</v>
      </c>
      <c r="W28" s="1048"/>
      <c r="X28" s="1048"/>
      <c r="Y28" s="1048"/>
      <c r="Z28" s="1048"/>
      <c r="AA28" s="1048">
        <v>73</v>
      </c>
      <c r="AB28" s="1048"/>
      <c r="AC28" s="1048"/>
      <c r="AD28" s="1048"/>
      <c r="AE28" s="1049"/>
      <c r="AF28" s="1050">
        <v>73</v>
      </c>
      <c r="AG28" s="1048"/>
      <c r="AH28" s="1048"/>
      <c r="AI28" s="1048"/>
      <c r="AJ28" s="1051"/>
      <c r="AK28" s="1052">
        <v>178</v>
      </c>
      <c r="AL28" s="1040"/>
      <c r="AM28" s="1040"/>
      <c r="AN28" s="1040"/>
      <c r="AO28" s="1040"/>
      <c r="AP28" s="1040">
        <v>0</v>
      </c>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380</v>
      </c>
      <c r="C29" s="1026"/>
      <c r="D29" s="1026"/>
      <c r="E29" s="1026"/>
      <c r="F29" s="1026"/>
      <c r="G29" s="1026"/>
      <c r="H29" s="1026"/>
      <c r="I29" s="1026"/>
      <c r="J29" s="1026"/>
      <c r="K29" s="1026"/>
      <c r="L29" s="1026"/>
      <c r="M29" s="1026"/>
      <c r="N29" s="1026"/>
      <c r="O29" s="1026"/>
      <c r="P29" s="1027"/>
      <c r="Q29" s="1037">
        <v>201</v>
      </c>
      <c r="R29" s="1038"/>
      <c r="S29" s="1038"/>
      <c r="T29" s="1038"/>
      <c r="U29" s="1038"/>
      <c r="V29" s="1038">
        <v>201</v>
      </c>
      <c r="W29" s="1038"/>
      <c r="X29" s="1038"/>
      <c r="Y29" s="1038"/>
      <c r="Z29" s="1038"/>
      <c r="AA29" s="1038">
        <v>0</v>
      </c>
      <c r="AB29" s="1038"/>
      <c r="AC29" s="1038"/>
      <c r="AD29" s="1038"/>
      <c r="AE29" s="1039"/>
      <c r="AF29" s="1031" t="s">
        <v>113</v>
      </c>
      <c r="AG29" s="1032"/>
      <c r="AH29" s="1032"/>
      <c r="AI29" s="1032"/>
      <c r="AJ29" s="1033"/>
      <c r="AK29" s="974">
        <v>30</v>
      </c>
      <c r="AL29" s="965"/>
      <c r="AM29" s="965"/>
      <c r="AN29" s="965"/>
      <c r="AO29" s="965"/>
      <c r="AP29" s="965">
        <v>0</v>
      </c>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381</v>
      </c>
      <c r="C30" s="1026"/>
      <c r="D30" s="1026"/>
      <c r="E30" s="1026"/>
      <c r="F30" s="1026"/>
      <c r="G30" s="1026"/>
      <c r="H30" s="1026"/>
      <c r="I30" s="1026"/>
      <c r="J30" s="1026"/>
      <c r="K30" s="1026"/>
      <c r="L30" s="1026"/>
      <c r="M30" s="1026"/>
      <c r="N30" s="1026"/>
      <c r="O30" s="1026"/>
      <c r="P30" s="1027"/>
      <c r="Q30" s="1037">
        <v>2405</v>
      </c>
      <c r="R30" s="1038"/>
      <c r="S30" s="1038"/>
      <c r="T30" s="1038"/>
      <c r="U30" s="1038"/>
      <c r="V30" s="1038">
        <v>2375</v>
      </c>
      <c r="W30" s="1038"/>
      <c r="X30" s="1038"/>
      <c r="Y30" s="1038"/>
      <c r="Z30" s="1038"/>
      <c r="AA30" s="1038">
        <v>30</v>
      </c>
      <c r="AB30" s="1038"/>
      <c r="AC30" s="1038"/>
      <c r="AD30" s="1038"/>
      <c r="AE30" s="1039"/>
      <c r="AF30" s="1031">
        <v>30</v>
      </c>
      <c r="AG30" s="1032"/>
      <c r="AH30" s="1032"/>
      <c r="AI30" s="1032"/>
      <c r="AJ30" s="1033"/>
      <c r="AK30" s="974">
        <v>315</v>
      </c>
      <c r="AL30" s="965"/>
      <c r="AM30" s="965"/>
      <c r="AN30" s="965"/>
      <c r="AO30" s="965"/>
      <c r="AP30" s="965">
        <v>0</v>
      </c>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9</v>
      </c>
      <c r="R31" s="1038"/>
      <c r="S31" s="1038"/>
      <c r="T31" s="1038"/>
      <c r="U31" s="1038"/>
      <c r="V31" s="1038">
        <v>9</v>
      </c>
      <c r="W31" s="1038"/>
      <c r="X31" s="1038"/>
      <c r="Y31" s="1038"/>
      <c r="Z31" s="1038"/>
      <c r="AA31" s="1038">
        <v>0</v>
      </c>
      <c r="AB31" s="1038"/>
      <c r="AC31" s="1038"/>
      <c r="AD31" s="1038"/>
      <c r="AE31" s="1039"/>
      <c r="AF31" s="1031">
        <v>0</v>
      </c>
      <c r="AG31" s="1032"/>
      <c r="AH31" s="1032"/>
      <c r="AI31" s="1032"/>
      <c r="AJ31" s="1033"/>
      <c r="AK31" s="974">
        <v>0</v>
      </c>
      <c r="AL31" s="965"/>
      <c r="AM31" s="965"/>
      <c r="AN31" s="965"/>
      <c r="AO31" s="965"/>
      <c r="AP31" s="965">
        <v>0</v>
      </c>
      <c r="AQ31" s="965"/>
      <c r="AR31" s="965"/>
      <c r="AS31" s="965"/>
      <c r="AT31" s="965"/>
      <c r="AU31" s="965"/>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187</v>
      </c>
      <c r="R32" s="1038"/>
      <c r="S32" s="1038"/>
      <c r="T32" s="1038"/>
      <c r="U32" s="1038"/>
      <c r="V32" s="1038">
        <v>187</v>
      </c>
      <c r="W32" s="1038"/>
      <c r="X32" s="1038"/>
      <c r="Y32" s="1038"/>
      <c r="Z32" s="1038"/>
      <c r="AA32" s="1038">
        <v>0</v>
      </c>
      <c r="AB32" s="1038"/>
      <c r="AC32" s="1038"/>
      <c r="AD32" s="1038"/>
      <c r="AE32" s="1039"/>
      <c r="AF32" s="1031" t="s">
        <v>113</v>
      </c>
      <c r="AG32" s="1032"/>
      <c r="AH32" s="1032"/>
      <c r="AI32" s="1032"/>
      <c r="AJ32" s="1033"/>
      <c r="AK32" s="974">
        <v>0</v>
      </c>
      <c r="AL32" s="965"/>
      <c r="AM32" s="965"/>
      <c r="AN32" s="965"/>
      <c r="AO32" s="965"/>
      <c r="AP32" s="965">
        <v>0</v>
      </c>
      <c r="AQ32" s="965"/>
      <c r="AR32" s="965"/>
      <c r="AS32" s="965"/>
      <c r="AT32" s="965"/>
      <c r="AU32" s="965"/>
      <c r="AV32" s="965"/>
      <c r="AW32" s="965"/>
      <c r="AX32" s="965"/>
      <c r="AY32" s="965"/>
      <c r="AZ32" s="1036"/>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384</v>
      </c>
      <c r="C33" s="1026"/>
      <c r="D33" s="1026"/>
      <c r="E33" s="1026"/>
      <c r="F33" s="1026"/>
      <c r="G33" s="1026"/>
      <c r="H33" s="1026"/>
      <c r="I33" s="1026"/>
      <c r="J33" s="1026"/>
      <c r="K33" s="1026"/>
      <c r="L33" s="1026"/>
      <c r="M33" s="1026"/>
      <c r="N33" s="1026"/>
      <c r="O33" s="1026"/>
      <c r="P33" s="1027"/>
      <c r="Q33" s="1037">
        <v>444</v>
      </c>
      <c r="R33" s="1038"/>
      <c r="S33" s="1038"/>
      <c r="T33" s="1038"/>
      <c r="U33" s="1038"/>
      <c r="V33" s="1038">
        <v>480</v>
      </c>
      <c r="W33" s="1038"/>
      <c r="X33" s="1038"/>
      <c r="Y33" s="1038"/>
      <c r="Z33" s="1038"/>
      <c r="AA33" s="1038">
        <v>36</v>
      </c>
      <c r="AB33" s="1038"/>
      <c r="AC33" s="1038"/>
      <c r="AD33" s="1038"/>
      <c r="AE33" s="1039"/>
      <c r="AF33" s="1031">
        <v>255</v>
      </c>
      <c r="AG33" s="1032"/>
      <c r="AH33" s="1032"/>
      <c r="AI33" s="1032"/>
      <c r="AJ33" s="1033"/>
      <c r="AK33" s="974">
        <v>255</v>
      </c>
      <c r="AL33" s="965"/>
      <c r="AM33" s="965"/>
      <c r="AN33" s="965"/>
      <c r="AO33" s="965"/>
      <c r="AP33" s="965">
        <v>2039</v>
      </c>
      <c r="AQ33" s="965"/>
      <c r="AR33" s="965"/>
      <c r="AS33" s="965"/>
      <c r="AT33" s="965"/>
      <c r="AU33" s="965">
        <v>449</v>
      </c>
      <c r="AV33" s="965"/>
      <c r="AW33" s="965"/>
      <c r="AX33" s="965"/>
      <c r="AY33" s="965"/>
      <c r="AZ33" s="1036" t="s">
        <v>534</v>
      </c>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386</v>
      </c>
      <c r="C34" s="1026"/>
      <c r="D34" s="1026"/>
      <c r="E34" s="1026"/>
      <c r="F34" s="1026"/>
      <c r="G34" s="1026"/>
      <c r="H34" s="1026"/>
      <c r="I34" s="1026"/>
      <c r="J34" s="1026"/>
      <c r="K34" s="1026"/>
      <c r="L34" s="1026"/>
      <c r="M34" s="1026"/>
      <c r="N34" s="1026"/>
      <c r="O34" s="1026"/>
      <c r="P34" s="1027"/>
      <c r="Q34" s="1037">
        <v>2936</v>
      </c>
      <c r="R34" s="1038"/>
      <c r="S34" s="1038"/>
      <c r="T34" s="1038"/>
      <c r="U34" s="1038"/>
      <c r="V34" s="1038">
        <v>2508</v>
      </c>
      <c r="W34" s="1038"/>
      <c r="X34" s="1038"/>
      <c r="Y34" s="1038"/>
      <c r="Z34" s="1038"/>
      <c r="AA34" s="1038">
        <v>856</v>
      </c>
      <c r="AB34" s="1038"/>
      <c r="AC34" s="1038"/>
      <c r="AD34" s="1038"/>
      <c r="AE34" s="1039"/>
      <c r="AF34" s="1031" t="s">
        <v>113</v>
      </c>
      <c r="AG34" s="1032"/>
      <c r="AH34" s="1032"/>
      <c r="AI34" s="1032"/>
      <c r="AJ34" s="1033"/>
      <c r="AK34" s="974">
        <v>1010</v>
      </c>
      <c r="AL34" s="965"/>
      <c r="AM34" s="965"/>
      <c r="AN34" s="965"/>
      <c r="AO34" s="965"/>
      <c r="AP34" s="965">
        <v>6002</v>
      </c>
      <c r="AQ34" s="965"/>
      <c r="AR34" s="965"/>
      <c r="AS34" s="965"/>
      <c r="AT34" s="965"/>
      <c r="AU34" s="965">
        <v>5894</v>
      </c>
      <c r="AV34" s="965"/>
      <c r="AW34" s="965"/>
      <c r="AX34" s="965"/>
      <c r="AY34" s="965"/>
      <c r="AZ34" s="1036" t="s">
        <v>534</v>
      </c>
      <c r="BA34" s="1036"/>
      <c r="BB34" s="1036"/>
      <c r="BC34" s="1036"/>
      <c r="BD34" s="1036"/>
      <c r="BE34" s="1020" t="s">
        <v>387</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388</v>
      </c>
      <c r="C35" s="1026"/>
      <c r="D35" s="1026"/>
      <c r="E35" s="1026"/>
      <c r="F35" s="1026"/>
      <c r="G35" s="1026"/>
      <c r="H35" s="1026"/>
      <c r="I35" s="1026"/>
      <c r="J35" s="1026"/>
      <c r="K35" s="1026"/>
      <c r="L35" s="1026"/>
      <c r="M35" s="1026"/>
      <c r="N35" s="1026"/>
      <c r="O35" s="1026"/>
      <c r="P35" s="1027"/>
      <c r="Q35" s="1037">
        <v>112</v>
      </c>
      <c r="R35" s="1038"/>
      <c r="S35" s="1038"/>
      <c r="T35" s="1038"/>
      <c r="U35" s="1038"/>
      <c r="V35" s="1038">
        <v>112</v>
      </c>
      <c r="W35" s="1038"/>
      <c r="X35" s="1038"/>
      <c r="Y35" s="1038"/>
      <c r="Z35" s="1038"/>
      <c r="AA35" s="1038">
        <v>0</v>
      </c>
      <c r="AB35" s="1038"/>
      <c r="AC35" s="1038"/>
      <c r="AD35" s="1038"/>
      <c r="AE35" s="1039"/>
      <c r="AF35" s="1031" t="s">
        <v>113</v>
      </c>
      <c r="AG35" s="1032"/>
      <c r="AH35" s="1032"/>
      <c r="AI35" s="1032"/>
      <c r="AJ35" s="1033"/>
      <c r="AK35" s="974">
        <v>39</v>
      </c>
      <c r="AL35" s="965"/>
      <c r="AM35" s="965"/>
      <c r="AN35" s="965"/>
      <c r="AO35" s="965"/>
      <c r="AP35" s="965">
        <v>478</v>
      </c>
      <c r="AQ35" s="965"/>
      <c r="AR35" s="965"/>
      <c r="AS35" s="965"/>
      <c r="AT35" s="965"/>
      <c r="AU35" s="965">
        <v>410</v>
      </c>
      <c r="AV35" s="965"/>
      <c r="AW35" s="965"/>
      <c r="AX35" s="965"/>
      <c r="AY35" s="965"/>
      <c r="AZ35" s="1036" t="s">
        <v>534</v>
      </c>
      <c r="BA35" s="1036"/>
      <c r="BB35" s="1036"/>
      <c r="BC35" s="1036"/>
      <c r="BD35" s="1036"/>
      <c r="BE35" s="1020" t="s">
        <v>387</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389</v>
      </c>
      <c r="C36" s="1026"/>
      <c r="D36" s="1026"/>
      <c r="E36" s="1026"/>
      <c r="F36" s="1026"/>
      <c r="G36" s="1026"/>
      <c r="H36" s="1026"/>
      <c r="I36" s="1026"/>
      <c r="J36" s="1026"/>
      <c r="K36" s="1026"/>
      <c r="L36" s="1026"/>
      <c r="M36" s="1026"/>
      <c r="N36" s="1026"/>
      <c r="O36" s="1026"/>
      <c r="P36" s="1027"/>
      <c r="Q36" s="1037">
        <v>82</v>
      </c>
      <c r="R36" s="1038"/>
      <c r="S36" s="1038"/>
      <c r="T36" s="1038"/>
      <c r="U36" s="1038"/>
      <c r="V36" s="1038">
        <v>77</v>
      </c>
      <c r="W36" s="1038"/>
      <c r="X36" s="1038"/>
      <c r="Y36" s="1038"/>
      <c r="Z36" s="1038"/>
      <c r="AA36" s="1038">
        <v>5</v>
      </c>
      <c r="AB36" s="1038"/>
      <c r="AC36" s="1038"/>
      <c r="AD36" s="1038"/>
      <c r="AE36" s="1039"/>
      <c r="AF36" s="1031" t="s">
        <v>113</v>
      </c>
      <c r="AG36" s="1032"/>
      <c r="AH36" s="1032"/>
      <c r="AI36" s="1032"/>
      <c r="AJ36" s="1033"/>
      <c r="AK36" s="974">
        <v>64</v>
      </c>
      <c r="AL36" s="965"/>
      <c r="AM36" s="965"/>
      <c r="AN36" s="965"/>
      <c r="AO36" s="965"/>
      <c r="AP36" s="965">
        <v>869</v>
      </c>
      <c r="AQ36" s="965"/>
      <c r="AR36" s="965"/>
      <c r="AS36" s="965"/>
      <c r="AT36" s="965"/>
      <c r="AU36" s="965">
        <v>795</v>
      </c>
      <c r="AV36" s="965"/>
      <c r="AW36" s="965"/>
      <c r="AX36" s="965"/>
      <c r="AY36" s="965"/>
      <c r="AZ36" s="1036" t="s">
        <v>534</v>
      </c>
      <c r="BA36" s="1036"/>
      <c r="BB36" s="1036"/>
      <c r="BC36" s="1036"/>
      <c r="BD36" s="1036"/>
      <c r="BE36" s="1020" t="s">
        <v>387</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390</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357</v>
      </c>
      <c r="AG63" s="953"/>
      <c r="AH63" s="953"/>
      <c r="AI63" s="953"/>
      <c r="AJ63" s="1018"/>
      <c r="AK63" s="1019"/>
      <c r="AL63" s="957"/>
      <c r="AM63" s="957"/>
      <c r="AN63" s="957"/>
      <c r="AO63" s="957"/>
      <c r="AP63" s="953">
        <f>SUM(AP28:AT62)</f>
        <v>9388</v>
      </c>
      <c r="AQ63" s="953"/>
      <c r="AR63" s="953"/>
      <c r="AS63" s="953"/>
      <c r="AT63" s="953"/>
      <c r="AU63" s="953">
        <f>SUM(AU28:AY62)</f>
        <v>7548</v>
      </c>
      <c r="AV63" s="953"/>
      <c r="AW63" s="953"/>
      <c r="AX63" s="953"/>
      <c r="AY63" s="953"/>
      <c r="AZ63" s="1013"/>
      <c r="BA63" s="1013"/>
      <c r="BB63" s="1013"/>
      <c r="BC63" s="1013"/>
      <c r="BD63" s="1013"/>
      <c r="BE63" s="954"/>
      <c r="BF63" s="954"/>
      <c r="BG63" s="954"/>
      <c r="BH63" s="954"/>
      <c r="BI63" s="955"/>
      <c r="BJ63" s="1014" t="s">
        <v>113</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394</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13801</v>
      </c>
      <c r="R68" s="976"/>
      <c r="S68" s="976"/>
      <c r="T68" s="976"/>
      <c r="U68" s="976"/>
      <c r="V68" s="976">
        <v>13717</v>
      </c>
      <c r="W68" s="976"/>
      <c r="X68" s="976"/>
      <c r="Y68" s="976"/>
      <c r="Z68" s="976"/>
      <c r="AA68" s="976">
        <v>84</v>
      </c>
      <c r="AB68" s="976"/>
      <c r="AC68" s="976"/>
      <c r="AD68" s="976"/>
      <c r="AE68" s="976"/>
      <c r="AF68" s="976">
        <v>84</v>
      </c>
      <c r="AG68" s="976"/>
      <c r="AH68" s="976"/>
      <c r="AI68" s="976"/>
      <c r="AJ68" s="976"/>
      <c r="AK68" s="976">
        <v>700</v>
      </c>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134</v>
      </c>
      <c r="R69" s="965"/>
      <c r="S69" s="965"/>
      <c r="T69" s="965"/>
      <c r="U69" s="965"/>
      <c r="V69" s="965">
        <v>126</v>
      </c>
      <c r="W69" s="965"/>
      <c r="X69" s="965"/>
      <c r="Y69" s="965"/>
      <c r="Z69" s="965"/>
      <c r="AA69" s="965">
        <v>8</v>
      </c>
      <c r="AB69" s="965"/>
      <c r="AC69" s="965"/>
      <c r="AD69" s="965"/>
      <c r="AE69" s="965"/>
      <c r="AF69" s="965">
        <v>8</v>
      </c>
      <c r="AG69" s="965"/>
      <c r="AH69" s="965"/>
      <c r="AI69" s="965"/>
      <c r="AJ69" s="965"/>
      <c r="AK69" s="965">
        <v>17</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256</v>
      </c>
      <c r="R70" s="965"/>
      <c r="S70" s="965"/>
      <c r="T70" s="965"/>
      <c r="U70" s="965"/>
      <c r="V70" s="965">
        <v>244</v>
      </c>
      <c r="W70" s="965"/>
      <c r="X70" s="965"/>
      <c r="Y70" s="965"/>
      <c r="Z70" s="965"/>
      <c r="AA70" s="965">
        <v>12</v>
      </c>
      <c r="AB70" s="965"/>
      <c r="AC70" s="965"/>
      <c r="AD70" s="965"/>
      <c r="AE70" s="965"/>
      <c r="AF70" s="965">
        <v>12</v>
      </c>
      <c r="AG70" s="965"/>
      <c r="AH70" s="965"/>
      <c r="AI70" s="965"/>
      <c r="AJ70" s="965"/>
      <c r="AK70" s="965">
        <v>0</v>
      </c>
      <c r="AL70" s="965"/>
      <c r="AM70" s="965"/>
      <c r="AN70" s="965"/>
      <c r="AO70" s="965"/>
      <c r="AP70" s="965">
        <v>28</v>
      </c>
      <c r="AQ70" s="965"/>
      <c r="AR70" s="965"/>
      <c r="AS70" s="965"/>
      <c r="AT70" s="965"/>
      <c r="AU70" s="965">
        <v>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15</v>
      </c>
      <c r="R71" s="965"/>
      <c r="S71" s="965"/>
      <c r="T71" s="965"/>
      <c r="U71" s="965"/>
      <c r="V71" s="965">
        <v>4</v>
      </c>
      <c r="W71" s="965"/>
      <c r="X71" s="965"/>
      <c r="Y71" s="965"/>
      <c r="Z71" s="965"/>
      <c r="AA71" s="965">
        <v>12</v>
      </c>
      <c r="AB71" s="965"/>
      <c r="AC71" s="965"/>
      <c r="AD71" s="965"/>
      <c r="AE71" s="965"/>
      <c r="AF71" s="965">
        <v>12</v>
      </c>
      <c r="AG71" s="965"/>
      <c r="AH71" s="965"/>
      <c r="AI71" s="965"/>
      <c r="AJ71" s="965"/>
      <c r="AK71" s="965">
        <v>0</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1160</v>
      </c>
      <c r="R72" s="965"/>
      <c r="S72" s="965"/>
      <c r="T72" s="965"/>
      <c r="U72" s="965"/>
      <c r="V72" s="965">
        <v>1147</v>
      </c>
      <c r="W72" s="965"/>
      <c r="X72" s="965"/>
      <c r="Y72" s="965"/>
      <c r="Z72" s="965"/>
      <c r="AA72" s="965">
        <v>13</v>
      </c>
      <c r="AB72" s="965"/>
      <c r="AC72" s="965"/>
      <c r="AD72" s="965"/>
      <c r="AE72" s="965"/>
      <c r="AF72" s="965">
        <v>13</v>
      </c>
      <c r="AG72" s="965"/>
      <c r="AH72" s="965"/>
      <c r="AI72" s="965"/>
      <c r="AJ72" s="965"/>
      <c r="AK72" s="965">
        <v>0</v>
      </c>
      <c r="AL72" s="965"/>
      <c r="AM72" s="965"/>
      <c r="AN72" s="965"/>
      <c r="AO72" s="965"/>
      <c r="AP72" s="965">
        <v>5214</v>
      </c>
      <c r="AQ72" s="965"/>
      <c r="AR72" s="965"/>
      <c r="AS72" s="965"/>
      <c r="AT72" s="965"/>
      <c r="AU72" s="965">
        <v>773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SUM(AF68:AJ87)</f>
        <v>129</v>
      </c>
      <c r="AG88" s="953"/>
      <c r="AH88" s="953"/>
      <c r="AI88" s="953"/>
      <c r="AJ88" s="953"/>
      <c r="AK88" s="957"/>
      <c r="AL88" s="957"/>
      <c r="AM88" s="957"/>
      <c r="AN88" s="957"/>
      <c r="AO88" s="957"/>
      <c r="AP88" s="953">
        <f t="shared" ref="AP88" si="0">SUM(AP68:AT87)</f>
        <v>5242</v>
      </c>
      <c r="AQ88" s="953"/>
      <c r="AR88" s="953"/>
      <c r="AS88" s="953"/>
      <c r="AT88" s="953"/>
      <c r="AU88" s="953">
        <f t="shared" ref="AU88" si="1">SUM(AU68:AY87)</f>
        <v>782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288</v>
      </c>
      <c r="AG109" s="886"/>
      <c r="AH109" s="886"/>
      <c r="AI109" s="886"/>
      <c r="AJ109" s="887"/>
      <c r="AK109" s="888" t="s">
        <v>287</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288</v>
      </c>
      <c r="BW109" s="886"/>
      <c r="BX109" s="886"/>
      <c r="BY109" s="886"/>
      <c r="BZ109" s="887"/>
      <c r="CA109" s="888" t="s">
        <v>287</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288</v>
      </c>
      <c r="DM109" s="886"/>
      <c r="DN109" s="886"/>
      <c r="DO109" s="886"/>
      <c r="DP109" s="887"/>
      <c r="DQ109" s="888" t="s">
        <v>287</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1758976</v>
      </c>
      <c r="AB110" s="871"/>
      <c r="AC110" s="871"/>
      <c r="AD110" s="871"/>
      <c r="AE110" s="872"/>
      <c r="AF110" s="873">
        <v>1606782</v>
      </c>
      <c r="AG110" s="871"/>
      <c r="AH110" s="871"/>
      <c r="AI110" s="871"/>
      <c r="AJ110" s="872"/>
      <c r="AK110" s="873">
        <v>1504958</v>
      </c>
      <c r="AL110" s="871"/>
      <c r="AM110" s="871"/>
      <c r="AN110" s="871"/>
      <c r="AO110" s="872"/>
      <c r="AP110" s="874">
        <v>26.5</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13568158</v>
      </c>
      <c r="BR110" s="798"/>
      <c r="BS110" s="798"/>
      <c r="BT110" s="798"/>
      <c r="BU110" s="798"/>
      <c r="BV110" s="798">
        <v>12814115</v>
      </c>
      <c r="BW110" s="798"/>
      <c r="BX110" s="798"/>
      <c r="BY110" s="798"/>
      <c r="BZ110" s="798"/>
      <c r="CA110" s="798">
        <v>12383703</v>
      </c>
      <c r="CB110" s="798"/>
      <c r="CC110" s="798"/>
      <c r="CD110" s="798"/>
      <c r="CE110" s="798"/>
      <c r="CF110" s="859">
        <v>218.1</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369545</v>
      </c>
      <c r="BR111" s="769"/>
      <c r="BS111" s="769"/>
      <c r="BT111" s="769"/>
      <c r="BU111" s="769"/>
      <c r="BV111" s="769">
        <v>243488</v>
      </c>
      <c r="BW111" s="769"/>
      <c r="BX111" s="769"/>
      <c r="BY111" s="769"/>
      <c r="BZ111" s="769"/>
      <c r="CA111" s="769">
        <v>72304</v>
      </c>
      <c r="CB111" s="769"/>
      <c r="CC111" s="769"/>
      <c r="CD111" s="769"/>
      <c r="CE111" s="769"/>
      <c r="CF111" s="846">
        <v>1.3</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7749961</v>
      </c>
      <c r="BR112" s="769"/>
      <c r="BS112" s="769"/>
      <c r="BT112" s="769"/>
      <c r="BU112" s="769"/>
      <c r="BV112" s="769">
        <v>7563947</v>
      </c>
      <c r="BW112" s="769"/>
      <c r="BX112" s="769"/>
      <c r="BY112" s="769"/>
      <c r="BZ112" s="769"/>
      <c r="CA112" s="769">
        <v>7547704</v>
      </c>
      <c r="CB112" s="769"/>
      <c r="CC112" s="769"/>
      <c r="CD112" s="769"/>
      <c r="CE112" s="769"/>
      <c r="CF112" s="846">
        <v>132.9</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558173</v>
      </c>
      <c r="AB113" s="907"/>
      <c r="AC113" s="907"/>
      <c r="AD113" s="907"/>
      <c r="AE113" s="908"/>
      <c r="AF113" s="909">
        <v>528652</v>
      </c>
      <c r="AG113" s="907"/>
      <c r="AH113" s="907"/>
      <c r="AI113" s="907"/>
      <c r="AJ113" s="908"/>
      <c r="AK113" s="909">
        <v>529337</v>
      </c>
      <c r="AL113" s="907"/>
      <c r="AM113" s="907"/>
      <c r="AN113" s="907"/>
      <c r="AO113" s="908"/>
      <c r="AP113" s="910">
        <v>9.3000000000000007</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347135</v>
      </c>
      <c r="BR113" s="769"/>
      <c r="BS113" s="769"/>
      <c r="BT113" s="769"/>
      <c r="BU113" s="769"/>
      <c r="BV113" s="769">
        <v>809537</v>
      </c>
      <c r="BW113" s="769"/>
      <c r="BX113" s="769"/>
      <c r="BY113" s="769"/>
      <c r="BZ113" s="769"/>
      <c r="CA113" s="769">
        <v>781513</v>
      </c>
      <c r="CB113" s="769"/>
      <c r="CC113" s="769"/>
      <c r="CD113" s="769"/>
      <c r="CE113" s="769"/>
      <c r="CF113" s="846">
        <v>13.8</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15129</v>
      </c>
      <c r="AB114" s="782"/>
      <c r="AC114" s="782"/>
      <c r="AD114" s="782"/>
      <c r="AE114" s="783"/>
      <c r="AF114" s="784">
        <v>20499</v>
      </c>
      <c r="AG114" s="782"/>
      <c r="AH114" s="782"/>
      <c r="AI114" s="782"/>
      <c r="AJ114" s="783"/>
      <c r="AK114" s="784">
        <v>35689</v>
      </c>
      <c r="AL114" s="782"/>
      <c r="AM114" s="782"/>
      <c r="AN114" s="782"/>
      <c r="AO114" s="783"/>
      <c r="AP114" s="752">
        <v>0.6</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2010869</v>
      </c>
      <c r="BR114" s="769"/>
      <c r="BS114" s="769"/>
      <c r="BT114" s="769"/>
      <c r="BU114" s="769"/>
      <c r="BV114" s="769">
        <v>1679791</v>
      </c>
      <c r="BW114" s="769"/>
      <c r="BX114" s="769"/>
      <c r="BY114" s="769"/>
      <c r="BZ114" s="769"/>
      <c r="CA114" s="769">
        <v>1698460</v>
      </c>
      <c r="CB114" s="769"/>
      <c r="CC114" s="769"/>
      <c r="CD114" s="769"/>
      <c r="CE114" s="769"/>
      <c r="CF114" s="846">
        <v>29.9</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19513</v>
      </c>
      <c r="AB115" s="907"/>
      <c r="AC115" s="907"/>
      <c r="AD115" s="907"/>
      <c r="AE115" s="908"/>
      <c r="AF115" s="909">
        <v>16707</v>
      </c>
      <c r="AG115" s="907"/>
      <c r="AH115" s="907"/>
      <c r="AI115" s="907"/>
      <c r="AJ115" s="908"/>
      <c r="AK115" s="909">
        <v>16988</v>
      </c>
      <c r="AL115" s="907"/>
      <c r="AM115" s="907"/>
      <c r="AN115" s="907"/>
      <c r="AO115" s="908"/>
      <c r="AP115" s="910">
        <v>0.3</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v>4780</v>
      </c>
      <c r="BW115" s="769"/>
      <c r="BX115" s="769"/>
      <c r="BY115" s="769"/>
      <c r="BZ115" s="769"/>
      <c r="CA115" s="769" t="s">
        <v>113</v>
      </c>
      <c r="CB115" s="769"/>
      <c r="CC115" s="769"/>
      <c r="CD115" s="769"/>
      <c r="CE115" s="769"/>
      <c r="CF115" s="846" t="s">
        <v>113</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271390</v>
      </c>
      <c r="DH115" s="782"/>
      <c r="DI115" s="782"/>
      <c r="DJ115" s="782"/>
      <c r="DK115" s="783"/>
      <c r="DL115" s="784">
        <v>161484</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98155</v>
      </c>
      <c r="DH116" s="782"/>
      <c r="DI116" s="782"/>
      <c r="DJ116" s="782"/>
      <c r="DK116" s="783"/>
      <c r="DL116" s="784">
        <v>82004</v>
      </c>
      <c r="DM116" s="782"/>
      <c r="DN116" s="782"/>
      <c r="DO116" s="782"/>
      <c r="DP116" s="783"/>
      <c r="DQ116" s="784">
        <v>72304</v>
      </c>
      <c r="DR116" s="782"/>
      <c r="DS116" s="782"/>
      <c r="DT116" s="782"/>
      <c r="DU116" s="783"/>
      <c r="DV116" s="752">
        <v>1.3</v>
      </c>
      <c r="DW116" s="753"/>
      <c r="DX116" s="753"/>
      <c r="DY116" s="753"/>
      <c r="DZ116" s="754"/>
    </row>
    <row r="117" spans="1:130" s="197" customFormat="1" ht="26.25" customHeight="1">
      <c r="A117" s="885" t="s">
        <v>172</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2351791</v>
      </c>
      <c r="AB117" s="893"/>
      <c r="AC117" s="893"/>
      <c r="AD117" s="893"/>
      <c r="AE117" s="894"/>
      <c r="AF117" s="896">
        <v>2172640</v>
      </c>
      <c r="AG117" s="893"/>
      <c r="AH117" s="893"/>
      <c r="AI117" s="893"/>
      <c r="AJ117" s="894"/>
      <c r="AK117" s="896">
        <v>2086972</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288</v>
      </c>
      <c r="AG118" s="886"/>
      <c r="AH118" s="886"/>
      <c r="AI118" s="886"/>
      <c r="AJ118" s="887"/>
      <c r="AK118" s="888" t="s">
        <v>287</v>
      </c>
      <c r="AL118" s="886"/>
      <c r="AM118" s="886"/>
      <c r="AN118" s="886"/>
      <c r="AO118" s="887"/>
      <c r="AP118" s="889" t="s">
        <v>405</v>
      </c>
      <c r="AQ118" s="890"/>
      <c r="AR118" s="890"/>
      <c r="AS118" s="890"/>
      <c r="AT118" s="891"/>
      <c r="AU118" s="924"/>
      <c r="AV118" s="925"/>
      <c r="AW118" s="925"/>
      <c r="AX118" s="925"/>
      <c r="AY118" s="925"/>
      <c r="AZ118" s="228" t="s">
        <v>172</v>
      </c>
      <c r="BA118" s="228"/>
      <c r="BB118" s="228"/>
      <c r="BC118" s="228"/>
      <c r="BD118" s="228"/>
      <c r="BE118" s="228"/>
      <c r="BF118" s="228"/>
      <c r="BG118" s="228"/>
      <c r="BH118" s="228"/>
      <c r="BI118" s="228"/>
      <c r="BJ118" s="228"/>
      <c r="BK118" s="228"/>
      <c r="BL118" s="228"/>
      <c r="BM118" s="228"/>
      <c r="BN118" s="228"/>
      <c r="BO118" s="835" t="s">
        <v>433</v>
      </c>
      <c r="BP118" s="836"/>
      <c r="BQ118" s="855">
        <v>24045668</v>
      </c>
      <c r="BR118" s="856"/>
      <c r="BS118" s="856"/>
      <c r="BT118" s="856"/>
      <c r="BU118" s="856"/>
      <c r="BV118" s="856">
        <v>23115658</v>
      </c>
      <c r="BW118" s="856"/>
      <c r="BX118" s="856"/>
      <c r="BY118" s="856"/>
      <c r="BZ118" s="856"/>
      <c r="CA118" s="856">
        <v>22483684</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7096532</v>
      </c>
      <c r="BR119" s="798"/>
      <c r="BS119" s="798"/>
      <c r="BT119" s="798"/>
      <c r="BU119" s="798"/>
      <c r="BV119" s="798">
        <v>6041309</v>
      </c>
      <c r="BW119" s="798"/>
      <c r="BX119" s="798"/>
      <c r="BY119" s="798"/>
      <c r="BZ119" s="798"/>
      <c r="CA119" s="798">
        <v>10639636</v>
      </c>
      <c r="CB119" s="798"/>
      <c r="CC119" s="798"/>
      <c r="CD119" s="798"/>
      <c r="CE119" s="798"/>
      <c r="CF119" s="859">
        <v>187.3</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316680</v>
      </c>
      <c r="BR120" s="769"/>
      <c r="BS120" s="769"/>
      <c r="BT120" s="769"/>
      <c r="BU120" s="769"/>
      <c r="BV120" s="769">
        <v>406840</v>
      </c>
      <c r="BW120" s="769"/>
      <c r="BX120" s="769"/>
      <c r="BY120" s="769"/>
      <c r="BZ120" s="769"/>
      <c r="CA120" s="769">
        <v>209247</v>
      </c>
      <c r="CB120" s="769"/>
      <c r="CC120" s="769"/>
      <c r="CD120" s="769"/>
      <c r="CE120" s="769"/>
      <c r="CF120" s="846">
        <v>3.7</v>
      </c>
      <c r="CG120" s="847"/>
      <c r="CH120" s="847"/>
      <c r="CI120" s="847"/>
      <c r="CJ120" s="847"/>
      <c r="CK120" s="848" t="s">
        <v>439</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6096523</v>
      </c>
      <c r="DH120" s="798"/>
      <c r="DI120" s="798"/>
      <c r="DJ120" s="798"/>
      <c r="DK120" s="798"/>
      <c r="DL120" s="798">
        <v>5953065</v>
      </c>
      <c r="DM120" s="798"/>
      <c r="DN120" s="798"/>
      <c r="DO120" s="798"/>
      <c r="DP120" s="798"/>
      <c r="DQ120" s="798">
        <v>5894435</v>
      </c>
      <c r="DR120" s="798"/>
      <c r="DS120" s="798"/>
      <c r="DT120" s="798"/>
      <c r="DU120" s="798"/>
      <c r="DV120" s="799">
        <v>103.8</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12126750</v>
      </c>
      <c r="BR121" s="856"/>
      <c r="BS121" s="856"/>
      <c r="BT121" s="856"/>
      <c r="BU121" s="856"/>
      <c r="BV121" s="856">
        <v>11440908</v>
      </c>
      <c r="BW121" s="856"/>
      <c r="BX121" s="856"/>
      <c r="BY121" s="856"/>
      <c r="BZ121" s="856"/>
      <c r="CA121" s="856">
        <v>10984029</v>
      </c>
      <c r="CB121" s="856"/>
      <c r="CC121" s="856"/>
      <c r="CD121" s="856"/>
      <c r="CE121" s="856"/>
      <c r="CF121" s="857">
        <v>193.4</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790011</v>
      </c>
      <c r="DH121" s="769"/>
      <c r="DI121" s="769"/>
      <c r="DJ121" s="769"/>
      <c r="DK121" s="769"/>
      <c r="DL121" s="769">
        <v>750647</v>
      </c>
      <c r="DM121" s="769"/>
      <c r="DN121" s="769"/>
      <c r="DO121" s="769"/>
      <c r="DP121" s="769"/>
      <c r="DQ121" s="769">
        <v>794783</v>
      </c>
      <c r="DR121" s="769"/>
      <c r="DS121" s="769"/>
      <c r="DT121" s="769"/>
      <c r="DU121" s="769"/>
      <c r="DV121" s="821">
        <v>14</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172</v>
      </c>
      <c r="BA122" s="228"/>
      <c r="BB122" s="228"/>
      <c r="BC122" s="228"/>
      <c r="BD122" s="228"/>
      <c r="BE122" s="228"/>
      <c r="BF122" s="228"/>
      <c r="BG122" s="228"/>
      <c r="BH122" s="228"/>
      <c r="BI122" s="228"/>
      <c r="BJ122" s="228"/>
      <c r="BK122" s="228"/>
      <c r="BL122" s="228"/>
      <c r="BM122" s="228"/>
      <c r="BN122" s="228"/>
      <c r="BO122" s="835" t="s">
        <v>442</v>
      </c>
      <c r="BP122" s="836"/>
      <c r="BQ122" s="837">
        <v>19539962</v>
      </c>
      <c r="BR122" s="838"/>
      <c r="BS122" s="838"/>
      <c r="BT122" s="838"/>
      <c r="BU122" s="838"/>
      <c r="BV122" s="838">
        <v>17889057</v>
      </c>
      <c r="BW122" s="838"/>
      <c r="BX122" s="838"/>
      <c r="BY122" s="838"/>
      <c r="BZ122" s="838"/>
      <c r="CA122" s="838">
        <v>21832912</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360520</v>
      </c>
      <c r="DH122" s="769"/>
      <c r="DI122" s="769"/>
      <c r="DJ122" s="769"/>
      <c r="DK122" s="769"/>
      <c r="DL122" s="769">
        <v>428790</v>
      </c>
      <c r="DM122" s="769"/>
      <c r="DN122" s="769"/>
      <c r="DO122" s="769"/>
      <c r="DP122" s="769"/>
      <c r="DQ122" s="769">
        <v>448626</v>
      </c>
      <c r="DR122" s="769"/>
      <c r="DS122" s="769"/>
      <c r="DT122" s="769"/>
      <c r="DU122" s="769"/>
      <c r="DV122" s="821">
        <v>7.9</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10995</v>
      </c>
      <c r="AB123" s="782"/>
      <c r="AC123" s="782"/>
      <c r="AD123" s="782"/>
      <c r="AE123" s="783"/>
      <c r="AF123" s="784">
        <v>10852</v>
      </c>
      <c r="AG123" s="782"/>
      <c r="AH123" s="782"/>
      <c r="AI123" s="782"/>
      <c r="AJ123" s="783"/>
      <c r="AK123" s="784">
        <v>10711</v>
      </c>
      <c r="AL123" s="782"/>
      <c r="AM123" s="782"/>
      <c r="AN123" s="782"/>
      <c r="AO123" s="783"/>
      <c r="AP123" s="752">
        <v>0.2</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75.900000000000006</v>
      </c>
      <c r="BR123" s="830"/>
      <c r="BS123" s="830"/>
      <c r="BT123" s="830"/>
      <c r="BU123" s="830"/>
      <c r="BV123" s="830">
        <v>93.5</v>
      </c>
      <c r="BW123" s="830"/>
      <c r="BX123" s="830"/>
      <c r="BY123" s="830"/>
      <c r="BZ123" s="830"/>
      <c r="CA123" s="830">
        <v>11.4</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v>502907</v>
      </c>
      <c r="DH123" s="782"/>
      <c r="DI123" s="782"/>
      <c r="DJ123" s="782"/>
      <c r="DK123" s="783"/>
      <c r="DL123" s="784">
        <v>431445</v>
      </c>
      <c r="DM123" s="782"/>
      <c r="DN123" s="782"/>
      <c r="DO123" s="782"/>
      <c r="DP123" s="783"/>
      <c r="DQ123" s="784">
        <v>409860</v>
      </c>
      <c r="DR123" s="782"/>
      <c r="DS123" s="782"/>
      <c r="DT123" s="782"/>
      <c r="DU123" s="783"/>
      <c r="DV123" s="752">
        <v>7.2</v>
      </c>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v>4780</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8518</v>
      </c>
      <c r="AB127" s="782"/>
      <c r="AC127" s="782"/>
      <c r="AD127" s="782"/>
      <c r="AE127" s="783"/>
      <c r="AF127" s="784">
        <v>5855</v>
      </c>
      <c r="AG127" s="782"/>
      <c r="AH127" s="782"/>
      <c r="AI127" s="782"/>
      <c r="AJ127" s="783"/>
      <c r="AK127" s="784">
        <v>6277</v>
      </c>
      <c r="AL127" s="782"/>
      <c r="AM127" s="782"/>
      <c r="AN127" s="782"/>
      <c r="AO127" s="783"/>
      <c r="AP127" s="752">
        <v>0.1</v>
      </c>
      <c r="AQ127" s="753"/>
      <c r="AR127" s="753"/>
      <c r="AS127" s="753"/>
      <c r="AT127" s="754"/>
      <c r="AU127" s="233"/>
      <c r="AV127" s="233"/>
      <c r="AW127" s="233"/>
      <c r="AX127" s="755" t="s">
        <v>453</v>
      </c>
      <c r="AY127" s="756"/>
      <c r="AZ127" s="756"/>
      <c r="BA127" s="756"/>
      <c r="BB127" s="756"/>
      <c r="BC127" s="756"/>
      <c r="BD127" s="756"/>
      <c r="BE127" s="757"/>
      <c r="BF127" s="758" t="s">
        <v>113</v>
      </c>
      <c r="BG127" s="759"/>
      <c r="BH127" s="759"/>
      <c r="BI127" s="759"/>
      <c r="BJ127" s="759"/>
      <c r="BK127" s="759"/>
      <c r="BL127" s="760"/>
      <c r="BM127" s="758">
        <v>14.09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27862</v>
      </c>
      <c r="AB128" s="722"/>
      <c r="AC128" s="722"/>
      <c r="AD128" s="722"/>
      <c r="AE128" s="723"/>
      <c r="AF128" s="724">
        <v>27800</v>
      </c>
      <c r="AG128" s="722"/>
      <c r="AH128" s="722"/>
      <c r="AI128" s="722"/>
      <c r="AJ128" s="723"/>
      <c r="AK128" s="724">
        <v>28196</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113</v>
      </c>
      <c r="BG128" s="789"/>
      <c r="BH128" s="789"/>
      <c r="BI128" s="789"/>
      <c r="BJ128" s="789"/>
      <c r="BK128" s="789"/>
      <c r="BL128" s="790"/>
      <c r="BM128" s="788">
        <v>19.09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7112950</v>
      </c>
      <c r="AB129" s="782"/>
      <c r="AC129" s="782"/>
      <c r="AD129" s="782"/>
      <c r="AE129" s="783"/>
      <c r="AF129" s="784">
        <v>6761707</v>
      </c>
      <c r="AG129" s="782"/>
      <c r="AH129" s="782"/>
      <c r="AI129" s="782"/>
      <c r="AJ129" s="783"/>
      <c r="AK129" s="784">
        <v>6865575</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17.3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1183949</v>
      </c>
      <c r="AB130" s="782"/>
      <c r="AC130" s="782"/>
      <c r="AD130" s="782"/>
      <c r="AE130" s="783"/>
      <c r="AF130" s="784">
        <v>1172887</v>
      </c>
      <c r="AG130" s="782"/>
      <c r="AH130" s="782"/>
      <c r="AI130" s="782"/>
      <c r="AJ130" s="783"/>
      <c r="AK130" s="784">
        <v>1186335</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11.4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5929001</v>
      </c>
      <c r="AB131" s="715"/>
      <c r="AC131" s="715"/>
      <c r="AD131" s="715"/>
      <c r="AE131" s="716"/>
      <c r="AF131" s="717">
        <v>5588820</v>
      </c>
      <c r="AG131" s="715"/>
      <c r="AH131" s="715"/>
      <c r="AI131" s="715"/>
      <c r="AJ131" s="716"/>
      <c r="AK131" s="717">
        <v>5679240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19.22718515</v>
      </c>
      <c r="AB132" s="738"/>
      <c r="AC132" s="738"/>
      <c r="AD132" s="738"/>
      <c r="AE132" s="739"/>
      <c r="AF132" s="740">
        <v>17.39102351</v>
      </c>
      <c r="AG132" s="738"/>
      <c r="AH132" s="738"/>
      <c r="AI132" s="738"/>
      <c r="AJ132" s="739"/>
      <c r="AK132" s="740">
        <v>15.361932230000001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18</v>
      </c>
      <c r="AB133" s="747"/>
      <c r="AC133" s="747"/>
      <c r="AD133" s="747"/>
      <c r="AE133" s="748"/>
      <c r="AF133" s="746">
        <v>17.7</v>
      </c>
      <c r="AG133" s="747"/>
      <c r="AH133" s="747"/>
      <c r="AI133" s="747"/>
      <c r="AJ133" s="748"/>
      <c r="AK133" s="746">
        <v>17.3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9" zoomScaleNormal="85" zoomScaleSheetLayoutView="55" workbookViewId="0">
      <selection activeCell="Q53" sqref="Q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D46" zoomScaleNormal="40" zoomScaleSheetLayoutView="55" workbookViewId="0">
      <selection activeCell="AH26" sqref="AH2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2027646</v>
      </c>
      <c r="L9" s="264">
        <v>98597</v>
      </c>
      <c r="M9" s="265">
        <v>83170</v>
      </c>
      <c r="N9" s="266">
        <v>18.5</v>
      </c>
    </row>
    <row r="10" spans="1:16">
      <c r="A10" s="248"/>
      <c r="B10" s="244"/>
      <c r="C10" s="244"/>
      <c r="D10" s="244"/>
      <c r="E10" s="244"/>
      <c r="F10" s="244"/>
      <c r="G10" s="1131" t="s">
        <v>475</v>
      </c>
      <c r="H10" s="1132"/>
      <c r="I10" s="1132"/>
      <c r="J10" s="1133"/>
      <c r="K10" s="267">
        <v>129338</v>
      </c>
      <c r="L10" s="268">
        <v>6289</v>
      </c>
      <c r="M10" s="269">
        <v>7053</v>
      </c>
      <c r="N10" s="270">
        <v>-10.8</v>
      </c>
    </row>
    <row r="11" spans="1:16" ht="13.5" customHeight="1">
      <c r="A11" s="248"/>
      <c r="B11" s="244"/>
      <c r="C11" s="244"/>
      <c r="D11" s="244"/>
      <c r="E11" s="244"/>
      <c r="F11" s="244"/>
      <c r="G11" s="1131" t="s">
        <v>476</v>
      </c>
      <c r="H11" s="1132"/>
      <c r="I11" s="1132"/>
      <c r="J11" s="1133"/>
      <c r="K11" s="267">
        <v>32858</v>
      </c>
      <c r="L11" s="268">
        <v>1598</v>
      </c>
      <c r="M11" s="269">
        <v>8860</v>
      </c>
      <c r="N11" s="270">
        <v>-82</v>
      </c>
    </row>
    <row r="12" spans="1:16" ht="13.5" customHeight="1">
      <c r="A12" s="248"/>
      <c r="B12" s="244"/>
      <c r="C12" s="244"/>
      <c r="D12" s="244"/>
      <c r="E12" s="244"/>
      <c r="F12" s="244"/>
      <c r="G12" s="1131" t="s">
        <v>477</v>
      </c>
      <c r="H12" s="1132"/>
      <c r="I12" s="1132"/>
      <c r="J12" s="1133"/>
      <c r="K12" s="267" t="s">
        <v>478</v>
      </c>
      <c r="L12" s="268" t="s">
        <v>478</v>
      </c>
      <c r="M12" s="269">
        <v>837</v>
      </c>
      <c r="N12" s="270" t="s">
        <v>478</v>
      </c>
    </row>
    <row r="13" spans="1:16" ht="13.5" customHeight="1">
      <c r="A13" s="248"/>
      <c r="B13" s="244"/>
      <c r="C13" s="244"/>
      <c r="D13" s="244"/>
      <c r="E13" s="244"/>
      <c r="F13" s="244"/>
      <c r="G13" s="1131" t="s">
        <v>479</v>
      </c>
      <c r="H13" s="1132"/>
      <c r="I13" s="1132"/>
      <c r="J13" s="1133"/>
      <c r="K13" s="267" t="s">
        <v>478</v>
      </c>
      <c r="L13" s="268" t="s">
        <v>478</v>
      </c>
      <c r="M13" s="269">
        <v>4</v>
      </c>
      <c r="N13" s="270" t="s">
        <v>478</v>
      </c>
    </row>
    <row r="14" spans="1:16" ht="13.5" customHeight="1">
      <c r="A14" s="248"/>
      <c r="B14" s="244"/>
      <c r="C14" s="244"/>
      <c r="D14" s="244"/>
      <c r="E14" s="244"/>
      <c r="F14" s="244"/>
      <c r="G14" s="1131" t="s">
        <v>480</v>
      </c>
      <c r="H14" s="1132"/>
      <c r="I14" s="1132"/>
      <c r="J14" s="1133"/>
      <c r="K14" s="267">
        <v>55678</v>
      </c>
      <c r="L14" s="268">
        <v>2707</v>
      </c>
      <c r="M14" s="269">
        <v>3453</v>
      </c>
      <c r="N14" s="270">
        <v>-21.6</v>
      </c>
    </row>
    <row r="15" spans="1:16" ht="13.5" customHeight="1">
      <c r="A15" s="248"/>
      <c r="B15" s="244"/>
      <c r="C15" s="244"/>
      <c r="D15" s="244"/>
      <c r="E15" s="244"/>
      <c r="F15" s="244"/>
      <c r="G15" s="1131" t="s">
        <v>481</v>
      </c>
      <c r="H15" s="1132"/>
      <c r="I15" s="1132"/>
      <c r="J15" s="1133"/>
      <c r="K15" s="267">
        <v>4604</v>
      </c>
      <c r="L15" s="268">
        <v>224</v>
      </c>
      <c r="M15" s="269">
        <v>1923</v>
      </c>
      <c r="N15" s="270">
        <v>-88.4</v>
      </c>
    </row>
    <row r="16" spans="1:16">
      <c r="A16" s="248"/>
      <c r="B16" s="244"/>
      <c r="C16" s="244"/>
      <c r="D16" s="244"/>
      <c r="E16" s="244"/>
      <c r="F16" s="244"/>
      <c r="G16" s="1134" t="s">
        <v>482</v>
      </c>
      <c r="H16" s="1135"/>
      <c r="I16" s="1135"/>
      <c r="J16" s="1136"/>
      <c r="K16" s="268">
        <v>-218068</v>
      </c>
      <c r="L16" s="268">
        <v>-10604</v>
      </c>
      <c r="M16" s="269">
        <v>-10272</v>
      </c>
      <c r="N16" s="270">
        <v>3.2</v>
      </c>
    </row>
    <row r="17" spans="1:16">
      <c r="A17" s="248"/>
      <c r="B17" s="244"/>
      <c r="C17" s="244"/>
      <c r="D17" s="244"/>
      <c r="E17" s="244"/>
      <c r="F17" s="244"/>
      <c r="G17" s="1134" t="s">
        <v>172</v>
      </c>
      <c r="H17" s="1135"/>
      <c r="I17" s="1135"/>
      <c r="J17" s="1136"/>
      <c r="K17" s="268">
        <v>2032056</v>
      </c>
      <c r="L17" s="268">
        <v>98811</v>
      </c>
      <c r="M17" s="269">
        <v>95028</v>
      </c>
      <c r="N17" s="270">
        <v>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11.67</v>
      </c>
      <c r="L21" s="281">
        <v>9.36</v>
      </c>
      <c r="M21" s="282">
        <v>2.31</v>
      </c>
      <c r="N21" s="249"/>
      <c r="O21" s="283"/>
      <c r="P21" s="279"/>
    </row>
    <row r="22" spans="1:16" s="284" customFormat="1">
      <c r="A22" s="279"/>
      <c r="B22" s="249"/>
      <c r="C22" s="249"/>
      <c r="D22" s="249"/>
      <c r="E22" s="249"/>
      <c r="F22" s="249"/>
      <c r="G22" s="1128" t="s">
        <v>488</v>
      </c>
      <c r="H22" s="1129"/>
      <c r="I22" s="1129"/>
      <c r="J22" s="1130"/>
      <c r="K22" s="285">
        <v>96.3</v>
      </c>
      <c r="L22" s="286">
        <v>96.8</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1504958</v>
      </c>
      <c r="L32" s="294">
        <v>73181</v>
      </c>
      <c r="M32" s="295">
        <v>65071</v>
      </c>
      <c r="N32" s="296">
        <v>12.5</v>
      </c>
    </row>
    <row r="33" spans="1:16" ht="13.5" customHeight="1">
      <c r="A33" s="248"/>
      <c r="B33" s="244"/>
      <c r="C33" s="244"/>
      <c r="D33" s="244"/>
      <c r="E33" s="244"/>
      <c r="F33" s="244"/>
      <c r="G33" s="1119" t="s">
        <v>493</v>
      </c>
      <c r="H33" s="1120"/>
      <c r="I33" s="1120"/>
      <c r="J33" s="1121"/>
      <c r="K33" s="294" t="s">
        <v>478</v>
      </c>
      <c r="L33" s="294" t="s">
        <v>478</v>
      </c>
      <c r="M33" s="295" t="s">
        <v>478</v>
      </c>
      <c r="N33" s="296" t="s">
        <v>478</v>
      </c>
    </row>
    <row r="34" spans="1:16" ht="27" customHeight="1">
      <c r="A34" s="248"/>
      <c r="B34" s="244"/>
      <c r="C34" s="244"/>
      <c r="D34" s="244"/>
      <c r="E34" s="244"/>
      <c r="F34" s="244"/>
      <c r="G34" s="1119" t="s">
        <v>494</v>
      </c>
      <c r="H34" s="1120"/>
      <c r="I34" s="1120"/>
      <c r="J34" s="1121"/>
      <c r="K34" s="294" t="s">
        <v>478</v>
      </c>
      <c r="L34" s="294" t="s">
        <v>478</v>
      </c>
      <c r="M34" s="295">
        <v>23</v>
      </c>
      <c r="N34" s="296" t="s">
        <v>478</v>
      </c>
    </row>
    <row r="35" spans="1:16" ht="27" customHeight="1">
      <c r="A35" s="248"/>
      <c r="B35" s="244"/>
      <c r="C35" s="244"/>
      <c r="D35" s="244"/>
      <c r="E35" s="244"/>
      <c r="F35" s="244"/>
      <c r="G35" s="1119" t="s">
        <v>495</v>
      </c>
      <c r="H35" s="1120"/>
      <c r="I35" s="1120"/>
      <c r="J35" s="1121"/>
      <c r="K35" s="294">
        <v>529337</v>
      </c>
      <c r="L35" s="294">
        <v>25740</v>
      </c>
      <c r="M35" s="295">
        <v>17560</v>
      </c>
      <c r="N35" s="296">
        <v>46.6</v>
      </c>
    </row>
    <row r="36" spans="1:16" ht="27" customHeight="1">
      <c r="A36" s="248"/>
      <c r="B36" s="244"/>
      <c r="C36" s="244"/>
      <c r="D36" s="244"/>
      <c r="E36" s="244"/>
      <c r="F36" s="244"/>
      <c r="G36" s="1119" t="s">
        <v>496</v>
      </c>
      <c r="H36" s="1120"/>
      <c r="I36" s="1120"/>
      <c r="J36" s="1121"/>
      <c r="K36" s="294">
        <v>35689</v>
      </c>
      <c r="L36" s="294">
        <v>1735</v>
      </c>
      <c r="M36" s="295">
        <v>3274</v>
      </c>
      <c r="N36" s="296">
        <v>-47</v>
      </c>
    </row>
    <row r="37" spans="1:16" ht="13.5" customHeight="1">
      <c r="A37" s="248"/>
      <c r="B37" s="244"/>
      <c r="C37" s="244"/>
      <c r="D37" s="244"/>
      <c r="E37" s="244"/>
      <c r="F37" s="244"/>
      <c r="G37" s="1119" t="s">
        <v>497</v>
      </c>
      <c r="H37" s="1120"/>
      <c r="I37" s="1120"/>
      <c r="J37" s="1121"/>
      <c r="K37" s="294">
        <v>16988</v>
      </c>
      <c r="L37" s="294">
        <v>826</v>
      </c>
      <c r="M37" s="295">
        <v>1387</v>
      </c>
      <c r="N37" s="296">
        <v>-40.4</v>
      </c>
    </row>
    <row r="38" spans="1:16" ht="27" customHeight="1">
      <c r="A38" s="248"/>
      <c r="B38" s="244"/>
      <c r="C38" s="244"/>
      <c r="D38" s="244"/>
      <c r="E38" s="244"/>
      <c r="F38" s="244"/>
      <c r="G38" s="1122" t="s">
        <v>498</v>
      </c>
      <c r="H38" s="1123"/>
      <c r="I38" s="1123"/>
      <c r="J38" s="1124"/>
      <c r="K38" s="297" t="s">
        <v>478</v>
      </c>
      <c r="L38" s="297" t="s">
        <v>478</v>
      </c>
      <c r="M38" s="298">
        <v>7</v>
      </c>
      <c r="N38" s="299" t="s">
        <v>478</v>
      </c>
      <c r="O38" s="293"/>
    </row>
    <row r="39" spans="1:16">
      <c r="A39" s="248"/>
      <c r="B39" s="244"/>
      <c r="C39" s="244"/>
      <c r="D39" s="244"/>
      <c r="E39" s="244"/>
      <c r="F39" s="244"/>
      <c r="G39" s="1122" t="s">
        <v>499</v>
      </c>
      <c r="H39" s="1123"/>
      <c r="I39" s="1123"/>
      <c r="J39" s="1124"/>
      <c r="K39" s="300">
        <v>-28196</v>
      </c>
      <c r="L39" s="300">
        <v>-1371</v>
      </c>
      <c r="M39" s="301">
        <v>-4282</v>
      </c>
      <c r="N39" s="302">
        <v>-68</v>
      </c>
      <c r="O39" s="293"/>
    </row>
    <row r="40" spans="1:16" ht="27" customHeight="1">
      <c r="A40" s="248"/>
      <c r="B40" s="244"/>
      <c r="C40" s="244"/>
      <c r="D40" s="244"/>
      <c r="E40" s="244"/>
      <c r="F40" s="244"/>
      <c r="G40" s="1119" t="s">
        <v>500</v>
      </c>
      <c r="H40" s="1120"/>
      <c r="I40" s="1120"/>
      <c r="J40" s="1121"/>
      <c r="K40" s="300">
        <v>-1186335</v>
      </c>
      <c r="L40" s="300">
        <v>-57687</v>
      </c>
      <c r="M40" s="301">
        <v>-54179</v>
      </c>
      <c r="N40" s="302">
        <v>6.5</v>
      </c>
      <c r="O40" s="293"/>
    </row>
    <row r="41" spans="1:16">
      <c r="A41" s="248"/>
      <c r="B41" s="244"/>
      <c r="C41" s="244"/>
      <c r="D41" s="244"/>
      <c r="E41" s="244"/>
      <c r="F41" s="244"/>
      <c r="G41" s="1125" t="s">
        <v>282</v>
      </c>
      <c r="H41" s="1126"/>
      <c r="I41" s="1126"/>
      <c r="J41" s="1127"/>
      <c r="K41" s="294">
        <v>872441</v>
      </c>
      <c r="L41" s="300">
        <v>42424</v>
      </c>
      <c r="M41" s="301">
        <v>28861</v>
      </c>
      <c r="N41" s="302">
        <v>47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2437882</v>
      </c>
      <c r="J51" s="320">
        <v>100419</v>
      </c>
      <c r="K51" s="321">
        <v>74.7</v>
      </c>
      <c r="L51" s="322">
        <v>79008</v>
      </c>
      <c r="M51" s="323">
        <v>36.6</v>
      </c>
      <c r="N51" s="324">
        <v>38.1</v>
      </c>
    </row>
    <row r="52" spans="1:14">
      <c r="A52" s="248"/>
      <c r="B52" s="244"/>
      <c r="C52" s="244"/>
      <c r="D52" s="244"/>
      <c r="E52" s="244"/>
      <c r="F52" s="244"/>
      <c r="G52" s="325"/>
      <c r="H52" s="326" t="s">
        <v>511</v>
      </c>
      <c r="I52" s="327">
        <v>1620287</v>
      </c>
      <c r="J52" s="328">
        <v>66742</v>
      </c>
      <c r="K52" s="329">
        <v>78.7</v>
      </c>
      <c r="L52" s="330">
        <v>46014</v>
      </c>
      <c r="M52" s="331">
        <v>37.5</v>
      </c>
      <c r="N52" s="332">
        <v>41.2</v>
      </c>
    </row>
    <row r="53" spans="1:14">
      <c r="A53" s="248"/>
      <c r="B53" s="244"/>
      <c r="C53" s="244"/>
      <c r="D53" s="244"/>
      <c r="E53" s="244"/>
      <c r="F53" s="244"/>
      <c r="G53" s="310" t="s">
        <v>512</v>
      </c>
      <c r="H53" s="311"/>
      <c r="I53" s="319">
        <v>2476443</v>
      </c>
      <c r="J53" s="320">
        <v>102697</v>
      </c>
      <c r="K53" s="321">
        <v>2.2999999999999998</v>
      </c>
      <c r="L53" s="322">
        <v>86381</v>
      </c>
      <c r="M53" s="323">
        <v>9.3000000000000007</v>
      </c>
      <c r="N53" s="324">
        <v>-7</v>
      </c>
    </row>
    <row r="54" spans="1:14">
      <c r="A54" s="248"/>
      <c r="B54" s="244"/>
      <c r="C54" s="244"/>
      <c r="D54" s="244"/>
      <c r="E54" s="244"/>
      <c r="F54" s="244"/>
      <c r="G54" s="325"/>
      <c r="H54" s="326" t="s">
        <v>511</v>
      </c>
      <c r="I54" s="327">
        <v>1421419</v>
      </c>
      <c r="J54" s="328">
        <v>58946</v>
      </c>
      <c r="K54" s="329">
        <v>-11.7</v>
      </c>
      <c r="L54" s="330">
        <v>41242</v>
      </c>
      <c r="M54" s="331">
        <v>-10.4</v>
      </c>
      <c r="N54" s="332">
        <v>-1.3</v>
      </c>
    </row>
    <row r="55" spans="1:14">
      <c r="A55" s="248"/>
      <c r="B55" s="244"/>
      <c r="C55" s="244"/>
      <c r="D55" s="244"/>
      <c r="E55" s="244"/>
      <c r="F55" s="244"/>
      <c r="G55" s="310" t="s">
        <v>513</v>
      </c>
      <c r="H55" s="311"/>
      <c r="I55" s="319">
        <v>913013</v>
      </c>
      <c r="J55" s="320">
        <v>43867</v>
      </c>
      <c r="K55" s="321">
        <v>-57.3</v>
      </c>
      <c r="L55" s="322">
        <v>67201</v>
      </c>
      <c r="M55" s="323">
        <v>-22.2</v>
      </c>
      <c r="N55" s="324">
        <v>-35.1</v>
      </c>
    </row>
    <row r="56" spans="1:14">
      <c r="A56" s="248"/>
      <c r="B56" s="244"/>
      <c r="C56" s="244"/>
      <c r="D56" s="244"/>
      <c r="E56" s="244"/>
      <c r="F56" s="244"/>
      <c r="G56" s="325"/>
      <c r="H56" s="326" t="s">
        <v>511</v>
      </c>
      <c r="I56" s="327">
        <v>544158</v>
      </c>
      <c r="J56" s="328">
        <v>26145</v>
      </c>
      <c r="K56" s="329">
        <v>-55.6</v>
      </c>
      <c r="L56" s="330">
        <v>35210</v>
      </c>
      <c r="M56" s="331">
        <v>-14.6</v>
      </c>
      <c r="N56" s="332">
        <v>-41</v>
      </c>
    </row>
    <row r="57" spans="1:14">
      <c r="A57" s="248"/>
      <c r="B57" s="244"/>
      <c r="C57" s="244"/>
      <c r="D57" s="244"/>
      <c r="E57" s="244"/>
      <c r="F57" s="244"/>
      <c r="G57" s="310" t="s">
        <v>514</v>
      </c>
      <c r="H57" s="311"/>
      <c r="I57" s="319">
        <v>7567447</v>
      </c>
      <c r="J57" s="320">
        <v>366800</v>
      </c>
      <c r="K57" s="321">
        <v>736.2</v>
      </c>
      <c r="L57" s="322">
        <v>75709</v>
      </c>
      <c r="M57" s="323">
        <v>12.7</v>
      </c>
      <c r="N57" s="324">
        <v>723.5</v>
      </c>
    </row>
    <row r="58" spans="1:14">
      <c r="A58" s="248"/>
      <c r="B58" s="244"/>
      <c r="C58" s="244"/>
      <c r="D58" s="244"/>
      <c r="E58" s="244"/>
      <c r="F58" s="244"/>
      <c r="G58" s="325"/>
      <c r="H58" s="326" t="s">
        <v>511</v>
      </c>
      <c r="I58" s="327">
        <v>1573858</v>
      </c>
      <c r="J58" s="328">
        <v>76286</v>
      </c>
      <c r="K58" s="329">
        <v>191.8</v>
      </c>
      <c r="L58" s="330">
        <v>35212</v>
      </c>
      <c r="M58" s="331">
        <v>0</v>
      </c>
      <c r="N58" s="332">
        <v>191.8</v>
      </c>
    </row>
    <row r="59" spans="1:14">
      <c r="A59" s="248"/>
      <c r="B59" s="244"/>
      <c r="C59" s="244"/>
      <c r="D59" s="244"/>
      <c r="E59" s="244"/>
      <c r="F59" s="244"/>
      <c r="G59" s="310" t="s">
        <v>515</v>
      </c>
      <c r="H59" s="311"/>
      <c r="I59" s="319">
        <v>38749181</v>
      </c>
      <c r="J59" s="320">
        <v>1884230</v>
      </c>
      <c r="K59" s="321">
        <v>413.7</v>
      </c>
      <c r="L59" s="322">
        <v>90961</v>
      </c>
      <c r="M59" s="323">
        <v>20.100000000000001</v>
      </c>
      <c r="N59" s="324">
        <v>393.6</v>
      </c>
    </row>
    <row r="60" spans="1:14">
      <c r="A60" s="248"/>
      <c r="B60" s="244"/>
      <c r="C60" s="244"/>
      <c r="D60" s="244"/>
      <c r="E60" s="244"/>
      <c r="F60" s="244"/>
      <c r="G60" s="325"/>
      <c r="H60" s="326" t="s">
        <v>511</v>
      </c>
      <c r="I60" s="333">
        <v>2545097</v>
      </c>
      <c r="J60" s="328">
        <v>123759</v>
      </c>
      <c r="K60" s="329">
        <v>62.2</v>
      </c>
      <c r="L60" s="330">
        <v>37720</v>
      </c>
      <c r="M60" s="331">
        <v>7.1</v>
      </c>
      <c r="N60" s="332">
        <v>55.1</v>
      </c>
    </row>
    <row r="61" spans="1:14">
      <c r="A61" s="248"/>
      <c r="B61" s="244"/>
      <c r="C61" s="244"/>
      <c r="D61" s="244"/>
      <c r="E61" s="244"/>
      <c r="F61" s="244"/>
      <c r="G61" s="310" t="s">
        <v>516</v>
      </c>
      <c r="H61" s="334"/>
      <c r="I61" s="335">
        <v>10428793</v>
      </c>
      <c r="J61" s="336">
        <v>499603</v>
      </c>
      <c r="K61" s="337">
        <v>233.9</v>
      </c>
      <c r="L61" s="338">
        <v>79852</v>
      </c>
      <c r="M61" s="339">
        <v>11.3</v>
      </c>
      <c r="N61" s="324">
        <v>222.6</v>
      </c>
    </row>
    <row r="62" spans="1:14">
      <c r="A62" s="248"/>
      <c r="B62" s="244"/>
      <c r="C62" s="244"/>
      <c r="D62" s="244"/>
      <c r="E62" s="244"/>
      <c r="F62" s="244"/>
      <c r="G62" s="325"/>
      <c r="H62" s="326" t="s">
        <v>511</v>
      </c>
      <c r="I62" s="327">
        <v>1540964</v>
      </c>
      <c r="J62" s="328">
        <v>70376</v>
      </c>
      <c r="K62" s="329">
        <v>53.1</v>
      </c>
      <c r="L62" s="330">
        <v>39080</v>
      </c>
      <c r="M62" s="331">
        <v>3.9</v>
      </c>
      <c r="N62" s="332">
        <v>49.2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5.88</v>
      </c>
      <c r="G47" s="12">
        <v>4.97</v>
      </c>
      <c r="H47" s="12">
        <v>26.26</v>
      </c>
      <c r="I47" s="12">
        <v>33.200000000000003</v>
      </c>
      <c r="J47" s="13">
        <v>49.53</v>
      </c>
    </row>
    <row r="48" spans="2:10" ht="57.75" customHeight="1">
      <c r="B48" s="14"/>
      <c r="C48" s="1139" t="s">
        <v>4</v>
      </c>
      <c r="D48" s="1139"/>
      <c r="E48" s="1140"/>
      <c r="F48" s="15">
        <v>3.76</v>
      </c>
      <c r="G48" s="16">
        <v>4.71</v>
      </c>
      <c r="H48" s="16">
        <v>51.78</v>
      </c>
      <c r="I48" s="16">
        <v>33.89</v>
      </c>
      <c r="J48" s="17">
        <v>49.54</v>
      </c>
    </row>
    <row r="49" spans="2:10" ht="57.75" customHeight="1" thickBot="1">
      <c r="B49" s="18"/>
      <c r="C49" s="1141" t="s">
        <v>5</v>
      </c>
      <c r="D49" s="1141"/>
      <c r="E49" s="1142"/>
      <c r="F49" s="19">
        <v>1.9</v>
      </c>
      <c r="G49" s="20">
        <v>0.2</v>
      </c>
      <c r="H49" s="20">
        <v>70.760000000000005</v>
      </c>
      <c r="I49" s="20" t="s">
        <v>523</v>
      </c>
      <c r="J49" s="21">
        <v>33.33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v>3.75</v>
      </c>
      <c r="G34" s="33">
        <v>3.37</v>
      </c>
      <c r="H34" s="33">
        <v>51.44</v>
      </c>
      <c r="I34" s="33">
        <v>34.17</v>
      </c>
      <c r="J34" s="34">
        <v>49.49</v>
      </c>
      <c r="K34" s="22"/>
      <c r="L34" s="22"/>
      <c r="M34" s="22"/>
      <c r="N34" s="22"/>
      <c r="O34" s="22"/>
      <c r="P34" s="22"/>
    </row>
    <row r="35" spans="1:16" ht="39" customHeight="1">
      <c r="A35" s="22"/>
      <c r="B35" s="35"/>
      <c r="C35" s="1143" t="s">
        <v>525</v>
      </c>
      <c r="D35" s="1144"/>
      <c r="E35" s="1145"/>
      <c r="F35" s="36">
        <v>6.41</v>
      </c>
      <c r="G35" s="37">
        <v>5.24</v>
      </c>
      <c r="H35" s="37">
        <v>4.47</v>
      </c>
      <c r="I35" s="37">
        <v>2.39</v>
      </c>
      <c r="J35" s="38">
        <v>3.71</v>
      </c>
      <c r="K35" s="22"/>
      <c r="L35" s="22"/>
      <c r="M35" s="22"/>
      <c r="N35" s="22"/>
      <c r="O35" s="22"/>
      <c r="P35" s="22"/>
    </row>
    <row r="36" spans="1:16" ht="39" customHeight="1">
      <c r="A36" s="22"/>
      <c r="B36" s="35"/>
      <c r="C36" s="1143" t="s">
        <v>526</v>
      </c>
      <c r="D36" s="1144"/>
      <c r="E36" s="1145"/>
      <c r="F36" s="36">
        <v>2.81</v>
      </c>
      <c r="G36" s="37">
        <v>1.64</v>
      </c>
      <c r="H36" s="37">
        <v>3.33</v>
      </c>
      <c r="I36" s="37">
        <v>3.26</v>
      </c>
      <c r="J36" s="38">
        <v>1.06</v>
      </c>
      <c r="K36" s="22"/>
      <c r="L36" s="22"/>
      <c r="M36" s="22"/>
      <c r="N36" s="22"/>
      <c r="O36" s="22"/>
      <c r="P36" s="22"/>
    </row>
    <row r="37" spans="1:16" ht="39" customHeight="1">
      <c r="A37" s="22"/>
      <c r="B37" s="35"/>
      <c r="C37" s="1143" t="s">
        <v>527</v>
      </c>
      <c r="D37" s="1144"/>
      <c r="E37" s="1145"/>
      <c r="F37" s="36">
        <v>0.18</v>
      </c>
      <c r="G37" s="37">
        <v>0.05</v>
      </c>
      <c r="H37" s="37">
        <v>0.7</v>
      </c>
      <c r="I37" s="37">
        <v>0.89</v>
      </c>
      <c r="J37" s="38">
        <v>0.43</v>
      </c>
      <c r="K37" s="22"/>
      <c r="L37" s="22"/>
      <c r="M37" s="22"/>
      <c r="N37" s="22"/>
      <c r="O37" s="22"/>
      <c r="P37" s="22"/>
    </row>
    <row r="38" spans="1:16" ht="39" customHeight="1">
      <c r="A38" s="22"/>
      <c r="B38" s="35"/>
      <c r="C38" s="1143" t="s">
        <v>528</v>
      </c>
      <c r="D38" s="1144"/>
      <c r="E38" s="1145"/>
      <c r="F38" s="36">
        <v>0</v>
      </c>
      <c r="G38" s="37">
        <v>0</v>
      </c>
      <c r="H38" s="37">
        <v>0</v>
      </c>
      <c r="I38" s="37">
        <v>0</v>
      </c>
      <c r="J38" s="38">
        <v>0</v>
      </c>
      <c r="K38" s="22"/>
      <c r="L38" s="22"/>
      <c r="M38" s="22"/>
      <c r="N38" s="22"/>
      <c r="O38" s="22"/>
      <c r="P38" s="22"/>
    </row>
    <row r="39" spans="1:16" ht="39" customHeight="1">
      <c r="A39" s="22"/>
      <c r="B39" s="35"/>
      <c r="C39" s="1143" t="s">
        <v>529</v>
      </c>
      <c r="D39" s="1144"/>
      <c r="E39" s="1145"/>
      <c r="F39" s="36" t="s">
        <v>478</v>
      </c>
      <c r="G39" s="37">
        <v>0</v>
      </c>
      <c r="H39" s="37">
        <v>0</v>
      </c>
      <c r="I39" s="37">
        <v>0</v>
      </c>
      <c r="J39" s="38">
        <v>0</v>
      </c>
      <c r="K39" s="22"/>
      <c r="L39" s="22"/>
      <c r="M39" s="22"/>
      <c r="N39" s="22"/>
      <c r="O39" s="22"/>
      <c r="P39" s="22"/>
    </row>
    <row r="40" spans="1:16" ht="39" customHeight="1">
      <c r="A40" s="22"/>
      <c r="B40" s="35"/>
      <c r="C40" s="1143" t="s">
        <v>530</v>
      </c>
      <c r="D40" s="1144"/>
      <c r="E40" s="1145"/>
      <c r="F40" s="36">
        <v>0</v>
      </c>
      <c r="G40" s="37">
        <v>0</v>
      </c>
      <c r="H40" s="37">
        <v>0</v>
      </c>
      <c r="I40" s="37">
        <v>0</v>
      </c>
      <c r="J40" s="38">
        <v>0</v>
      </c>
      <c r="K40" s="22"/>
      <c r="L40" s="22"/>
      <c r="M40" s="22"/>
      <c r="N40" s="22"/>
      <c r="O40" s="22"/>
      <c r="P40" s="22"/>
    </row>
    <row r="41" spans="1:16" ht="39" customHeight="1">
      <c r="A41" s="22"/>
      <c r="B41" s="35"/>
      <c r="C41" s="1143" t="s">
        <v>531</v>
      </c>
      <c r="D41" s="1144"/>
      <c r="E41" s="1145"/>
      <c r="F41" s="36">
        <v>2.25</v>
      </c>
      <c r="G41" s="37">
        <v>0</v>
      </c>
      <c r="H41" s="37">
        <v>0</v>
      </c>
      <c r="I41" s="37">
        <v>0</v>
      </c>
      <c r="J41" s="38">
        <v>0</v>
      </c>
      <c r="K41" s="22"/>
      <c r="L41" s="22"/>
      <c r="M41" s="22"/>
      <c r="N41" s="22"/>
      <c r="O41" s="22"/>
      <c r="P41" s="22"/>
    </row>
    <row r="42" spans="1:16" ht="39" customHeight="1">
      <c r="A42" s="22"/>
      <c r="B42" s="39"/>
      <c r="C42" s="1143" t="s">
        <v>532</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533</v>
      </c>
      <c r="D43" s="1147"/>
      <c r="E43" s="114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1792</v>
      </c>
      <c r="L45" s="60">
        <v>1767</v>
      </c>
      <c r="M45" s="60">
        <v>1763</v>
      </c>
      <c r="N45" s="60">
        <v>1607</v>
      </c>
      <c r="O45" s="61">
        <v>1505</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516</v>
      </c>
      <c r="L48" s="64">
        <v>472</v>
      </c>
      <c r="M48" s="64">
        <v>558</v>
      </c>
      <c r="N48" s="64">
        <v>529</v>
      </c>
      <c r="O48" s="65">
        <v>529</v>
      </c>
      <c r="P48" s="48"/>
      <c r="Q48" s="48"/>
      <c r="R48" s="48"/>
      <c r="S48" s="48"/>
      <c r="T48" s="48"/>
      <c r="U48" s="48"/>
    </row>
    <row r="49" spans="1:21" ht="30.75" customHeight="1">
      <c r="A49" s="48"/>
      <c r="B49" s="1161"/>
      <c r="C49" s="1162"/>
      <c r="D49" s="62"/>
      <c r="E49" s="1153" t="s">
        <v>16</v>
      </c>
      <c r="F49" s="1153"/>
      <c r="G49" s="1153"/>
      <c r="H49" s="1153"/>
      <c r="I49" s="1153"/>
      <c r="J49" s="1154"/>
      <c r="K49" s="63">
        <v>6</v>
      </c>
      <c r="L49" s="64">
        <v>7</v>
      </c>
      <c r="M49" s="64">
        <v>15</v>
      </c>
      <c r="N49" s="64">
        <v>20</v>
      </c>
      <c r="O49" s="65">
        <v>36</v>
      </c>
      <c r="P49" s="48"/>
      <c r="Q49" s="48"/>
      <c r="R49" s="48"/>
      <c r="S49" s="48"/>
      <c r="T49" s="48"/>
      <c r="U49" s="48"/>
    </row>
    <row r="50" spans="1:21" ht="30.75" customHeight="1">
      <c r="A50" s="48"/>
      <c r="B50" s="1161"/>
      <c r="C50" s="1162"/>
      <c r="D50" s="62"/>
      <c r="E50" s="1153" t="s">
        <v>17</v>
      </c>
      <c r="F50" s="1153"/>
      <c r="G50" s="1153"/>
      <c r="H50" s="1153"/>
      <c r="I50" s="1153"/>
      <c r="J50" s="1154"/>
      <c r="K50" s="63">
        <v>18</v>
      </c>
      <c r="L50" s="64">
        <v>21</v>
      </c>
      <c r="M50" s="64">
        <v>20</v>
      </c>
      <c r="N50" s="64">
        <v>17</v>
      </c>
      <c r="O50" s="65">
        <v>17</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1265</v>
      </c>
      <c r="L52" s="64">
        <v>1256</v>
      </c>
      <c r="M52" s="64">
        <v>1218</v>
      </c>
      <c r="N52" s="64">
        <v>1204</v>
      </c>
      <c r="O52" s="65">
        <v>1214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1067</v>
      </c>
      <c r="L53" s="69">
        <v>1011</v>
      </c>
      <c r="M53" s="69">
        <v>1138</v>
      </c>
      <c r="N53" s="69">
        <v>969</v>
      </c>
      <c r="O53" s="70">
        <v>873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2015-04-15T02:52:13Z</cp:lastPrinted>
  <dcterms:created xsi:type="dcterms:W3CDTF">2015-02-17T05:59:30Z</dcterms:created>
  <dcterms:modified xsi:type="dcterms:W3CDTF">2015-05-07T12:15:09Z</dcterms:modified>
</cp:coreProperties>
</file>