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889"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7" i="11"/>
  <c r="BG36" i="9" l="1"/>
  <c r="BG35"/>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C38"/>
  <c r="CO37"/>
  <c r="BW37"/>
  <c r="BE37"/>
  <c r="AM37"/>
  <c r="C37"/>
  <c r="BW36"/>
  <c r="AM36"/>
  <c r="C36"/>
  <c r="AM35"/>
  <c r="C35"/>
  <c r="BW34"/>
  <c r="C34"/>
  <c r="BW35" l="1"/>
  <c r="CO34" s="1"/>
  <c r="CO35" s="1"/>
  <c r="CO36" s="1"/>
  <c r="U34"/>
  <c r="U35" s="1"/>
  <c r="U36" s="1"/>
  <c r="U37" s="1"/>
  <c r="U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c r="BE35" s="1"/>
  <c r="BE36" s="1"/>
</calcChain>
</file>

<file path=xl/sharedStrings.xml><?xml version="1.0" encoding="utf-8"?>
<sst xmlns="http://schemas.openxmlformats.org/spreadsheetml/2006/main" count="993" uniqueCount="551">
  <si>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</si>
  <si>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</si>
  <si>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</si>
  <si>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</si>
  <si>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</si>
  <si>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</si>
  <si>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</si>
  <si>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</si>
  <si>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</si>
  <si>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</si>
  <si>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</si>
  <si>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</si>
  <si>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</si>
  <si>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</si>
  <si>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</si>
  <si>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</si>
  <si>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</si>
  <si>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</si>
  <si>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</si>
  <si>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</si>
  <si>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</si>
  <si>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</si>
  <si>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</si>
  <si>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</si>
  <si>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</si>
  <si>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</si>
  <si>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</si>
  <si>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</si>
  <si>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</si>
  <si>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</si>
  <si>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</si>
  <si>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</si>
  <si>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</si>
  <si>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</si>
  <si>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</si>
  <si>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</si>
  <si>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</si>
  <si>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</si>
  <si>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</si>
  <si>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</si>
  <si>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</si>
  <si>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</si>
  <si>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</si>
  <si>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</si>
  <si>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</si>
  <si>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</si>
  <si>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</si>
  <si>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</si>
  <si>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</si>
  <si>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</si>
  <si>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</si>
  <si>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</si>
  <si>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</si>
  <si>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</si>
  <si>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</si>
  <si>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</si>
  <si>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</si>
  <si>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</si>
  <si>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</si>
  <si>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</si>
  <si>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</si>
  <si>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</si>
  <si>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</si>
  <si>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</si>
  <si>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</si>
  <si>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</si>
  <si>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</si>
  <si>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</si>
  <si>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</si>
  <si>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</si>
  <si>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</si>
  <si>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</si>
  <si>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</si>
  <si>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</si>
  <si>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</si>
  <si>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</si>
  <si>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</si>
  <si>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</si>
  <si>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</si>
  <si>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</si>
  <si>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陸前高田市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</si>
  <si>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</si>
  <si>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</si>
  <si>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</si>
  <si>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</si>
  <si>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</si>
  <si>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</si>
  <si>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</si>
  <si>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</si>
  <si>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</si>
  <si>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</si>
  <si>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</si>
  <si>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</si>
  <si>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</si>
  <si>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</si>
  <si>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</si>
  <si>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</si>
  <si>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</si>
  <si>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</si>
  <si>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</si>
  <si>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</si>
  <si>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</si>
  <si>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</si>
  <si>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</si>
  <si>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</si>
  <si>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</si>
  <si>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</si>
  <si>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</si>
  <si>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</si>
  <si>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</si>
  <si>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</si>
  <si>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</si>
  <si>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</si>
  <si>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</si>
  <si>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</si>
  <si>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</si>
  <si>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</si>
  <si>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</si>
  <si>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</si>
  <si>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</si>
  <si>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</si>
  <si>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</si>
  <si>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</si>
  <si>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</si>
  <si>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</si>
  <si>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</si>
  <si>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</si>
  <si>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</si>
  <si>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</si>
  <si>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</si>
  <si>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</si>
  <si>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</si>
  <si>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</si>
  <si>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</si>
  <si>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</si>
  <si>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</si>
  <si>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</si>
  <si>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</si>
  <si>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</si>
  <si>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</si>
  <si>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</si>
  <si>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</si>
  <si>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</si>
  <si>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</si>
  <si>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</si>
  <si>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</si>
  <si>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</si>
  <si>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</si>
  <si>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</si>
  <si>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</si>
  <si>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</si>
  <si>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</si>
  <si>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</si>
  <si>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</si>
  <si>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</si>
  <si>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</si>
  <si>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</si>
  <si>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</si>
  <si>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</si>
  <si>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</si>
  <si>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</si>
  <si>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</si>
  <si>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</si>
  <si>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</si>
  <si>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</si>
  <si>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</si>
  <si>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</si>
  <si>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</si>
  <si>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</si>
  <si>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</si>
  <si>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</si>
  <si>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</si>
  <si>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</si>
  <si>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</si>
  <si>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</si>
  <si>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</si>
  <si>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</si>
  <si>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</si>
  <si>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</si>
  <si>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</si>
  <si>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</si>
  <si>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</si>
  <si>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</si>
  <si>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</si>
  <si>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</si>
  <si>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</si>
  <si>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</si>
  <si>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</si>
  <si>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</si>
  <si>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</si>
  <si>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</si>
  <si>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</si>
  <si>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</si>
  <si>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</si>
  <si>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</si>
  <si>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岩手県陸前高田市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</si>
  <si>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</si>
  <si>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</si>
  <si>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</si>
  <si>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</si>
  <si>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</si>
  <si>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</si>
  <si>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</si>
  <si>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</si>
  <si>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</si>
  <si>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</si>
  <si>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</si>
  <si>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</si>
  <si>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</si>
  <si>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</si>
  <si>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</si>
  <si>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</si>
  <si>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</si>
  <si>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</si>
  <si>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</si>
  <si>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</si>
  <si>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</si>
  <si>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</si>
  <si>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</si>
  <si>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</si>
  <si>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</si>
  <si>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</si>
  <si>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</si>
  <si>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</si>
  <si>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</si>
  <si>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</si>
  <si>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</si>
  <si>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</si>
  <si>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</si>
  <si>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</si>
  <si>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</si>
  <si>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</si>
  <si>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</si>
  <si>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</si>
  <si>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</si>
  <si>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</si>
  <si>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</si>
  <si>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</si>
  <si>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</si>
  <si>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</si>
  <si>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</si>
  <si>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</si>
  <si>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</si>
  <si>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</si>
  <si>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</si>
  <si>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</si>
  <si>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</si>
  <si>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</si>
  <si>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</si>
  <si>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</si>
  <si>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</si>
  <si>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</si>
  <si>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</si>
  <si>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</si>
  <si>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</si>
  <si>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</si>
  <si>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</si>
  <si>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</si>
  <si>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</si>
  <si>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</si>
  <si>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</si>
  <si>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</si>
  <si>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</si>
  <si>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</si>
  <si>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</si>
  <si>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</si>
  <si>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</si>
  <si>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</si>
  <si>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</si>
  <si>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</si>
  <si>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</si>
  <si>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</si>
  <si>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</si>
  <si>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</si>
  <si>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</si>
  <si>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</si>
  <si>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</si>
  <si>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</si>
  <si>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</si>
  <si>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</si>
  <si>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</si>
  <si>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</si>
  <si>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</si>
  <si>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</si>
  <si>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</si>
  <si>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</si>
  <si>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</si>
  <si>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</si>
  <si>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</si>
  <si>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</si>
  <si>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</si>
  <si>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</si>
  <si>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</si>
  <si>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</si>
  <si>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</si>
  <si>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</si>
  <si>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</si>
  <si>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</si>
  <si>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</si>
  <si>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</si>
  <si>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</si>
  <si>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</si>
  <si>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</si>
  <si>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</si>
  <si>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</si>
  <si>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</si>
  <si>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</si>
  <si>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</si>
  <si>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</si>
  <si>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</si>
  <si>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</si>
  <si>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</si>
  <si>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</si>
  <si>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</si>
  <si>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</si>
  <si>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</si>
  <si>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</si>
  <si>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</si>
  <si>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</si>
  <si>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</si>
  <si>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</si>
  <si>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</si>
  <si>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</si>
  <si>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</si>
  <si>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</si>
  <si>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</si>
  <si>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</si>
  <si>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</si>
  <si>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</si>
  <si>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</si>
  <si>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</si>
  <si>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</si>
  <si>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</si>
  <si>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</si>
  <si>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</si>
  <si>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</si>
  <si>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</si>
  <si>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</si>
  <si>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</si>
  <si>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</si>
  <si>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</si>
  <si>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</si>
  <si>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</si>
  <si>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</si>
  <si>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</si>
  <si>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岩手県陸前高田市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</si>
  <si>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</si>
  <si>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</si>
  <si>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</si>
  <si>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</si>
  <si>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</si>
  <si>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</si>
  <si>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</si>
  <si>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</si>
  <si>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</si>
  <si>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</si>
  <si>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</si>
  <si>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</si>
  <si>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</si>
  <si>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</si>
  <si>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</si>
  <si>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</si>
  <si>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</si>
  <si>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</si>
  <si>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</si>
  <si>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</si>
  <si>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</si>
  <si>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</si>
  <si>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</si>
  <si>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</si>
  <si>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</si>
  <si>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</si>
  <si>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</si>
  <si>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</si>
  <si>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</si>
  <si>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</si>
  <si>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</si>
  <si>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</si>
  <si>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</si>
  <si>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</si>
  <si>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</si>
  <si>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</si>
  <si>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</si>
  <si>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</si>
  <si>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</si>
  <si>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</si>
  <si>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</si>
  <si>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</si>
  <si>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</si>
  <si>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</si>
  <si>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</si>
  <si>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</si>
  <si>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</si>
  <si>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</si>
  <si>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</si>
  <si>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</si>
  <si>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</si>
  <si>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</si>
  <si>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</si>
  <si>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</si>
  <si>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</si>
  <si>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</si>
  <si>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</si>
  <si>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</si>
  <si>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</si>
  <si>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</si>
  <si>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</si>
  <si>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</si>
  <si>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</si>
  <si>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</si>
  <si>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</si>
  <si>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</si>
  <si>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</si>
  <si>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</si>
  <si>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</si>
  <si>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</si>
  <si>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</si>
  <si>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</si>
  <si>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</si>
  <si>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</si>
  <si>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</si>
  <si>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</si>
  <si>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</si>
  <si>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</si>
  <si>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</si>
  <si>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</si>
  <si>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</si>
  <si>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</si>
  <si>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</si>
  <si>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</si>
  <si>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</si>
  <si>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</si>
  <si>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</si>
  <si>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</si>
  <si>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</si>
  <si>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</si>
  <si>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</si>
  <si>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</si>
  <si>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</si>
  <si>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</si>
  <si>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</si>
  <si>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</si>
  <si>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</si>
  <si>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</si>
  <si>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</si>
  <si>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</si>
  <si>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</si>
  <si>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</si>
  <si>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</si>
  <si>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</si>
  <si>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</si>
  <si>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</si>
  <si>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</si>
  <si>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</si>
  <si>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</si>
  <si>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</si>
  <si>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</si>
  <si>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</si>
  <si>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</si>
  <si>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</si>
  <si>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</si>
  <si>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</si>
  <si>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</si>
  <si>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</si>
  <si>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</si>
  <si>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</si>
  <si>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</si>
  <si>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</si>
  <si>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</si>
  <si>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</si>
  <si>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</si>
  <si>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</si>
  <si>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</si>
  <si>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</si>
  <si>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</si>
  <si>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</si>
  <si>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</si>
  <si>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</si>
  <si>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</si>
  <si>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</si>
  <si>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</si>
  <si>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</si>
  <si>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</si>
  <si>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</si>
  <si>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</si>
  <si>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</si>
  <si>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</si>
  <si>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</si>
  <si>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</si>
  <si>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</si>
  <si>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</si>
  <si>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</si>
  <si>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</si>
  <si>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</si>
  <si>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</si>
  <si>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</si>
  <si>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</si>
  <si>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</si>
  <si>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</si>
  <si>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</si>
  <si>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</si>
  <si>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</si>
  <si>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</si>
  <si>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</si>
  <si>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</si>
  <si>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</si>
  <si>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</si>
  <si>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</si>
  <si>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</si>
  <si>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</si>
  <si>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</si>
  <si>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</si>
  <si>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</si>
  <si>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</si>
  <si>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</si>
  <si>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</si>
  <si>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</si>
  <si>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</si>
  <si>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</si>
  <si>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</si>
  <si>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</si>
  <si>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</si>
  <si>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</si>
  <si>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14.70</t>
  </si>
  <si>
    <t>▲ 30.33</t>
  </si>
  <si>
    <t>水道事業会計</t>
  </si>
  <si>
    <t>一般会計</t>
  </si>
  <si>
    <t>国民健康保険特別会計（事業勘定）</t>
  </si>
  <si>
    <t>国民健康保険特別会計（診療施設勘定）</t>
  </si>
  <si>
    <t>介護保険特別会計（保険事業勘定）</t>
  </si>
  <si>
    <t>後期高齢者医療特別会計</t>
  </si>
  <si>
    <t>介護保険特別会計（介護サービス事業勘定）</t>
  </si>
  <si>
    <t>下水道事業特別会計</t>
  </si>
  <si>
    <t>その他会計（赤字）</t>
  </si>
  <si>
    <t>その他会計（黒字）</t>
  </si>
  <si>
    <t>陸前高田地域振興</t>
    <rPh sb="0" eb="4">
      <t>リクゼンタカタ</t>
    </rPh>
    <rPh sb="4" eb="6">
      <t>チイキ</t>
    </rPh>
    <rPh sb="6" eb="8">
      <t>シンコウ</t>
    </rPh>
    <phoneticPr fontId="2"/>
  </si>
  <si>
    <t>三陸情報サービス</t>
    <rPh sb="0" eb="2">
      <t>サンリク</t>
    </rPh>
    <rPh sb="2" eb="4">
      <t>ジョウホウ</t>
    </rPh>
    <phoneticPr fontId="2"/>
  </si>
  <si>
    <t>陸前高田市土地開発公社</t>
    <rPh sb="0" eb="5">
      <t>リクゼンタカタシ</t>
    </rPh>
    <rPh sb="5" eb="7">
      <t>トチ</t>
    </rPh>
    <rPh sb="7" eb="9">
      <t>カイハツ</t>
    </rPh>
    <rPh sb="9" eb="11">
      <t>コウシャ</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</si>
  <si>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</si>
  <si>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</si>
  <si>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</si>
  <si>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</si>
  <si>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</si>
  <si>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</si>
  <si>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</si>
  <si>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</si>
  <si>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</si>
  <si>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</si>
  <si>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東日本大震災の被災後の平成23年度から、災害復旧補助金・復興交付金等を財源とした事業を進めると同時に、被災施設の繰上償還や借換等を行てきた結果、地方債発行額が抑制され、実質公債
費比率が健全化されてきている。また、復興交付金は基金へ積立、事業の実施状況に合わせ繰り入れていることから、充当可能財源が将来負担額を超過する状態となっている。復興の進捗と併せ基
金残高も減少することが予想されることから、適切な財政運営を図る。</t>
    <rPh sb="0" eb="1">
      <t>ヒガシ</t>
    </rPh>
    <rPh sb="1" eb="3">
      <t>ニホン</t>
    </rPh>
    <rPh sb="3" eb="6">
      <t>ダイシンサイ</t>
    </rPh>
    <rPh sb="7" eb="9">
      <t>ヒサイ</t>
    </rPh>
    <rPh sb="9" eb="10">
      <t>ゴ</t>
    </rPh>
    <rPh sb="11" eb="13">
      <t>ヘイセイ</t>
    </rPh>
    <rPh sb="15" eb="17">
      <t>ネンド</t>
    </rPh>
    <rPh sb="20" eb="22">
      <t>サイガイ</t>
    </rPh>
    <rPh sb="22" eb="24">
      <t>フッキュウ</t>
    </rPh>
    <rPh sb="24" eb="27">
      <t>ホジョキン</t>
    </rPh>
    <rPh sb="28" eb="30">
      <t>フッコウ</t>
    </rPh>
    <rPh sb="30" eb="34">
      <t>コウフキンナド</t>
    </rPh>
    <rPh sb="35" eb="37">
      <t>ザイゲン</t>
    </rPh>
    <rPh sb="40" eb="42">
      <t>ジギョウ</t>
    </rPh>
    <rPh sb="43" eb="44">
      <t>スス</t>
    </rPh>
    <rPh sb="47" eb="49">
      <t>ドウジ</t>
    </rPh>
    <rPh sb="51" eb="53">
      <t>ヒサイ</t>
    </rPh>
    <rPh sb="53" eb="55">
      <t>シセツ</t>
    </rPh>
    <rPh sb="56" eb="58">
      <t>クリアゲ</t>
    </rPh>
    <rPh sb="58" eb="60">
      <t>ショウカン</t>
    </rPh>
    <rPh sb="61" eb="64">
      <t>カリカエナド</t>
    </rPh>
    <rPh sb="65" eb="66">
      <t>オコナ</t>
    </rPh>
    <rPh sb="69" eb="71">
      <t>ケッカ</t>
    </rPh>
    <rPh sb="72" eb="75">
      <t>チホウサイ</t>
    </rPh>
    <rPh sb="75" eb="78">
      <t>ハッコウガク</t>
    </rPh>
    <rPh sb="79" eb="81">
      <t>ヨクセイ</t>
    </rPh>
    <rPh sb="84" eb="86">
      <t>ジッシツ</t>
    </rPh>
    <rPh sb="90" eb="92">
      <t>ヒリツ</t>
    </rPh>
    <rPh sb="93" eb="96">
      <t>ケンゼンカ</t>
    </rPh>
    <rPh sb="107" eb="109">
      <t>フッコウ</t>
    </rPh>
    <rPh sb="109" eb="112">
      <t>コウフキン</t>
    </rPh>
    <rPh sb="113" eb="115">
      <t>キキン</t>
    </rPh>
    <rPh sb="116" eb="118">
      <t>ツミタテ</t>
    </rPh>
    <rPh sb="119" eb="121">
      <t>ジギョウ</t>
    </rPh>
    <rPh sb="122" eb="124">
      <t>ジッシ</t>
    </rPh>
    <rPh sb="124" eb="126">
      <t>ジョウキョウ</t>
    </rPh>
    <rPh sb="127" eb="128">
      <t>ア</t>
    </rPh>
    <rPh sb="130" eb="131">
      <t>ク</t>
    </rPh>
    <rPh sb="132" eb="133">
      <t>イ</t>
    </rPh>
    <rPh sb="142" eb="144">
      <t>ジュウトウ</t>
    </rPh>
    <rPh sb="144" eb="146">
      <t>カノウ</t>
    </rPh>
    <rPh sb="146" eb="148">
      <t>ザイゲン</t>
    </rPh>
    <rPh sb="149" eb="151">
      <t>ショウライ</t>
    </rPh>
    <rPh sb="151" eb="153">
      <t>フタン</t>
    </rPh>
    <rPh sb="153" eb="154">
      <t>ガク</t>
    </rPh>
    <rPh sb="155" eb="157">
      <t>チョウカ</t>
    </rPh>
    <rPh sb="159" eb="161">
      <t>ジョウタイ</t>
    </rPh>
    <rPh sb="168" eb="170">
      <t>フッコウ</t>
    </rPh>
    <rPh sb="171" eb="173">
      <t>シンチョク</t>
    </rPh>
    <rPh sb="174" eb="175">
      <t>アワ</t>
    </rPh>
    <rPh sb="179" eb="181">
      <t>ザンダカ</t>
    </rPh>
    <rPh sb="182" eb="184">
      <t>ゲンショウ</t>
    </rPh>
    <rPh sb="189" eb="191">
      <t>ヨソウ</t>
    </rPh>
    <rPh sb="199" eb="201">
      <t>テキセツ</t>
    </rPh>
    <rPh sb="202" eb="204">
      <t>ザイセイ</t>
    </rPh>
    <rPh sb="204" eb="206">
      <t>ウンエイ</t>
    </rPh>
    <rPh sb="207" eb="208">
      <t>ハカ</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</si>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</sst>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43867</c:v>
                </c:pt>
                <c:pt idx="1">
                  <c:v>366800</c:v>
                </c:pt>
                <c:pt idx="2">
                  <c:v>1884230</c:v>
                </c:pt>
                <c:pt idx="3">
                  <c:v>2226468</c:v>
                </c:pt>
                <c:pt idx="4">
                  <c:v>1603323</c:v>
                </c:pt>
              </c:numCache>
            </c:numRef>
          </c:val>
        </c:ser>
        <c:marker val="1"/>
        <c:axId val="51195264"/>
        <c:axId val="51500160"/>
      </c:lineChart>
      <c:catAx>
        <c:axId val="511952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00160"/>
        <c:crosses val="autoZero"/>
        <c:auto val="1"/>
        <c:lblAlgn val="ctr"/>
        <c:lblOffset val="100"/>
        <c:tickLblSkip val="1"/>
        <c:tickMarkSkip val="1"/>
      </c:catAx>
      <c:valAx>
        <c:axId val="51500160"/>
        <c:scaling>
          <c:orientation val="minMax"/>
          <c:max val="30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952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51.78</c:v>
                </c:pt>
                <c:pt idx="1">
                  <c:v>33.89</c:v>
                </c:pt>
                <c:pt idx="2">
                  <c:v>49.54</c:v>
                </c:pt>
                <c:pt idx="3">
                  <c:v>31.63</c:v>
                </c:pt>
                <c:pt idx="4">
                  <c:v>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26.26</c:v>
                </c:pt>
                <c:pt idx="1">
                  <c:v>33.200000000000003</c:v>
                </c:pt>
                <c:pt idx="2">
                  <c:v>49.53</c:v>
                </c:pt>
                <c:pt idx="3">
                  <c:v>78.31</c:v>
                </c:pt>
                <c:pt idx="4">
                  <c:v>74.47</c:v>
                </c:pt>
              </c:numCache>
            </c:numRef>
          </c:val>
        </c:ser>
        <c:gapWidth val="250"/>
        <c:overlap val="100"/>
        <c:axId val="124814080"/>
        <c:axId val="12481561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70.760000000000005</c:v>
                </c:pt>
                <c:pt idx="1">
                  <c:v>-14.7</c:v>
                </c:pt>
                <c:pt idx="2">
                  <c:v>33.33</c:v>
                </c:pt>
                <c:pt idx="3">
                  <c:v>13.37</c:v>
                </c:pt>
                <c:pt idx="4">
                  <c:v>-30.33</c:v>
                </c:pt>
              </c:numCache>
            </c:numRef>
          </c:val>
        </c:ser>
        <c:marker val="1"/>
        <c:axId val="124814080"/>
        <c:axId val="124815616"/>
      </c:lineChart>
      <c:catAx>
        <c:axId val="1248140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815616"/>
        <c:crosses val="autoZero"/>
        <c:auto val="1"/>
        <c:lblAlgn val="ctr"/>
        <c:lblOffset val="100"/>
        <c:tickLblSkip val="1"/>
        <c:tickMarkSkip val="1"/>
      </c:catAx>
      <c:valAx>
        <c:axId val="1248156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140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c:v>
                </c:pt>
                <c:pt idx="2">
                  <c:v>#N/A</c:v>
                </c:pt>
                <c:pt idx="3">
                  <c:v>0.89</c:v>
                </c:pt>
                <c:pt idx="4">
                  <c:v>#N/A</c:v>
                </c:pt>
                <c:pt idx="5">
                  <c:v>0.43</c:v>
                </c:pt>
                <c:pt idx="6">
                  <c:v>#N/A</c:v>
                </c:pt>
                <c:pt idx="7">
                  <c:v>0.55000000000000004</c:v>
                </c:pt>
                <c:pt idx="8">
                  <c:v>#N/A</c:v>
                </c:pt>
                <c:pt idx="9">
                  <c:v>0.09</c:v>
                </c:pt>
              </c:numCache>
            </c:numRef>
          </c:val>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0.22</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3.33</c:v>
                </c:pt>
                <c:pt idx="2">
                  <c:v>#N/A</c:v>
                </c:pt>
                <c:pt idx="3">
                  <c:v>3.25</c:v>
                </c:pt>
                <c:pt idx="4">
                  <c:v>#N/A</c:v>
                </c:pt>
                <c:pt idx="5">
                  <c:v>1.06</c:v>
                </c:pt>
                <c:pt idx="6">
                  <c:v>#N/A</c:v>
                </c:pt>
                <c:pt idx="7">
                  <c:v>1.56</c:v>
                </c:pt>
                <c:pt idx="8">
                  <c:v>#N/A</c:v>
                </c:pt>
                <c:pt idx="9">
                  <c:v>1.76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51.44</c:v>
                </c:pt>
                <c:pt idx="2">
                  <c:v>#N/A</c:v>
                </c:pt>
                <c:pt idx="3">
                  <c:v>34.159999999999997</c:v>
                </c:pt>
                <c:pt idx="4">
                  <c:v>#N/A</c:v>
                </c:pt>
                <c:pt idx="5">
                  <c:v>49.49</c:v>
                </c:pt>
                <c:pt idx="6">
                  <c:v>#N/A</c:v>
                </c:pt>
                <c:pt idx="7">
                  <c:v>31.62</c:v>
                </c:pt>
                <c:pt idx="8">
                  <c:v>#N/A</c:v>
                </c:pt>
                <c:pt idx="9">
                  <c:v>6.03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4.46</c:v>
                </c:pt>
                <c:pt idx="2">
                  <c:v>#N/A</c:v>
                </c:pt>
                <c:pt idx="3">
                  <c:v>2.38</c:v>
                </c:pt>
                <c:pt idx="4">
                  <c:v>#N/A</c:v>
                </c:pt>
                <c:pt idx="5">
                  <c:v>3.7</c:v>
                </c:pt>
                <c:pt idx="6">
                  <c:v>#N/A</c:v>
                </c:pt>
                <c:pt idx="7">
                  <c:v>2.67</c:v>
                </c:pt>
                <c:pt idx="8">
                  <c:v>#N/A</c:v>
                </c:pt>
                <c:pt idx="9">
                  <c:v>6.03</c:v>
                </c:pt>
              </c:numCache>
            </c:numRef>
          </c:val>
        </c:ser>
        <c:overlap val="100"/>
        <c:axId val="128815488"/>
        <c:axId val="128817024"/>
      </c:barChart>
      <c:catAx>
        <c:axId val="1288154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17024"/>
        <c:crosses val="autoZero"/>
        <c:auto val="1"/>
        <c:lblAlgn val="ctr"/>
        <c:lblOffset val="100"/>
        <c:tickLblSkip val="1"/>
        <c:tickMarkSkip val="1"/>
      </c:catAx>
      <c:valAx>
        <c:axId val="1288170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1548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1218</c:v>
                </c:pt>
                <c:pt idx="5">
                  <c:v>1204</c:v>
                </c:pt>
                <c:pt idx="8">
                  <c:v>1214</c:v>
                </c:pt>
                <c:pt idx="11">
                  <c:v>1211</c:v>
                </c:pt>
                <c:pt idx="14">
                  <c:v>1181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17</c:v>
                </c:pt>
                <c:pt idx="6">
                  <c:v>17</c:v>
                </c:pt>
                <c:pt idx="9">
                  <c:v>25</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c:v>
                </c:pt>
                <c:pt idx="3">
                  <c:v>20</c:v>
                </c:pt>
                <c:pt idx="6">
                  <c:v>36</c:v>
                </c:pt>
                <c:pt idx="9">
                  <c:v>75</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558</c:v>
                </c:pt>
                <c:pt idx="3">
                  <c:v>529</c:v>
                </c:pt>
                <c:pt idx="6">
                  <c:v>529</c:v>
                </c:pt>
                <c:pt idx="9">
                  <c:v>529</c:v>
                </c:pt>
                <c:pt idx="12">
                  <c:v>525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1763</c:v>
                </c:pt>
                <c:pt idx="3">
                  <c:v>1607</c:v>
                </c:pt>
                <c:pt idx="6">
                  <c:v>1505</c:v>
                </c:pt>
                <c:pt idx="9">
                  <c:v>1396</c:v>
                </c:pt>
                <c:pt idx="12">
                  <c:v>1344</c:v>
                </c:pt>
              </c:numCache>
            </c:numRef>
          </c:val>
        </c:ser>
        <c:gapWidth val="100"/>
        <c:overlap val="100"/>
        <c:axId val="52032256"/>
        <c:axId val="520337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1138</c:v>
                </c:pt>
                <c:pt idx="2">
                  <c:v>#N/A</c:v>
                </c:pt>
                <c:pt idx="3">
                  <c:v>#N/A</c:v>
                </c:pt>
                <c:pt idx="4">
                  <c:v>969</c:v>
                </c:pt>
                <c:pt idx="5">
                  <c:v>#N/A</c:v>
                </c:pt>
                <c:pt idx="6">
                  <c:v>#N/A</c:v>
                </c:pt>
                <c:pt idx="7">
                  <c:v>873</c:v>
                </c:pt>
                <c:pt idx="8">
                  <c:v>#N/A</c:v>
                </c:pt>
                <c:pt idx="9">
                  <c:v>#N/A</c:v>
                </c:pt>
                <c:pt idx="10">
                  <c:v>814</c:v>
                </c:pt>
                <c:pt idx="11">
                  <c:v>#N/A</c:v>
                </c:pt>
                <c:pt idx="12">
                  <c:v>#N/A</c:v>
                </c:pt>
                <c:pt idx="13">
                  <c:v>783</c:v>
                </c:pt>
                <c:pt idx="14">
                  <c:v>#N/A</c:v>
                </c:pt>
              </c:numCache>
            </c:numRef>
          </c:val>
        </c:ser>
        <c:marker val="1"/>
        <c:axId val="52032256"/>
        <c:axId val="52033792"/>
      </c:lineChart>
      <c:catAx>
        <c:axId val="52032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33792"/>
        <c:crosses val="autoZero"/>
        <c:auto val="1"/>
        <c:lblAlgn val="ctr"/>
        <c:lblOffset val="100"/>
        <c:tickLblSkip val="1"/>
        <c:tickMarkSkip val="1"/>
      </c:catAx>
      <c:valAx>
        <c:axId val="520337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32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12127</c:v>
                </c:pt>
                <c:pt idx="5">
                  <c:v>11441</c:v>
                </c:pt>
                <c:pt idx="8">
                  <c:v>10984</c:v>
                </c:pt>
                <c:pt idx="11">
                  <c:v>10532</c:v>
                </c:pt>
                <c:pt idx="14">
                  <c:v>10034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317</c:v>
                </c:pt>
                <c:pt idx="5">
                  <c:v>407</c:v>
                </c:pt>
                <c:pt idx="8">
                  <c:v>209</c:v>
                </c:pt>
                <c:pt idx="11">
                  <c:v>315</c:v>
                </c:pt>
                <c:pt idx="14">
                  <c:v>331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7097</c:v>
                </c:pt>
                <c:pt idx="5">
                  <c:v>6041</c:v>
                </c:pt>
                <c:pt idx="8">
                  <c:v>10640</c:v>
                </c:pt>
                <c:pt idx="11">
                  <c:v>12454</c:v>
                </c:pt>
                <c:pt idx="14">
                  <c:v>12049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2011</c:v>
                </c:pt>
                <c:pt idx="3">
                  <c:v>1680</c:v>
                </c:pt>
                <c:pt idx="6">
                  <c:v>1698</c:v>
                </c:pt>
                <c:pt idx="9">
                  <c:v>1620</c:v>
                </c:pt>
                <c:pt idx="12">
                  <c:v>1611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347</c:v>
                </c:pt>
                <c:pt idx="3">
                  <c:v>810</c:v>
                </c:pt>
                <c:pt idx="6">
                  <c:v>782</c:v>
                </c:pt>
                <c:pt idx="9">
                  <c:v>716</c:v>
                </c:pt>
                <c:pt idx="12">
                  <c:v>650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7750</c:v>
                </c:pt>
                <c:pt idx="3">
                  <c:v>7564</c:v>
                </c:pt>
                <c:pt idx="6">
                  <c:v>7548</c:v>
                </c:pt>
                <c:pt idx="9">
                  <c:v>7360</c:v>
                </c:pt>
                <c:pt idx="12">
                  <c:v>6784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370</c:v>
                </c:pt>
                <c:pt idx="3">
                  <c:v>243</c:v>
                </c:pt>
                <c:pt idx="6">
                  <c:v>72</c:v>
                </c:pt>
                <c:pt idx="9">
                  <c:v>68</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13568</c:v>
                </c:pt>
                <c:pt idx="3">
                  <c:v>12814</c:v>
                </c:pt>
                <c:pt idx="6">
                  <c:v>12384</c:v>
                </c:pt>
                <c:pt idx="9">
                  <c:v>12312</c:v>
                </c:pt>
                <c:pt idx="12">
                  <c:v>12550</c:v>
                </c:pt>
              </c:numCache>
            </c:numRef>
          </c:val>
        </c:ser>
        <c:gapWidth val="100"/>
        <c:overlap val="100"/>
        <c:axId val="129603840"/>
        <c:axId val="1296179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4506</c:v>
                </c:pt>
                <c:pt idx="2">
                  <c:v>#N/A</c:v>
                </c:pt>
                <c:pt idx="3">
                  <c:v>#N/A</c:v>
                </c:pt>
                <c:pt idx="4">
                  <c:v>5227</c:v>
                </c:pt>
                <c:pt idx="5">
                  <c:v>#N/A</c:v>
                </c:pt>
                <c:pt idx="6">
                  <c:v>#N/A</c:v>
                </c:pt>
                <c:pt idx="7">
                  <c:v>651</c:v>
                </c:pt>
                <c:pt idx="8">
                  <c:v>#N/A</c:v>
                </c:pt>
                <c:pt idx="9">
                  <c:v>#N/A</c:v>
                </c:pt>
                <c:pt idx="10">
                  <c:v>0</c:v>
                </c:pt>
                <c:pt idx="11">
                  <c:v>#N/A</c:v>
                </c:pt>
                <c:pt idx="12">
                  <c:v>#N/A</c:v>
                </c:pt>
                <c:pt idx="13">
                  <c:v>0</c:v>
                </c:pt>
                <c:pt idx="14">
                  <c:v>#N/A</c:v>
                </c:pt>
              </c:numCache>
            </c:numRef>
          </c:val>
        </c:ser>
        <c:marker val="1"/>
        <c:axId val="129603840"/>
        <c:axId val="129617920"/>
      </c:lineChart>
      <c:catAx>
        <c:axId val="1296038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17920"/>
        <c:crosses val="autoZero"/>
        <c:auto val="1"/>
        <c:lblAlgn val="ctr"/>
        <c:lblOffset val="100"/>
        <c:tickLblSkip val="1"/>
        <c:tickMarkSkip val="1"/>
      </c:catAx>
      <c:valAx>
        <c:axId val="1296179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0384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83148160"/>
        <c:axId val="83269120"/>
      </c:scatterChart>
      <c:valAx>
        <c:axId val="83148160"/>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269120"/>
        <c:crosses val="autoZero"/>
        <c:crossBetween val="midCat"/>
      </c:valAx>
      <c:valAx>
        <c:axId val="832691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31481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r"/>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18</c:v>
                </c:pt>
                <c:pt idx="1">
                  <c:v>17.7</c:v>
                </c:pt>
                <c:pt idx="2">
                  <c:v>17.3</c:v>
                </c:pt>
                <c:pt idx="3">
                  <c:v>15.5</c:v>
                </c:pt>
                <c:pt idx="4">
                  <c:v>14.1</c:v>
                </c:pt>
              </c:numCache>
            </c:numRef>
          </c:xVal>
          <c:yVal>
            <c:numRef>
              <c:f>公会計指標分析・財政指標組合せ分析表!$K$73:$O$73</c:f>
              <c:numCache>
                <c:formatCode>#,##0.0;"▲ "#,##0.0</c:formatCode>
                <c:ptCount val="5"/>
                <c:pt idx="0">
                  <c:v>75.900000000000006</c:v>
                </c:pt>
                <c:pt idx="1">
                  <c:v>93.5</c:v>
                </c:pt>
                <c:pt idx="2">
                  <c:v>11.4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83458304"/>
        <c:axId val="83468672"/>
      </c:scatterChart>
      <c:valAx>
        <c:axId val="83458304"/>
        <c:scaling>
          <c:orientation val="minMax"/>
          <c:max val="18.700000000000003"/>
          <c:min val="10.20000000000000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468672"/>
        <c:crosses val="autoZero"/>
        <c:crossBetween val="midCat"/>
      </c:valAx>
      <c:valAx>
        <c:axId val="83468672"/>
        <c:scaling>
          <c:orientation val="minMax"/>
          <c:max val="108"/>
          <c:min val="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345830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20,199
20,079
231.94
66,260,234
64,396,657
423,077
6,952,384
12,337,501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２７</a:t>
          </a:r>
          <a:r>
            <a:rPr kumimoji="1" lang="ja-JP" altLang="ja-JP" sz="1200">
              <a:solidFill>
                <a:schemeClr val="dk1"/>
              </a:solidFill>
              <a:effectLst/>
              <a:latin typeface="+mn-lt"/>
              <a:ea typeface="+mn-ea"/>
              <a:cs typeface="+mn-cs"/>
            </a:rPr>
            <a:t>年度普通交付税算定において、</a:t>
          </a:r>
          <a:r>
            <a:rPr kumimoji="1" lang="ja-JP" altLang="en-US" sz="1200">
              <a:solidFill>
                <a:schemeClr val="dk1"/>
              </a:solidFill>
              <a:effectLst/>
              <a:latin typeface="+mn-lt"/>
              <a:ea typeface="+mn-ea"/>
              <a:cs typeface="+mn-cs"/>
            </a:rPr>
            <a:t>基準財政需要額、基準財政収入額ともに増加したが、</a:t>
          </a:r>
          <a:r>
            <a:rPr kumimoji="1" lang="ja-JP" altLang="ja-JP" sz="1200">
              <a:solidFill>
                <a:schemeClr val="dk1"/>
              </a:solidFill>
              <a:effectLst/>
              <a:latin typeface="+mn-lt"/>
              <a:ea typeface="+mn-ea"/>
              <a:cs typeface="+mn-cs"/>
            </a:rPr>
            <a:t>税収の回復傾向により基準財政収入額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分が、基準財政需要額の増加分を上回ったことにより０</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０３ポイントの回復となった。しかしながら、類似団体平均を下回っていることから、東日本大震災からの</a:t>
          </a:r>
          <a:r>
            <a:rPr kumimoji="1" lang="ja-JP" altLang="ja-JP" sz="1200">
              <a:solidFill>
                <a:schemeClr val="dk1"/>
              </a:solidFill>
              <a:effectLst/>
              <a:latin typeface="+mn-lt"/>
              <a:ea typeface="+mn-ea"/>
              <a:cs typeface="+mn-cs"/>
            </a:rPr>
            <a:t>復旧・復興を確実に進め</a:t>
          </a:r>
          <a:r>
            <a:rPr kumimoji="1" lang="ja-JP" altLang="en-US" sz="1200">
              <a:solidFill>
                <a:schemeClr val="dk1"/>
              </a:solidFill>
              <a:effectLst/>
              <a:latin typeface="+mn-lt"/>
              <a:ea typeface="+mn-ea"/>
              <a:cs typeface="+mn-cs"/>
            </a:rPr>
            <a:t>ながらも</a:t>
          </a:r>
          <a:r>
            <a:rPr kumimoji="1" lang="ja-JP" altLang="ja-JP" sz="1200">
              <a:solidFill>
                <a:schemeClr val="dk1"/>
              </a:solidFill>
              <a:effectLst/>
              <a:latin typeface="+mn-lt"/>
              <a:ea typeface="+mn-ea"/>
              <a:cs typeface="+mn-cs"/>
            </a:rPr>
            <a:t>、産業振興や人口減少対策等を図り、</a:t>
          </a:r>
          <a:r>
            <a:rPr kumimoji="1" lang="ja-JP" altLang="en-US" sz="1200">
              <a:solidFill>
                <a:schemeClr val="dk1"/>
              </a:solidFill>
              <a:effectLst/>
              <a:latin typeface="+mn-lt"/>
              <a:ea typeface="+mn-ea"/>
              <a:cs typeface="+mn-cs"/>
            </a:rPr>
            <a:t>税収</a:t>
          </a:r>
          <a:r>
            <a:rPr kumimoji="1" lang="ja-JP" altLang="ja-JP" sz="1200">
              <a:solidFill>
                <a:schemeClr val="dk1"/>
              </a:solidFill>
              <a:effectLst/>
              <a:latin typeface="+mn-lt"/>
              <a:ea typeface="+mn-ea"/>
              <a:cs typeface="+mn-cs"/>
            </a:rPr>
            <a:t>の確保に努める一方、公債費の抑制等妥当かつ合理的な行財政運営を目指す。</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45</xdr:row>
      <xdr:rowOff>13758</xdr:rowOff>
    </xdr:to>
    <xdr:cxnSp macro="">
      <xdr:nvCxnSpPr>
        <xdr:cNvPr id="68" name="直線コネクタ 67"/>
        <xdr:cNvCxnSpPr/>
      </xdr:nvCxnSpPr>
      <xdr:spPr>
        <a:xfrm flipV="1">
          <a:off x="4114800" y="76686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45</xdr:row>
      <xdr:rowOff>13758</xdr:rowOff>
    </xdr:to>
    <xdr:cxnSp macro="">
      <xdr:nvCxnSpPr>
        <xdr:cNvPr id="74" name="直線コネクタ 73"/>
        <xdr:cNvCxnSpPr/>
      </xdr:nvCxnSpPr>
      <xdr:spPr>
        <a:xfrm>
          <a:off x="2336800" y="76887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前年度より地方税が約１億円の増加となったが、地方交付税が約５億円の減となり、経常一般財源が減少しているが、人件費等の経常経費は前年度並みの推移となっていることから</a:t>
          </a:r>
          <a:r>
            <a:rPr kumimoji="1" lang="en-US" altLang="ja-JP" sz="1300">
              <a:latin typeface="ＭＳ Ｐゴシック"/>
            </a:rPr>
            <a:t>6.5</a:t>
          </a:r>
          <a:r>
            <a:rPr kumimoji="1" lang="ja-JP" altLang="en-US" sz="1300">
              <a:latin typeface="ＭＳ Ｐゴシック"/>
            </a:rPr>
            <a:t>％の増となった。東日本大震災からの復旧・復興事業の進捗と併せ、人件費の縮減を検討するなど、効率的な行財政運営のバランスを取りながら経常経費の抑制に努める。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58631</xdr:rowOff>
    </xdr:from>
    <xdr:to>
      <xdr:col>7</xdr:col>
      <xdr:colOff>152400</xdr:colOff>
      <xdr:row>59</xdr:row>
      <xdr:rowOff>148590</xdr:rowOff>
    </xdr:to>
    <xdr:cxnSp macro="">
      <xdr:nvCxnSpPr>
        <xdr:cNvPr id="131" name="直線コネクタ 130"/>
        <xdr:cNvCxnSpPr/>
      </xdr:nvCxnSpPr>
      <xdr:spPr>
        <a:xfrm>
          <a:off x="4114800" y="10002731"/>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58631</xdr:rowOff>
    </xdr:from>
    <xdr:to>
      <xdr:col>6</xdr:col>
      <xdr:colOff>0</xdr:colOff>
      <xdr:row>59</xdr:row>
      <xdr:rowOff>108373</xdr:rowOff>
    </xdr:to>
    <xdr:cxnSp macro="">
      <xdr:nvCxnSpPr>
        <xdr:cNvPr id="134" name="直線コネクタ 133"/>
        <xdr:cNvCxnSpPr/>
      </xdr:nvCxnSpPr>
      <xdr:spPr>
        <a:xfrm flipV="1">
          <a:off x="3225800" y="1000273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108373</xdr:rowOff>
    </xdr:from>
    <xdr:to>
      <xdr:col>4</xdr:col>
      <xdr:colOff>482600</xdr:colOff>
      <xdr:row>62</xdr:row>
      <xdr:rowOff>140970</xdr:rowOff>
    </xdr:to>
    <xdr:cxnSp macro="">
      <xdr:nvCxnSpPr>
        <xdr:cNvPr id="137" name="直線コネクタ 136"/>
        <xdr:cNvCxnSpPr/>
      </xdr:nvCxnSpPr>
      <xdr:spPr>
        <a:xfrm flipV="1">
          <a:off x="2336800" y="10223923"/>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65</xdr:row>
      <xdr:rowOff>4656</xdr:rowOff>
    </xdr:to>
    <xdr:cxnSp macro="">
      <xdr:nvCxnSpPr>
        <xdr:cNvPr id="140" name="直線コネクタ 139"/>
        <xdr:cNvCxnSpPr/>
      </xdr:nvCxnSpPr>
      <xdr:spPr>
        <a:xfrm flipV="1">
          <a:off x="1447800" y="10770870"/>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0" name="円/楕円 149"/>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1"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7831</xdr:rowOff>
    </xdr:from>
    <xdr:to>
      <xdr:col>6</xdr:col>
      <xdr:colOff>50800</xdr:colOff>
      <xdr:row>58</xdr:row>
      <xdr:rowOff>109431</xdr:rowOff>
    </xdr:to>
    <xdr:sp macro="" textlink="">
      <xdr:nvSpPr>
        <xdr:cNvPr id="152" name="円/楕円 151"/>
        <xdr:cNvSpPr/>
      </xdr:nvSpPr>
      <xdr:spPr>
        <a:xfrm>
          <a:off x="4064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119608</xdr:rowOff>
    </xdr:from>
    <xdr:ext cx="736600" cy="259045"/>
    <xdr:sp macro="" textlink="">
      <xdr:nvSpPr>
        <xdr:cNvPr id="153" name="テキスト ボックス 152"/>
        <xdr:cNvSpPr txBox="1"/>
      </xdr:nvSpPr>
      <xdr:spPr>
        <a:xfrm>
          <a:off x="3733800" y="972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57573</xdr:rowOff>
    </xdr:from>
    <xdr:to>
      <xdr:col>4</xdr:col>
      <xdr:colOff>533400</xdr:colOff>
      <xdr:row>59</xdr:row>
      <xdr:rowOff>159173</xdr:rowOff>
    </xdr:to>
    <xdr:sp macro="" textlink="">
      <xdr:nvSpPr>
        <xdr:cNvPr id="154" name="円/楕円 153"/>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169350</xdr:rowOff>
    </xdr:from>
    <xdr:ext cx="762000" cy="259045"/>
    <xdr:sp macro="" textlink="">
      <xdr:nvSpPr>
        <xdr:cNvPr id="155" name="テキスト ボックス 154"/>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6" name="円/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7" name="テキスト ボックス 156"/>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8" name="円/楕円 157"/>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59" name="テキスト ボックス 158"/>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[230,410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平成２３年度から平成２５年度までは、</a:t>
          </a:r>
          <a:r>
            <a:rPr lang="ja-JP" altLang="ja-JP" sz="1200" b="0" i="0" baseline="0">
              <a:solidFill>
                <a:schemeClr val="dk1"/>
              </a:solidFill>
              <a:effectLst/>
              <a:latin typeface="+mn-lt"/>
              <a:ea typeface="+mn-ea"/>
              <a:cs typeface="+mn-cs"/>
            </a:rPr>
            <a:t>災害等廃棄物処理業務委託料による物件費</a:t>
          </a:r>
          <a:r>
            <a:rPr lang="ja-JP" altLang="en-US" sz="1200" b="0" i="0" baseline="0">
              <a:solidFill>
                <a:schemeClr val="dk1"/>
              </a:solidFill>
              <a:effectLst/>
              <a:latin typeface="+mn-lt"/>
              <a:ea typeface="+mn-ea"/>
              <a:cs typeface="+mn-cs"/>
            </a:rPr>
            <a:t>増加があり</a:t>
          </a:r>
          <a:r>
            <a:rPr lang="ja-JP" altLang="ja-JP" sz="1200" b="0" i="0" baseline="0">
              <a:solidFill>
                <a:schemeClr val="dk1"/>
              </a:solidFill>
              <a:effectLst/>
              <a:latin typeface="+mn-lt"/>
              <a:ea typeface="+mn-ea"/>
              <a:cs typeface="+mn-cs"/>
            </a:rPr>
            <a:t>、類似団体平均とのかい離が</a:t>
          </a:r>
          <a:r>
            <a:rPr lang="ja-JP" altLang="en-US" sz="1200" b="0" i="0" baseline="0">
              <a:solidFill>
                <a:schemeClr val="dk1"/>
              </a:solidFill>
              <a:effectLst/>
              <a:latin typeface="+mn-lt"/>
              <a:ea typeface="+mn-ea"/>
              <a:cs typeface="+mn-cs"/>
            </a:rPr>
            <a:t>発生したが、平成２６年度からは同事業が終了したことからコストが縮小している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今後は被災施設の復旧整備が始まり、施設の維持管理等で物件費の増加が見込まれるが、施設の設計から維持管理費用が少なくなるような技法による施設整備等を取り入れ、経費の縮減に努める。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155956</xdr:rowOff>
    </xdr:from>
    <xdr:to>
      <xdr:col>7</xdr:col>
      <xdr:colOff>152400</xdr:colOff>
      <xdr:row>81</xdr:row>
      <xdr:rowOff>143951</xdr:rowOff>
    </xdr:to>
    <xdr:cxnSp macro="">
      <xdr:nvCxnSpPr>
        <xdr:cNvPr id="188" name="直線コネクタ 187"/>
        <xdr:cNvCxnSpPr/>
      </xdr:nvCxnSpPr>
      <xdr:spPr>
        <a:xfrm flipV="1">
          <a:off x="4953000" y="13871956"/>
          <a:ext cx="0" cy="159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134121</xdr:rowOff>
    </xdr:from>
    <xdr:ext cx="762000" cy="259045"/>
    <xdr:sp macro="" textlink="">
      <xdr:nvSpPr>
        <xdr:cNvPr id="189" name="人件費・物件費等の状況最小値テキスト"/>
        <xdr:cNvSpPr txBox="1"/>
      </xdr:nvSpPr>
      <xdr:spPr>
        <a:xfrm>
          <a:off x="5041900" y="1402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81</xdr:row>
      <xdr:rowOff>143951</xdr:rowOff>
    </xdr:from>
    <xdr:to>
      <xdr:col>7</xdr:col>
      <xdr:colOff>241300</xdr:colOff>
      <xdr:row>81</xdr:row>
      <xdr:rowOff>143951</xdr:rowOff>
    </xdr:to>
    <xdr:cxnSp macro="">
      <xdr:nvCxnSpPr>
        <xdr:cNvPr id="190" name="直線コネクタ 189"/>
        <xdr:cNvCxnSpPr/>
      </xdr:nvCxnSpPr>
      <xdr:spPr>
        <a:xfrm>
          <a:off x="4864100" y="1403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70883</xdr:rowOff>
    </xdr:from>
    <xdr:ext cx="762000" cy="259045"/>
    <xdr:sp macro="" textlink="">
      <xdr:nvSpPr>
        <xdr:cNvPr id="191" name="人件費・物件費等の状況最大値テキスト"/>
        <xdr:cNvSpPr txBox="1"/>
      </xdr:nvSpPr>
      <xdr:spPr>
        <a:xfrm>
          <a:off x="5041900" y="1361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80</xdr:row>
      <xdr:rowOff>155956</xdr:rowOff>
    </xdr:from>
    <xdr:to>
      <xdr:col>7</xdr:col>
      <xdr:colOff>241300</xdr:colOff>
      <xdr:row>80</xdr:row>
      <xdr:rowOff>155956</xdr:rowOff>
    </xdr:to>
    <xdr:cxnSp macro="">
      <xdr:nvCxnSpPr>
        <xdr:cNvPr id="192" name="直線コネクタ 191"/>
        <xdr:cNvCxnSpPr/>
      </xdr:nvCxnSpPr>
      <xdr:spPr>
        <a:xfrm>
          <a:off x="4864100" y="1387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98543</xdr:rowOff>
    </xdr:from>
    <xdr:to>
      <xdr:col>7</xdr:col>
      <xdr:colOff>152400</xdr:colOff>
      <xdr:row>83</xdr:row>
      <xdr:rowOff>45636</xdr:rowOff>
    </xdr:to>
    <xdr:cxnSp macro="">
      <xdr:nvCxnSpPr>
        <xdr:cNvPr id="193" name="直線コネクタ 192"/>
        <xdr:cNvCxnSpPr/>
      </xdr:nvCxnSpPr>
      <xdr:spPr>
        <a:xfrm flipV="1">
          <a:off x="4114800" y="13985993"/>
          <a:ext cx="838200" cy="2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13733</xdr:rowOff>
    </xdr:from>
    <xdr:ext cx="762000" cy="259045"/>
    <xdr:sp macro="" textlink="">
      <xdr:nvSpPr>
        <xdr:cNvPr id="194" name="人件費・物件費等の状況平均値テキスト"/>
        <xdr:cNvSpPr txBox="1"/>
      </xdr:nvSpPr>
      <xdr:spPr>
        <a:xfrm>
          <a:off x="5041900" y="13729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160204</xdr:rowOff>
    </xdr:from>
    <xdr:to>
      <xdr:col>7</xdr:col>
      <xdr:colOff>203200</xdr:colOff>
      <xdr:row>81</xdr:row>
      <xdr:rowOff>90354</xdr:rowOff>
    </xdr:to>
    <xdr:sp macro="" textlink="">
      <xdr:nvSpPr>
        <xdr:cNvPr id="195" name="フローチャート : 判断 194"/>
        <xdr:cNvSpPr/>
      </xdr:nvSpPr>
      <xdr:spPr>
        <a:xfrm>
          <a:off x="4902200" y="1387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45636</xdr:rowOff>
    </xdr:from>
    <xdr:to>
      <xdr:col>6</xdr:col>
      <xdr:colOff>0</xdr:colOff>
      <xdr:row>89</xdr:row>
      <xdr:rowOff>57829</xdr:rowOff>
    </xdr:to>
    <xdr:cxnSp macro="">
      <xdr:nvCxnSpPr>
        <xdr:cNvPr id="196" name="直線コネクタ 195"/>
        <xdr:cNvCxnSpPr/>
      </xdr:nvCxnSpPr>
      <xdr:spPr>
        <a:xfrm flipV="1">
          <a:off x="3225800" y="14275986"/>
          <a:ext cx="889000" cy="10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156252</xdr:rowOff>
    </xdr:from>
    <xdr:to>
      <xdr:col>6</xdr:col>
      <xdr:colOff>50800</xdr:colOff>
      <xdr:row>81</xdr:row>
      <xdr:rowOff>86402</xdr:rowOff>
    </xdr:to>
    <xdr:sp macro="" textlink="">
      <xdr:nvSpPr>
        <xdr:cNvPr id="197" name="フローチャート : 判断 196"/>
        <xdr:cNvSpPr/>
      </xdr:nvSpPr>
      <xdr:spPr>
        <a:xfrm>
          <a:off x="4064000" y="138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96579</xdr:rowOff>
    </xdr:from>
    <xdr:ext cx="736600" cy="259045"/>
    <xdr:sp macro="" textlink="">
      <xdr:nvSpPr>
        <xdr:cNvPr id="198" name="テキスト ボックス 197"/>
        <xdr:cNvSpPr txBox="1"/>
      </xdr:nvSpPr>
      <xdr:spPr>
        <a:xfrm>
          <a:off x="3733800" y="1364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12323</xdr:rowOff>
    </xdr:from>
    <xdr:to>
      <xdr:col>4</xdr:col>
      <xdr:colOff>482600</xdr:colOff>
      <xdr:row>89</xdr:row>
      <xdr:rowOff>57829</xdr:rowOff>
    </xdr:to>
    <xdr:cxnSp macro="">
      <xdr:nvCxnSpPr>
        <xdr:cNvPr id="199" name="直線コネクタ 198"/>
        <xdr:cNvCxnSpPr/>
      </xdr:nvCxnSpPr>
      <xdr:spPr>
        <a:xfrm>
          <a:off x="2336800" y="14757023"/>
          <a:ext cx="889000" cy="5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152464</xdr:rowOff>
    </xdr:from>
    <xdr:to>
      <xdr:col>4</xdr:col>
      <xdr:colOff>533400</xdr:colOff>
      <xdr:row>81</xdr:row>
      <xdr:rowOff>82614</xdr:rowOff>
    </xdr:to>
    <xdr:sp macro="" textlink="">
      <xdr:nvSpPr>
        <xdr:cNvPr id="200" name="フローチャート : 判断 199"/>
        <xdr:cNvSpPr/>
      </xdr:nvSpPr>
      <xdr:spPr>
        <a:xfrm>
          <a:off x="31750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92791</xdr:rowOff>
    </xdr:from>
    <xdr:ext cx="762000" cy="259045"/>
    <xdr:sp macro="" textlink="">
      <xdr:nvSpPr>
        <xdr:cNvPr id="201" name="テキスト ボックス 200"/>
        <xdr:cNvSpPr txBox="1"/>
      </xdr:nvSpPr>
      <xdr:spPr>
        <a:xfrm>
          <a:off x="2844800" y="136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136585</xdr:rowOff>
    </xdr:from>
    <xdr:to>
      <xdr:col>3</xdr:col>
      <xdr:colOff>279400</xdr:colOff>
      <xdr:row>86</xdr:row>
      <xdr:rowOff>12323</xdr:rowOff>
    </xdr:to>
    <xdr:cxnSp macro="">
      <xdr:nvCxnSpPr>
        <xdr:cNvPr id="202" name="直線コネクタ 201"/>
        <xdr:cNvCxnSpPr/>
      </xdr:nvCxnSpPr>
      <xdr:spPr>
        <a:xfrm>
          <a:off x="1447800" y="14538385"/>
          <a:ext cx="889000" cy="2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153960</xdr:rowOff>
    </xdr:from>
    <xdr:to>
      <xdr:col>3</xdr:col>
      <xdr:colOff>330200</xdr:colOff>
      <xdr:row>81</xdr:row>
      <xdr:rowOff>84110</xdr:rowOff>
    </xdr:to>
    <xdr:sp macro="" textlink="">
      <xdr:nvSpPr>
        <xdr:cNvPr id="203" name="フローチャート : 判断 202"/>
        <xdr:cNvSpPr/>
      </xdr:nvSpPr>
      <xdr:spPr>
        <a:xfrm>
          <a:off x="2286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94287</xdr:rowOff>
    </xdr:from>
    <xdr:ext cx="762000" cy="259045"/>
    <xdr:sp macro="" textlink="">
      <xdr:nvSpPr>
        <xdr:cNvPr id="204" name="テキスト ボックス 203"/>
        <xdr:cNvSpPr txBox="1"/>
      </xdr:nvSpPr>
      <xdr:spPr>
        <a:xfrm>
          <a:off x="1955800" y="1363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160145</xdr:rowOff>
    </xdr:from>
    <xdr:to>
      <xdr:col>2</xdr:col>
      <xdr:colOff>127000</xdr:colOff>
      <xdr:row>81</xdr:row>
      <xdr:rowOff>90295</xdr:rowOff>
    </xdr:to>
    <xdr:sp macro="" textlink="">
      <xdr:nvSpPr>
        <xdr:cNvPr id="205" name="フローチャート : 判断 204"/>
        <xdr:cNvSpPr/>
      </xdr:nvSpPr>
      <xdr:spPr>
        <a:xfrm>
          <a:off x="1397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100472</xdr:rowOff>
    </xdr:from>
    <xdr:ext cx="762000" cy="259045"/>
    <xdr:sp macro="" textlink="">
      <xdr:nvSpPr>
        <xdr:cNvPr id="206" name="テキスト ボックス 205"/>
        <xdr:cNvSpPr txBox="1"/>
      </xdr:nvSpPr>
      <xdr:spPr>
        <a:xfrm>
          <a:off x="1066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47743</xdr:rowOff>
    </xdr:from>
    <xdr:to>
      <xdr:col>7</xdr:col>
      <xdr:colOff>203200</xdr:colOff>
      <xdr:row>81</xdr:row>
      <xdr:rowOff>149343</xdr:rowOff>
    </xdr:to>
    <xdr:sp macro="" textlink="">
      <xdr:nvSpPr>
        <xdr:cNvPr id="212" name="円/楕円 211"/>
        <xdr:cNvSpPr/>
      </xdr:nvSpPr>
      <xdr:spPr>
        <a:xfrm>
          <a:off x="4902200" y="139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19820</xdr:rowOff>
    </xdr:from>
    <xdr:ext cx="762000" cy="259045"/>
    <xdr:sp macro="" textlink="">
      <xdr:nvSpPr>
        <xdr:cNvPr id="213" name="人件費・物件費等の状況該当値テキスト"/>
        <xdr:cNvSpPr txBox="1"/>
      </xdr:nvSpPr>
      <xdr:spPr>
        <a:xfrm>
          <a:off x="5041900" y="139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230,410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166286</xdr:rowOff>
    </xdr:from>
    <xdr:to>
      <xdr:col>6</xdr:col>
      <xdr:colOff>50800</xdr:colOff>
      <xdr:row>83</xdr:row>
      <xdr:rowOff>96436</xdr:rowOff>
    </xdr:to>
    <xdr:sp macro="" textlink="">
      <xdr:nvSpPr>
        <xdr:cNvPr id="214" name="円/楕円 213"/>
        <xdr:cNvSpPr/>
      </xdr:nvSpPr>
      <xdr:spPr>
        <a:xfrm>
          <a:off x="4064000" y="14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81213</xdr:rowOff>
    </xdr:from>
    <xdr:ext cx="736600" cy="259045"/>
    <xdr:sp macro="" textlink="">
      <xdr:nvSpPr>
        <xdr:cNvPr id="215" name="テキスト ボックス 214"/>
        <xdr:cNvSpPr txBox="1"/>
      </xdr:nvSpPr>
      <xdr:spPr>
        <a:xfrm>
          <a:off x="3733800" y="1431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590,949</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7029</xdr:rowOff>
    </xdr:from>
    <xdr:to>
      <xdr:col>4</xdr:col>
      <xdr:colOff>533400</xdr:colOff>
      <xdr:row>89</xdr:row>
      <xdr:rowOff>108629</xdr:rowOff>
    </xdr:to>
    <xdr:sp macro="" textlink="">
      <xdr:nvSpPr>
        <xdr:cNvPr id="216" name="円/楕円 215"/>
        <xdr:cNvSpPr/>
      </xdr:nvSpPr>
      <xdr:spPr>
        <a:xfrm>
          <a:off x="3175000" y="152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93406</xdr:rowOff>
    </xdr:from>
    <xdr:ext cx="762000" cy="259045"/>
    <xdr:sp macro="" textlink="">
      <xdr:nvSpPr>
        <xdr:cNvPr id="217" name="テキスト ボックス 216"/>
        <xdr:cNvSpPr txBox="1"/>
      </xdr:nvSpPr>
      <xdr:spPr>
        <a:xfrm>
          <a:off x="2844800" y="1535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1,885,055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132973</xdr:rowOff>
    </xdr:from>
    <xdr:to>
      <xdr:col>3</xdr:col>
      <xdr:colOff>330200</xdr:colOff>
      <xdr:row>86</xdr:row>
      <xdr:rowOff>63123</xdr:rowOff>
    </xdr:to>
    <xdr:sp macro="" textlink="">
      <xdr:nvSpPr>
        <xdr:cNvPr id="218" name="円/楕円 217"/>
        <xdr:cNvSpPr/>
      </xdr:nvSpPr>
      <xdr:spPr>
        <a:xfrm>
          <a:off x="2286000" y="147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47900</xdr:rowOff>
    </xdr:from>
    <xdr:ext cx="762000" cy="259045"/>
    <xdr:sp macro="" textlink="">
      <xdr:nvSpPr>
        <xdr:cNvPr id="219" name="テキスト ボックス 218"/>
        <xdr:cNvSpPr txBox="1"/>
      </xdr:nvSpPr>
      <xdr:spPr>
        <a:xfrm>
          <a:off x="1955800" y="1479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1,189,006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85785</xdr:rowOff>
    </xdr:from>
    <xdr:to>
      <xdr:col>2</xdr:col>
      <xdr:colOff>127000</xdr:colOff>
      <xdr:row>85</xdr:row>
      <xdr:rowOff>15935</xdr:rowOff>
    </xdr:to>
    <xdr:sp macro="" textlink="">
      <xdr:nvSpPr>
        <xdr:cNvPr id="220" name="円/楕円 219"/>
        <xdr:cNvSpPr/>
      </xdr:nvSpPr>
      <xdr:spPr>
        <a:xfrm>
          <a:off x="1397000" y="144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712</xdr:rowOff>
    </xdr:from>
    <xdr:ext cx="762000" cy="259045"/>
    <xdr:sp macro="" textlink="">
      <xdr:nvSpPr>
        <xdr:cNvPr id="221" name="テキスト ボックス 220"/>
        <xdr:cNvSpPr txBox="1"/>
      </xdr:nvSpPr>
      <xdr:spPr>
        <a:xfrm>
          <a:off x="1066800" y="145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国及び他自治体の動向も注視し給与の適正化に努めた結果、全国市平均を</a:t>
          </a:r>
          <a:r>
            <a:rPr lang="ja-JP" altLang="en-US" sz="1200" b="0" i="0" baseline="0">
              <a:solidFill>
                <a:schemeClr val="dk1"/>
              </a:solidFill>
              <a:effectLst/>
              <a:latin typeface="+mn-lt"/>
              <a:ea typeface="+mn-ea"/>
              <a:cs typeface="+mn-cs"/>
            </a:rPr>
            <a:t>下</a:t>
          </a:r>
          <a:r>
            <a:rPr lang="ja-JP" altLang="ja-JP" sz="1200" b="0" i="0" baseline="0">
              <a:solidFill>
                <a:schemeClr val="dk1"/>
              </a:solidFill>
              <a:effectLst/>
              <a:latin typeface="+mn-lt"/>
              <a:ea typeface="+mn-ea"/>
              <a:cs typeface="+mn-cs"/>
            </a:rPr>
            <a:t>回っ</a:t>
          </a:r>
          <a:r>
            <a:rPr lang="ja-JP" altLang="en-US" sz="1200" b="0" i="0" baseline="0">
              <a:solidFill>
                <a:schemeClr val="dk1"/>
              </a:solidFill>
              <a:effectLst/>
              <a:latin typeface="+mn-lt"/>
              <a:ea typeface="+mn-ea"/>
              <a:cs typeface="+mn-cs"/>
            </a:rPr>
            <a:t>ている。震災後の復旧・復興事業の業務量増加に対応するため、任期付職員を採用したが、民間企業経験者や自治体の退職者等、年齢にとらわれず採用した結果、震災前から働く同年代の職員より給料が低くなる傾向にあることが、</a:t>
          </a:r>
          <a:r>
            <a:rPr lang="ja-JP" altLang="ja-JP" sz="1200" b="0" i="0" baseline="0">
              <a:solidFill>
                <a:schemeClr val="dk1"/>
              </a:solidFill>
              <a:effectLst/>
              <a:latin typeface="+mn-lt"/>
              <a:ea typeface="+mn-ea"/>
              <a:cs typeface="+mn-cs"/>
            </a:rPr>
            <a:t>全国</a:t>
          </a:r>
          <a:r>
            <a:rPr lang="ja-JP" altLang="en-US" sz="1200" b="0" i="0" baseline="0">
              <a:solidFill>
                <a:schemeClr val="dk1"/>
              </a:solidFill>
              <a:effectLst/>
              <a:latin typeface="+mn-lt"/>
              <a:ea typeface="+mn-ea"/>
              <a:cs typeface="+mn-cs"/>
            </a:rPr>
            <a:t>市</a:t>
          </a:r>
          <a:r>
            <a:rPr lang="ja-JP" altLang="ja-JP" sz="1200" b="0" i="0" baseline="0">
              <a:solidFill>
                <a:schemeClr val="dk1"/>
              </a:solidFill>
              <a:effectLst/>
              <a:latin typeface="+mn-lt"/>
              <a:ea typeface="+mn-ea"/>
              <a:cs typeface="+mn-cs"/>
            </a:rPr>
            <a:t>平均を</a:t>
          </a:r>
          <a:r>
            <a:rPr lang="ja-JP" altLang="en-US" sz="1200" b="0" i="0" baseline="0">
              <a:solidFill>
                <a:schemeClr val="dk1"/>
              </a:solidFill>
              <a:effectLst/>
              <a:latin typeface="+mn-lt"/>
              <a:ea typeface="+mn-ea"/>
              <a:cs typeface="+mn-cs"/>
            </a:rPr>
            <a:t>下</a:t>
          </a:r>
          <a:r>
            <a:rPr lang="ja-JP" altLang="ja-JP" sz="1200" b="0" i="0" baseline="0">
              <a:solidFill>
                <a:schemeClr val="dk1"/>
              </a:solidFill>
              <a:effectLst/>
              <a:latin typeface="+mn-lt"/>
              <a:ea typeface="+mn-ea"/>
              <a:cs typeface="+mn-cs"/>
            </a:rPr>
            <a:t>回る大きな要因と</a:t>
          </a:r>
          <a:r>
            <a:rPr lang="ja-JP" altLang="en-US" sz="1200" b="0" i="0" baseline="0">
              <a:solidFill>
                <a:schemeClr val="dk1"/>
              </a:solidFill>
              <a:effectLst/>
              <a:latin typeface="+mn-lt"/>
              <a:ea typeface="+mn-ea"/>
              <a:cs typeface="+mn-cs"/>
            </a:rPr>
            <a:t>なっている。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8" name="直線コネクタ 247"/>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1"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2" name="直線コネクタ 251"/>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36576</xdr:rowOff>
    </xdr:from>
    <xdr:to>
      <xdr:col>24</xdr:col>
      <xdr:colOff>558800</xdr:colOff>
      <xdr:row>85</xdr:row>
      <xdr:rowOff>41402</xdr:rowOff>
    </xdr:to>
    <xdr:cxnSp macro="">
      <xdr:nvCxnSpPr>
        <xdr:cNvPr id="253" name="直線コネクタ 252"/>
        <xdr:cNvCxnSpPr/>
      </xdr:nvCxnSpPr>
      <xdr:spPr>
        <a:xfrm flipV="1">
          <a:off x="16179800" y="146098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4"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5" name="フローチャート : 判断 254"/>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94487</xdr:rowOff>
    </xdr:to>
    <xdr:cxnSp macro="">
      <xdr:nvCxnSpPr>
        <xdr:cNvPr id="256" name="直線コネクタ 255"/>
        <xdr:cNvCxnSpPr/>
      </xdr:nvCxnSpPr>
      <xdr:spPr>
        <a:xfrm flipV="1">
          <a:off x="15290800" y="14614652"/>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7" name="フローチャート : 判断 256"/>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8" name="テキスト ボックス 25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94487</xdr:rowOff>
    </xdr:from>
    <xdr:to>
      <xdr:col>22</xdr:col>
      <xdr:colOff>203200</xdr:colOff>
      <xdr:row>87</xdr:row>
      <xdr:rowOff>79756</xdr:rowOff>
    </xdr:to>
    <xdr:cxnSp macro="">
      <xdr:nvCxnSpPr>
        <xdr:cNvPr id="259" name="直線コネクタ 258"/>
        <xdr:cNvCxnSpPr/>
      </xdr:nvCxnSpPr>
      <xdr:spPr>
        <a:xfrm flipV="1">
          <a:off x="14401800" y="14667737"/>
          <a:ext cx="889000" cy="3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0" name="フローチャート : 判断 259"/>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1" name="テキスト ボックス 260"/>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74930</xdr:rowOff>
    </xdr:from>
    <xdr:to>
      <xdr:col>21</xdr:col>
      <xdr:colOff>0</xdr:colOff>
      <xdr:row>87</xdr:row>
      <xdr:rowOff>79756</xdr:rowOff>
    </xdr:to>
    <xdr:cxnSp macro="">
      <xdr:nvCxnSpPr>
        <xdr:cNvPr id="262" name="直線コネクタ 261"/>
        <xdr:cNvCxnSpPr/>
      </xdr:nvCxnSpPr>
      <xdr:spPr>
        <a:xfrm>
          <a:off x="13512800" y="149910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3" name="フローチャート : 判断 262"/>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4" name="テキスト ボックス 263"/>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5" name="フローチャート : 判断 264"/>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6" name="テキスト ボックス 265"/>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72" name="円/楕円 271"/>
        <xdr:cNvSpPr/>
      </xdr:nvSpPr>
      <xdr:spPr>
        <a:xfrm>
          <a:off x="169672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2303</xdr:rowOff>
    </xdr:from>
    <xdr:ext cx="762000" cy="259045"/>
    <xdr:sp macro="" textlink="">
      <xdr:nvSpPr>
        <xdr:cNvPr id="273" name="給与水準   （国との比較）該当値テキスト"/>
        <xdr:cNvSpPr txBox="1"/>
      </xdr:nvSpPr>
      <xdr:spPr>
        <a:xfrm>
          <a:off x="17106900" y="1440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4" name="円/楕円 273"/>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75" name="テキスト ボックス 274"/>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43687</xdr:rowOff>
    </xdr:from>
    <xdr:to>
      <xdr:col>22</xdr:col>
      <xdr:colOff>254000</xdr:colOff>
      <xdr:row>85</xdr:row>
      <xdr:rowOff>145287</xdr:rowOff>
    </xdr:to>
    <xdr:sp macro="" textlink="">
      <xdr:nvSpPr>
        <xdr:cNvPr id="276" name="円/楕円 275"/>
        <xdr:cNvSpPr/>
      </xdr:nvSpPr>
      <xdr:spPr>
        <a:xfrm>
          <a:off x="15240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155464</xdr:rowOff>
    </xdr:from>
    <xdr:ext cx="762000" cy="259045"/>
    <xdr:sp macro="" textlink="">
      <xdr:nvSpPr>
        <xdr:cNvPr id="277" name="テキスト ボックス 276"/>
        <xdr:cNvSpPr txBox="1"/>
      </xdr:nvSpPr>
      <xdr:spPr>
        <a:xfrm>
          <a:off x="14909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28956</xdr:rowOff>
    </xdr:from>
    <xdr:to>
      <xdr:col>21</xdr:col>
      <xdr:colOff>50800</xdr:colOff>
      <xdr:row>87</xdr:row>
      <xdr:rowOff>130556</xdr:rowOff>
    </xdr:to>
    <xdr:sp macro="" textlink="">
      <xdr:nvSpPr>
        <xdr:cNvPr id="278" name="円/楕円 277"/>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79" name="テキスト ボックス 278"/>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80" name="円/楕円 279"/>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81" name="テキスト ボックス 280"/>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東日本大震災により人口とともに職員数も減となったが、</a:t>
          </a:r>
          <a:r>
            <a:rPr lang="ja-JP" altLang="en-US" sz="1200" b="0" i="0" baseline="0">
              <a:solidFill>
                <a:schemeClr val="dk1"/>
              </a:solidFill>
              <a:effectLst/>
              <a:latin typeface="+mn-lt"/>
              <a:ea typeface="+mn-ea"/>
              <a:cs typeface="+mn-cs"/>
            </a:rPr>
            <a:t>復旧・</a:t>
          </a:r>
          <a:r>
            <a:rPr lang="ja-JP" altLang="ja-JP" sz="1200" b="0" i="0" baseline="0">
              <a:solidFill>
                <a:schemeClr val="dk1"/>
              </a:solidFill>
              <a:effectLst/>
              <a:latin typeface="+mn-lt"/>
              <a:ea typeface="+mn-ea"/>
              <a:cs typeface="+mn-cs"/>
            </a:rPr>
            <a:t>復興に</a:t>
          </a:r>
          <a:r>
            <a:rPr lang="ja-JP" altLang="en-US" sz="1200" b="0" i="0" baseline="0">
              <a:solidFill>
                <a:schemeClr val="dk1"/>
              </a:solidFill>
              <a:effectLst/>
              <a:latin typeface="+mn-lt"/>
              <a:ea typeface="+mn-ea"/>
              <a:cs typeface="+mn-cs"/>
            </a:rPr>
            <a:t>係る事業の進捗を図るため</a:t>
          </a:r>
          <a:r>
            <a:rPr lang="ja-JP" altLang="ja-JP" sz="1200" b="0" i="0" baseline="0">
              <a:solidFill>
                <a:schemeClr val="dk1"/>
              </a:solidFill>
              <a:effectLst/>
              <a:latin typeface="+mn-lt"/>
              <a:ea typeface="+mn-ea"/>
              <a:cs typeface="+mn-cs"/>
            </a:rPr>
            <a:t>職員の補充を進めていること、及び市単独で消防業務を行っていること等により、結果として類似団体平均を上回っている。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復旧・復興に係る職員補充は、３年から５年間の雇用期間を限定した任期付職員として採用していることもあり、復旧・復興の進捗状況と併せながら、</a:t>
          </a:r>
          <a:r>
            <a:rPr lang="ja-JP" altLang="ja-JP" sz="1200" b="0" i="0" baseline="0">
              <a:solidFill>
                <a:schemeClr val="dk1"/>
              </a:solidFill>
              <a:effectLst/>
              <a:latin typeface="+mn-lt"/>
              <a:ea typeface="+mn-ea"/>
              <a:cs typeface="+mn-cs"/>
            </a:rPr>
            <a:t>職員数について適正な管理を図る等、効率的な組織運営に努める。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3" name="直線コネクタ 312"/>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4"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5" name="直線コネクタ 314"/>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6"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7" name="直線コネクタ 316"/>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123825</xdr:rowOff>
    </xdr:from>
    <xdr:to>
      <xdr:col>24</xdr:col>
      <xdr:colOff>558800</xdr:colOff>
      <xdr:row>65</xdr:row>
      <xdr:rowOff>67854</xdr:rowOff>
    </xdr:to>
    <xdr:cxnSp macro="">
      <xdr:nvCxnSpPr>
        <xdr:cNvPr id="318" name="直線コネクタ 317"/>
        <xdr:cNvCxnSpPr/>
      </xdr:nvCxnSpPr>
      <xdr:spPr>
        <a:xfrm>
          <a:off x="16179800" y="11096625"/>
          <a:ext cx="8382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19"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0" name="フローチャート : 判断 319"/>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109129</xdr:rowOff>
    </xdr:from>
    <xdr:to>
      <xdr:col>23</xdr:col>
      <xdr:colOff>406400</xdr:colOff>
      <xdr:row>64</xdr:row>
      <xdr:rowOff>123825</xdr:rowOff>
    </xdr:to>
    <xdr:cxnSp macro="">
      <xdr:nvCxnSpPr>
        <xdr:cNvPr id="321" name="直線コネクタ 320"/>
        <xdr:cNvCxnSpPr/>
      </xdr:nvCxnSpPr>
      <xdr:spPr>
        <a:xfrm>
          <a:off x="15290800" y="10910479"/>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2" name="フローチャート : 判断 321"/>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3" name="テキスト ボックス 322"/>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109129</xdr:rowOff>
    </xdr:to>
    <xdr:cxnSp macro="">
      <xdr:nvCxnSpPr>
        <xdr:cNvPr id="324" name="直線コネクタ 323"/>
        <xdr:cNvCxnSpPr/>
      </xdr:nvCxnSpPr>
      <xdr:spPr>
        <a:xfrm>
          <a:off x="14401800" y="10812235"/>
          <a:ext cx="8890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5" name="フローチャート : 判断 324"/>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6" name="テキスト ボックス 325"/>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149588</xdr:rowOff>
    </xdr:from>
    <xdr:to>
      <xdr:col>21</xdr:col>
      <xdr:colOff>0</xdr:colOff>
      <xdr:row>63</xdr:row>
      <xdr:rowOff>10885</xdr:rowOff>
    </xdr:to>
    <xdr:cxnSp macro="">
      <xdr:nvCxnSpPr>
        <xdr:cNvPr id="327" name="直線コネクタ 326"/>
        <xdr:cNvCxnSpPr/>
      </xdr:nvCxnSpPr>
      <xdr:spPr>
        <a:xfrm>
          <a:off x="13512800" y="1077948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8" name="フローチャート : 判断 327"/>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29" name="テキスト ボックス 328"/>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0" name="フローチャート : 判断 329"/>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1" name="テキスト ボックス 330"/>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17054</xdr:rowOff>
    </xdr:from>
    <xdr:to>
      <xdr:col>24</xdr:col>
      <xdr:colOff>609600</xdr:colOff>
      <xdr:row>65</xdr:row>
      <xdr:rowOff>118654</xdr:rowOff>
    </xdr:to>
    <xdr:sp macro="" textlink="">
      <xdr:nvSpPr>
        <xdr:cNvPr id="337" name="円/楕円 336"/>
        <xdr:cNvSpPr/>
      </xdr:nvSpPr>
      <xdr:spPr>
        <a:xfrm>
          <a:off x="169672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160581</xdr:rowOff>
    </xdr:from>
    <xdr:ext cx="762000" cy="259045"/>
    <xdr:sp macro="" textlink="">
      <xdr:nvSpPr>
        <xdr:cNvPr id="338" name="定員管理の状況該当値テキスト"/>
        <xdr:cNvSpPr txBox="1"/>
      </xdr:nvSpPr>
      <xdr:spPr>
        <a:xfrm>
          <a:off x="17106900" y="111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73025</xdr:rowOff>
    </xdr:from>
    <xdr:to>
      <xdr:col>23</xdr:col>
      <xdr:colOff>457200</xdr:colOff>
      <xdr:row>65</xdr:row>
      <xdr:rowOff>3175</xdr:rowOff>
    </xdr:to>
    <xdr:sp macro="" textlink="">
      <xdr:nvSpPr>
        <xdr:cNvPr id="339" name="円/楕円 338"/>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159402</xdr:rowOff>
    </xdr:from>
    <xdr:ext cx="736600" cy="259045"/>
    <xdr:sp macro="" textlink="">
      <xdr:nvSpPr>
        <xdr:cNvPr id="340" name="テキスト ボックス 339"/>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58329</xdr:rowOff>
    </xdr:from>
    <xdr:to>
      <xdr:col>22</xdr:col>
      <xdr:colOff>254000</xdr:colOff>
      <xdr:row>63</xdr:row>
      <xdr:rowOff>159929</xdr:rowOff>
    </xdr:to>
    <xdr:sp macro="" textlink="">
      <xdr:nvSpPr>
        <xdr:cNvPr id="341" name="円/楕円 340"/>
        <xdr:cNvSpPr/>
      </xdr:nvSpPr>
      <xdr:spPr>
        <a:xfrm>
          <a:off x="15240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144706</xdr:rowOff>
    </xdr:from>
    <xdr:ext cx="762000" cy="259045"/>
    <xdr:sp macro="" textlink="">
      <xdr:nvSpPr>
        <xdr:cNvPr id="342" name="テキスト ボックス 341"/>
        <xdr:cNvSpPr txBox="1"/>
      </xdr:nvSpPr>
      <xdr:spPr>
        <a:xfrm>
          <a:off x="14909800" y="1094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131535</xdr:rowOff>
    </xdr:from>
    <xdr:to>
      <xdr:col>21</xdr:col>
      <xdr:colOff>50800</xdr:colOff>
      <xdr:row>63</xdr:row>
      <xdr:rowOff>61685</xdr:rowOff>
    </xdr:to>
    <xdr:sp macro="" textlink="">
      <xdr:nvSpPr>
        <xdr:cNvPr id="343" name="円/楕円 342"/>
        <xdr:cNvSpPr/>
      </xdr:nvSpPr>
      <xdr:spPr>
        <a:xfrm>
          <a:off x="14351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46462</xdr:rowOff>
    </xdr:from>
    <xdr:ext cx="762000" cy="259045"/>
    <xdr:sp macro="" textlink="">
      <xdr:nvSpPr>
        <xdr:cNvPr id="344" name="テキスト ボックス 343"/>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98788</xdr:rowOff>
    </xdr:from>
    <xdr:to>
      <xdr:col>19</xdr:col>
      <xdr:colOff>533400</xdr:colOff>
      <xdr:row>63</xdr:row>
      <xdr:rowOff>28938</xdr:rowOff>
    </xdr:to>
    <xdr:sp macro="" textlink="">
      <xdr:nvSpPr>
        <xdr:cNvPr id="345" name="円/楕円 344"/>
        <xdr:cNvSpPr/>
      </xdr:nvSpPr>
      <xdr:spPr>
        <a:xfrm>
          <a:off x="13462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13715</xdr:rowOff>
    </xdr:from>
    <xdr:ext cx="762000" cy="259045"/>
    <xdr:sp macro="" textlink="">
      <xdr:nvSpPr>
        <xdr:cNvPr id="346" name="テキスト ボックス 345"/>
        <xdr:cNvSpPr txBox="1"/>
      </xdr:nvSpPr>
      <xdr:spPr>
        <a:xfrm>
          <a:off x="13131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東日本大震災の被災後の平成２３年度から、災害復旧補助金・復興交付金等を財源とした事業を進めたこと、被災施設の繰上償還や借換等を行ってきた結果、地方債発行額が抑制され平成２６年度の</a:t>
          </a:r>
          <a:r>
            <a:rPr lang="ja-JP" altLang="ja-JP" sz="1200" b="0" i="0" baseline="0">
              <a:solidFill>
                <a:schemeClr val="dk1"/>
              </a:solidFill>
              <a:effectLst/>
              <a:latin typeface="+mn-lt"/>
              <a:ea typeface="+mn-ea"/>
              <a:cs typeface="+mn-cs"/>
            </a:rPr>
            <a:t>１５．５％</a:t>
          </a:r>
          <a:r>
            <a:rPr lang="ja-JP" altLang="en-US" sz="1200" b="0" i="0" baseline="0">
              <a:solidFill>
                <a:schemeClr val="dk1"/>
              </a:solidFill>
              <a:effectLst/>
              <a:latin typeface="+mn-lt"/>
              <a:ea typeface="+mn-ea"/>
              <a:cs typeface="+mn-cs"/>
            </a:rPr>
            <a:t>から</a:t>
          </a:r>
          <a:r>
            <a:rPr lang="ja-JP" altLang="ja-JP" sz="1200" b="0" i="0" baseline="0">
              <a:solidFill>
                <a:schemeClr val="dk1"/>
              </a:solidFill>
              <a:effectLst/>
              <a:latin typeface="+mn-lt"/>
              <a:ea typeface="+mn-ea"/>
              <a:cs typeface="+mn-cs"/>
            </a:rPr>
            <a:t>１．</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ポイント減</a:t>
          </a:r>
          <a:r>
            <a:rPr lang="ja-JP" altLang="en-US" sz="1200" b="0" i="0" baseline="0">
              <a:solidFill>
                <a:schemeClr val="dk1"/>
              </a:solidFill>
              <a:effectLst/>
              <a:latin typeface="+mn-lt"/>
              <a:ea typeface="+mn-ea"/>
              <a:cs typeface="+mn-cs"/>
            </a:rPr>
            <a:t>の１４．１ポイント</a:t>
          </a:r>
          <a:r>
            <a:rPr lang="ja-JP" altLang="ja-JP" sz="1200" b="0" i="0" baseline="0">
              <a:solidFill>
                <a:schemeClr val="dk1"/>
              </a:solidFill>
              <a:effectLst/>
              <a:latin typeface="+mn-lt"/>
              <a:ea typeface="+mn-ea"/>
              <a:cs typeface="+mn-cs"/>
            </a:rPr>
            <a:t>と</a:t>
          </a:r>
          <a:r>
            <a:rPr lang="ja-JP" altLang="en-US" sz="1200" b="0" i="0" baseline="0">
              <a:solidFill>
                <a:schemeClr val="dk1"/>
              </a:solidFill>
              <a:effectLst/>
              <a:latin typeface="+mn-lt"/>
              <a:ea typeface="+mn-ea"/>
              <a:cs typeface="+mn-cs"/>
            </a:rPr>
            <a:t>なり、財政の健全化が図られている。しかしながら、類似団体平均を下回っていることから、</a:t>
          </a:r>
          <a:r>
            <a:rPr lang="ja-JP" altLang="ja-JP" sz="1200" b="0" i="0" baseline="0">
              <a:solidFill>
                <a:schemeClr val="dk1"/>
              </a:solidFill>
              <a:effectLst/>
              <a:latin typeface="+mn-lt"/>
              <a:ea typeface="+mn-ea"/>
              <a:cs typeface="+mn-cs"/>
            </a:rPr>
            <a:t>今後も復興事業とのバランスをとりつつ公債費負担の軽減に向けた取組みの継続に努める。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5" name="直線コネクタ 374"/>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6"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7" name="直線コネクタ 376"/>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120544</xdr:rowOff>
    </xdr:from>
    <xdr:to>
      <xdr:col>24</xdr:col>
      <xdr:colOff>558800</xdr:colOff>
      <xdr:row>37</xdr:row>
      <xdr:rowOff>148696</xdr:rowOff>
    </xdr:to>
    <xdr:cxnSp macro="">
      <xdr:nvCxnSpPr>
        <xdr:cNvPr id="380" name="直線コネクタ 379"/>
        <xdr:cNvCxnSpPr/>
      </xdr:nvCxnSpPr>
      <xdr:spPr>
        <a:xfrm flipV="1">
          <a:off x="16179800" y="646419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1"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2" name="フローチャート : 判断 381"/>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148696</xdr:rowOff>
    </xdr:from>
    <xdr:to>
      <xdr:col>23</xdr:col>
      <xdr:colOff>406400</xdr:colOff>
      <xdr:row>38</xdr:row>
      <xdr:rowOff>13441</xdr:rowOff>
    </xdr:to>
    <xdr:cxnSp macro="">
      <xdr:nvCxnSpPr>
        <xdr:cNvPr id="383" name="直線コネクタ 382"/>
        <xdr:cNvCxnSpPr/>
      </xdr:nvCxnSpPr>
      <xdr:spPr>
        <a:xfrm flipV="1">
          <a:off x="15290800" y="649234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4" name="フローチャート : 判断 383"/>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5" name="テキスト ボックス 384"/>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13441</xdr:rowOff>
    </xdr:from>
    <xdr:to>
      <xdr:col>22</xdr:col>
      <xdr:colOff>203200</xdr:colOff>
      <xdr:row>38</xdr:row>
      <xdr:rowOff>21484</xdr:rowOff>
    </xdr:to>
    <xdr:cxnSp macro="">
      <xdr:nvCxnSpPr>
        <xdr:cNvPr id="386" name="直線コネクタ 385"/>
        <xdr:cNvCxnSpPr/>
      </xdr:nvCxnSpPr>
      <xdr:spPr>
        <a:xfrm flipV="1">
          <a:off x="14401800" y="65285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7" name="フローチャート : 判断 386"/>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8" name="テキスト ボックス 387"/>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21484</xdr:rowOff>
    </xdr:from>
    <xdr:to>
      <xdr:col>21</xdr:col>
      <xdr:colOff>0</xdr:colOff>
      <xdr:row>38</xdr:row>
      <xdr:rowOff>27517</xdr:rowOff>
    </xdr:to>
    <xdr:cxnSp macro="">
      <xdr:nvCxnSpPr>
        <xdr:cNvPr id="389" name="直線コネクタ 388"/>
        <xdr:cNvCxnSpPr/>
      </xdr:nvCxnSpPr>
      <xdr:spPr>
        <a:xfrm flipV="1">
          <a:off x="13512800" y="653658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0" name="フローチャート : 判断 389"/>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1" name="テキスト ボックス 390"/>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2" name="フローチャート : 判断 391"/>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3" name="テキスト ボックス 392"/>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69744</xdr:rowOff>
    </xdr:from>
    <xdr:to>
      <xdr:col>24</xdr:col>
      <xdr:colOff>609600</xdr:colOff>
      <xdr:row>37</xdr:row>
      <xdr:rowOff>171345</xdr:rowOff>
    </xdr:to>
    <xdr:sp macro="" textlink="">
      <xdr:nvSpPr>
        <xdr:cNvPr id="399" name="円/楕円 398"/>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41821</xdr:rowOff>
    </xdr:from>
    <xdr:ext cx="762000" cy="259045"/>
    <xdr:sp macro="" textlink="">
      <xdr:nvSpPr>
        <xdr:cNvPr id="400"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97896</xdr:rowOff>
    </xdr:from>
    <xdr:to>
      <xdr:col>23</xdr:col>
      <xdr:colOff>457200</xdr:colOff>
      <xdr:row>38</xdr:row>
      <xdr:rowOff>28046</xdr:rowOff>
    </xdr:to>
    <xdr:sp macro="" textlink="">
      <xdr:nvSpPr>
        <xdr:cNvPr id="401" name="円/楕円 400"/>
        <xdr:cNvSpPr/>
      </xdr:nvSpPr>
      <xdr:spPr>
        <a:xfrm>
          <a:off x="16129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12823</xdr:rowOff>
    </xdr:from>
    <xdr:ext cx="736600" cy="259045"/>
    <xdr:sp macro="" textlink="">
      <xdr:nvSpPr>
        <xdr:cNvPr id="402" name="テキスト ボックス 401"/>
        <xdr:cNvSpPr txBox="1"/>
      </xdr:nvSpPr>
      <xdr:spPr>
        <a:xfrm>
          <a:off x="15798800" y="652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134091</xdr:rowOff>
    </xdr:from>
    <xdr:to>
      <xdr:col>22</xdr:col>
      <xdr:colOff>254000</xdr:colOff>
      <xdr:row>38</xdr:row>
      <xdr:rowOff>64241</xdr:rowOff>
    </xdr:to>
    <xdr:sp macro="" textlink="">
      <xdr:nvSpPr>
        <xdr:cNvPr id="403" name="円/楕円 402"/>
        <xdr:cNvSpPr/>
      </xdr:nvSpPr>
      <xdr:spPr>
        <a:xfrm>
          <a:off x="15240000" y="64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49018</xdr:rowOff>
    </xdr:from>
    <xdr:ext cx="762000" cy="259045"/>
    <xdr:sp macro="" textlink="">
      <xdr:nvSpPr>
        <xdr:cNvPr id="404" name="テキスト ボックス 403"/>
        <xdr:cNvSpPr txBox="1"/>
      </xdr:nvSpPr>
      <xdr:spPr>
        <a:xfrm>
          <a:off x="14909800" y="656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142134</xdr:rowOff>
    </xdr:from>
    <xdr:to>
      <xdr:col>21</xdr:col>
      <xdr:colOff>50800</xdr:colOff>
      <xdr:row>38</xdr:row>
      <xdr:rowOff>72284</xdr:rowOff>
    </xdr:to>
    <xdr:sp macro="" textlink="">
      <xdr:nvSpPr>
        <xdr:cNvPr id="405" name="円/楕円 404"/>
        <xdr:cNvSpPr/>
      </xdr:nvSpPr>
      <xdr:spPr>
        <a:xfrm>
          <a:off x="14351000" y="64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57061</xdr:rowOff>
    </xdr:from>
    <xdr:ext cx="762000" cy="259045"/>
    <xdr:sp macro="" textlink="">
      <xdr:nvSpPr>
        <xdr:cNvPr id="406" name="テキスト ボックス 405"/>
        <xdr:cNvSpPr txBox="1"/>
      </xdr:nvSpPr>
      <xdr:spPr>
        <a:xfrm>
          <a:off x="14020800" y="65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148167</xdr:rowOff>
    </xdr:from>
    <xdr:to>
      <xdr:col>19</xdr:col>
      <xdr:colOff>533400</xdr:colOff>
      <xdr:row>38</xdr:row>
      <xdr:rowOff>78316</xdr:rowOff>
    </xdr:to>
    <xdr:sp macro="" textlink="">
      <xdr:nvSpPr>
        <xdr:cNvPr id="407" name="円/楕円 406"/>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63094</xdr:rowOff>
    </xdr:from>
    <xdr:ext cx="762000" cy="259045"/>
    <xdr:sp macro="" textlink="">
      <xdr:nvSpPr>
        <xdr:cNvPr id="408" name="テキスト ボックス 407"/>
        <xdr:cNvSpPr txBox="1"/>
      </xdr:nvSpPr>
      <xdr:spPr>
        <a:xfrm>
          <a:off x="13131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基金への</a:t>
          </a:r>
          <a:r>
            <a:rPr kumimoji="1" lang="ja-JP" altLang="ja-JP" sz="1200">
              <a:solidFill>
                <a:schemeClr val="dk1"/>
              </a:solidFill>
              <a:effectLst/>
              <a:latin typeface="+mn-lt"/>
              <a:ea typeface="+mn-ea"/>
              <a:cs typeface="+mn-cs"/>
            </a:rPr>
            <a:t>積立金の増加により、充当可能財源等が将来負担額を超過する状態となった。</a:t>
          </a:r>
          <a:r>
            <a:rPr lang="ja-JP" altLang="ja-JP" sz="1200" b="0" i="0" baseline="0">
              <a:solidFill>
                <a:schemeClr val="dk1"/>
              </a:solidFill>
              <a:effectLst/>
              <a:latin typeface="+mn-lt"/>
              <a:ea typeface="+mn-ea"/>
              <a:cs typeface="+mn-cs"/>
            </a:rPr>
            <a:t>今後も公債費の抑制及び充当可能財源の確保など財政の健全化に努め、将来負担の軽減を図る。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5" name="直線コネクタ 434"/>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6"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7" name="直線コネクタ 436"/>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78308</xdr:rowOff>
    </xdr:from>
    <xdr:to>
      <xdr:col>22</xdr:col>
      <xdr:colOff>203200</xdr:colOff>
      <xdr:row>15</xdr:row>
      <xdr:rowOff>104965</xdr:rowOff>
    </xdr:to>
    <xdr:cxnSp macro="">
      <xdr:nvCxnSpPr>
        <xdr:cNvPr id="440" name="直線コネクタ 439"/>
        <xdr:cNvCxnSpPr/>
      </xdr:nvCxnSpPr>
      <xdr:spPr>
        <a:xfrm flipV="1">
          <a:off x="14401800" y="2478608"/>
          <a:ext cx="889000" cy="1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62497</xdr:rowOff>
    </xdr:from>
    <xdr:to>
      <xdr:col>21</xdr:col>
      <xdr:colOff>0</xdr:colOff>
      <xdr:row>15</xdr:row>
      <xdr:rowOff>104965</xdr:rowOff>
    </xdr:to>
    <xdr:cxnSp macro="">
      <xdr:nvCxnSpPr>
        <xdr:cNvPr id="443" name="直線コネクタ 442"/>
        <xdr:cNvCxnSpPr/>
      </xdr:nvCxnSpPr>
      <xdr:spPr>
        <a:xfrm>
          <a:off x="13512800" y="2634247"/>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4" name="フローチャート : 判断 443"/>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5" name="テキスト ボックス 444"/>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6" name="フローチャート : 判断 445"/>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7" name="テキスト ボックス 446"/>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8" name="フローチャート : 判断 447"/>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9" name="テキスト ボックス 448"/>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0" name="フローチャート : 判断 449"/>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1" name="テキスト ボックス 450"/>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27508</xdr:rowOff>
    </xdr:from>
    <xdr:to>
      <xdr:col>22</xdr:col>
      <xdr:colOff>254000</xdr:colOff>
      <xdr:row>14</xdr:row>
      <xdr:rowOff>129108</xdr:rowOff>
    </xdr:to>
    <xdr:sp macro="" textlink="">
      <xdr:nvSpPr>
        <xdr:cNvPr id="457" name="円/楕円 456"/>
        <xdr:cNvSpPr/>
      </xdr:nvSpPr>
      <xdr:spPr>
        <a:xfrm>
          <a:off x="15240000" y="2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139285</xdr:rowOff>
    </xdr:from>
    <xdr:ext cx="762000" cy="259045"/>
    <xdr:sp macro="" textlink="">
      <xdr:nvSpPr>
        <xdr:cNvPr id="458" name="テキスト ボックス 457"/>
        <xdr:cNvSpPr txBox="1"/>
      </xdr:nvSpPr>
      <xdr:spPr>
        <a:xfrm>
          <a:off x="14909800" y="219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54165</xdr:rowOff>
    </xdr:from>
    <xdr:to>
      <xdr:col>21</xdr:col>
      <xdr:colOff>50800</xdr:colOff>
      <xdr:row>15</xdr:row>
      <xdr:rowOff>155765</xdr:rowOff>
    </xdr:to>
    <xdr:sp macro="" textlink="">
      <xdr:nvSpPr>
        <xdr:cNvPr id="459" name="円/楕円 458"/>
        <xdr:cNvSpPr/>
      </xdr:nvSpPr>
      <xdr:spPr>
        <a:xfrm>
          <a:off x="14351000" y="2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140542</xdr:rowOff>
    </xdr:from>
    <xdr:ext cx="762000" cy="259045"/>
    <xdr:sp macro="" textlink="">
      <xdr:nvSpPr>
        <xdr:cNvPr id="460" name="テキスト ボックス 459"/>
        <xdr:cNvSpPr txBox="1"/>
      </xdr:nvSpPr>
      <xdr:spPr>
        <a:xfrm>
          <a:off x="14020800" y="271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11697</xdr:rowOff>
    </xdr:from>
    <xdr:to>
      <xdr:col>19</xdr:col>
      <xdr:colOff>533400</xdr:colOff>
      <xdr:row>15</xdr:row>
      <xdr:rowOff>113297</xdr:rowOff>
    </xdr:to>
    <xdr:sp macro="" textlink="">
      <xdr:nvSpPr>
        <xdr:cNvPr id="461" name="円/楕円 460"/>
        <xdr:cNvSpPr/>
      </xdr:nvSpPr>
      <xdr:spPr>
        <a:xfrm>
          <a:off x="13462000" y="25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123474</xdr:rowOff>
    </xdr:from>
    <xdr:ext cx="762000" cy="259045"/>
    <xdr:sp macro="" textlink="">
      <xdr:nvSpPr>
        <xdr:cNvPr id="462" name="テキスト ボックス 461"/>
        <xdr:cNvSpPr txBox="1"/>
      </xdr:nvSpPr>
      <xdr:spPr>
        <a:xfrm>
          <a:off x="13131800" y="235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20,199
20,079
231.94
66,260,234
64,396,657
423,077
6,952,384
12,337,501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被災した職員の補充及び他自治体からの職員派遣は依然続いており、年月が経つ毎に他自治体からの職員派遣は減少傾向にあることから、復旧・復興事業推進のため任期付職員を採用していることから、人件費は増加傾向にあり、類似団体平均を大きく上回っている。</a:t>
          </a:r>
          <a:endParaRPr kumimoji="1" lang="en-US" altLang="ja-JP" sz="1300">
            <a:latin typeface="ＭＳ Ｐゴシック"/>
          </a:endParaRPr>
        </a:p>
        <a:p>
          <a:r>
            <a:rPr kumimoji="1" lang="ja-JP" altLang="en-US" sz="1300">
              <a:latin typeface="ＭＳ Ｐゴシック"/>
            </a:rPr>
            <a:t>今後の復旧・復興事業の進捗と併せ、任期付職員の採用等を調整し人件費の抑制に努めていく。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40</xdr:row>
      <xdr:rowOff>20320</xdr:rowOff>
    </xdr:to>
    <xdr:cxnSp macro="">
      <xdr:nvCxnSpPr>
        <xdr:cNvPr id="66" name="直線コネクタ 65"/>
        <xdr:cNvCxnSpPr/>
      </xdr:nvCxnSpPr>
      <xdr:spPr>
        <a:xfrm>
          <a:off x="3987800" y="65811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66040</xdr:rowOff>
    </xdr:to>
    <xdr:cxnSp macro="">
      <xdr:nvCxnSpPr>
        <xdr:cNvPr id="69" name="直線コネクタ 68"/>
        <xdr:cNvCxnSpPr/>
      </xdr:nvCxnSpPr>
      <xdr:spPr>
        <a:xfrm>
          <a:off x="3098800" y="655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134620</xdr:rowOff>
    </xdr:to>
    <xdr:cxnSp macro="">
      <xdr:nvCxnSpPr>
        <xdr:cNvPr id="72" name="直線コネクタ 71"/>
        <xdr:cNvCxnSpPr/>
      </xdr:nvCxnSpPr>
      <xdr:spPr>
        <a:xfrm flipV="1">
          <a:off x="2209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40</xdr:row>
      <xdr:rowOff>58420</xdr:rowOff>
    </xdr:to>
    <xdr:cxnSp macro="">
      <xdr:nvCxnSpPr>
        <xdr:cNvPr id="75" name="直線コネクタ 74"/>
        <xdr:cNvCxnSpPr/>
      </xdr:nvCxnSpPr>
      <xdr:spPr>
        <a:xfrm flipV="1">
          <a:off x="1320800" y="66497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5" name="円/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49547</xdr:rowOff>
    </xdr:from>
    <xdr:ext cx="762000" cy="259045"/>
    <xdr:sp macro="" textlink="">
      <xdr:nvSpPr>
        <xdr:cNvPr id="86" name="人件費該当値テキスト"/>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91" name="円/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xdr:rowOff>
    </xdr:from>
    <xdr:to>
      <xdr:col>1</xdr:col>
      <xdr:colOff>676275</xdr:colOff>
      <xdr:row>40</xdr:row>
      <xdr:rowOff>109220</xdr:rowOff>
    </xdr:to>
    <xdr:sp macro="" textlink="">
      <xdr:nvSpPr>
        <xdr:cNvPr id="93" name="円/楕円 92"/>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93997</xdr:rowOff>
    </xdr:from>
    <xdr:ext cx="762000" cy="259045"/>
    <xdr:sp macro="" textlink="">
      <xdr:nvSpPr>
        <xdr:cNvPr id="94" name="テキスト ボックス 93"/>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今後は東日本大震災で被災した施設の建築が予定されており、完成後にはこれまで無かった維持管理費が増加することから、復旧した施設には指定管理者制度を導入する等、内部経費の節減に努め、適正な水準を維持していくことが求め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97064</xdr:rowOff>
    </xdr:to>
    <xdr:cxnSp macro="">
      <xdr:nvCxnSpPr>
        <xdr:cNvPr id="129" name="直線コネクタ 128"/>
        <xdr:cNvCxnSpPr/>
      </xdr:nvCxnSpPr>
      <xdr:spPr>
        <a:xfrm>
          <a:off x="15671800" y="2527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127000</xdr:rowOff>
    </xdr:to>
    <xdr:cxnSp macro="">
      <xdr:nvCxnSpPr>
        <xdr:cNvPr id="132" name="直線コネクタ 131"/>
        <xdr:cNvCxnSpPr/>
      </xdr:nvCxnSpPr>
      <xdr:spPr>
        <a:xfrm>
          <a:off x="14782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15</xdr:row>
      <xdr:rowOff>75293</xdr:rowOff>
    </xdr:to>
    <xdr:cxnSp macro="">
      <xdr:nvCxnSpPr>
        <xdr:cNvPr id="135" name="直線コネクタ 134"/>
        <xdr:cNvCxnSpPr/>
      </xdr:nvCxnSpPr>
      <xdr:spPr>
        <a:xfrm flipV="1">
          <a:off x="13893800" y="2494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83457</xdr:rowOff>
    </xdr:from>
    <xdr:to>
      <xdr:col>20</xdr:col>
      <xdr:colOff>158750</xdr:colOff>
      <xdr:row>15</xdr:row>
      <xdr:rowOff>75293</xdr:rowOff>
    </xdr:to>
    <xdr:cxnSp macro="">
      <xdr:nvCxnSpPr>
        <xdr:cNvPr id="138" name="直線コネクタ 137"/>
        <xdr:cNvCxnSpPr/>
      </xdr:nvCxnSpPr>
      <xdr:spPr>
        <a:xfrm>
          <a:off x="13004800" y="2483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8" name="円/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2" name="円/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4" name="円/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56" name="円/楕円 155"/>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57" name="テキスト ボックス 156"/>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医療扶助費等の減により、類似団体平均を下回った。引き続き、資格審査の適正化を図りながらの執行に努める。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133350</xdr:rowOff>
    </xdr:to>
    <xdr:cxnSp macro="">
      <xdr:nvCxnSpPr>
        <xdr:cNvPr id="190" name="直線コネクタ 189"/>
        <xdr:cNvCxnSpPr/>
      </xdr:nvCxnSpPr>
      <xdr:spPr>
        <a:xfrm>
          <a:off x="3987800" y="9448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56</xdr:row>
      <xdr:rowOff>12700</xdr:rowOff>
    </xdr:to>
    <xdr:cxnSp macro="">
      <xdr:nvCxnSpPr>
        <xdr:cNvPr id="193" name="直線コネクタ 192"/>
        <xdr:cNvCxnSpPr/>
      </xdr:nvCxnSpPr>
      <xdr:spPr>
        <a:xfrm flipV="1">
          <a:off x="3098800" y="9448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12700</xdr:rowOff>
    </xdr:to>
    <xdr:cxnSp macro="">
      <xdr:nvCxnSpPr>
        <xdr:cNvPr id="196" name="直線コネクタ 195"/>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152400</xdr:rowOff>
    </xdr:to>
    <xdr:cxnSp macro="">
      <xdr:nvCxnSpPr>
        <xdr:cNvPr id="199" name="直線コネクタ 198"/>
        <xdr:cNvCxnSpPr/>
      </xdr:nvCxnSpPr>
      <xdr:spPr>
        <a:xfrm flipV="1">
          <a:off x="1320800" y="9537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9" name="円/楕円 208"/>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10"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11" name="円/楕円 210"/>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2" name="テキスト ボックス 211"/>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217" name="円/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218" name="テキスト ボックス 21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震災直後は悪化したものの</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平成２５年度以降は</a:t>
          </a:r>
          <a:r>
            <a:rPr lang="ja-JP" altLang="ja-JP" sz="1200" b="0" i="0" baseline="0">
              <a:solidFill>
                <a:schemeClr val="dk1"/>
              </a:solidFill>
              <a:effectLst/>
              <a:latin typeface="+mn-lt"/>
              <a:ea typeface="+mn-ea"/>
              <a:cs typeface="+mn-cs"/>
            </a:rPr>
            <a:t>改善しており、</a:t>
          </a:r>
          <a:r>
            <a:rPr lang="ja-JP" altLang="en-US" sz="1200" b="0" i="0" baseline="0">
              <a:solidFill>
                <a:schemeClr val="dk1"/>
              </a:solidFill>
              <a:effectLst/>
              <a:latin typeface="+mn-lt"/>
              <a:ea typeface="+mn-ea"/>
              <a:cs typeface="+mn-cs"/>
            </a:rPr>
            <a:t>類似団体平均値を下回っている。</a:t>
          </a:r>
          <a:r>
            <a:rPr lang="ja-JP" altLang="ja-JP" sz="1200" b="0" i="0" baseline="0">
              <a:solidFill>
                <a:schemeClr val="dk1"/>
              </a:solidFill>
              <a:effectLst/>
              <a:latin typeface="+mn-lt"/>
              <a:ea typeface="+mn-ea"/>
              <a:cs typeface="+mn-cs"/>
            </a:rPr>
            <a:t>引き続き公共下水道事業等の公営企業の効率的な経営に努め、繰出金の抑制を図る。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16510</xdr:rowOff>
    </xdr:to>
    <xdr:cxnSp macro="">
      <xdr:nvCxnSpPr>
        <xdr:cNvPr id="251" name="直線コネクタ 250"/>
        <xdr:cNvCxnSpPr/>
      </xdr:nvCxnSpPr>
      <xdr:spPr>
        <a:xfrm flipV="1">
          <a:off x="15671800" y="972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138430</xdr:rowOff>
    </xdr:to>
    <xdr:cxnSp macro="">
      <xdr:nvCxnSpPr>
        <xdr:cNvPr id="254" name="直線コネクタ 253"/>
        <xdr:cNvCxnSpPr/>
      </xdr:nvCxnSpPr>
      <xdr:spPr>
        <a:xfrm flipV="1">
          <a:off x="14782800" y="9789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59</xdr:row>
      <xdr:rowOff>77470</xdr:rowOff>
    </xdr:to>
    <xdr:cxnSp macro="">
      <xdr:nvCxnSpPr>
        <xdr:cNvPr id="257" name="直線コネクタ 256"/>
        <xdr:cNvCxnSpPr/>
      </xdr:nvCxnSpPr>
      <xdr:spPr>
        <a:xfrm flipV="1">
          <a:off x="13893800" y="99110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59</xdr:row>
      <xdr:rowOff>77470</xdr:rowOff>
    </xdr:to>
    <xdr:cxnSp macro="">
      <xdr:nvCxnSpPr>
        <xdr:cNvPr id="260" name="直線コネクタ 259"/>
        <xdr:cNvCxnSpPr/>
      </xdr:nvCxnSpPr>
      <xdr:spPr>
        <a:xfrm>
          <a:off x="13004800" y="955294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73" name="テキスト ボックス 272"/>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26670</xdr:rowOff>
    </xdr:from>
    <xdr:to>
      <xdr:col>20</xdr:col>
      <xdr:colOff>209550</xdr:colOff>
      <xdr:row>59</xdr:row>
      <xdr:rowOff>128270</xdr:rowOff>
    </xdr:to>
    <xdr:sp macro="" textlink="">
      <xdr:nvSpPr>
        <xdr:cNvPr id="276" name="円/楕円 275"/>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113047</xdr:rowOff>
    </xdr:from>
    <xdr:ext cx="762000" cy="259045"/>
    <xdr:sp macro="" textlink="">
      <xdr:nvSpPr>
        <xdr:cNvPr id="277" name="テキスト ボックス 276"/>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類似団体平均を下回ってはいるが、昨年度より</a:t>
          </a:r>
          <a:r>
            <a:rPr kumimoji="1" lang="en-US" altLang="ja-JP" sz="1300">
              <a:latin typeface="ＭＳ Ｐゴシック"/>
            </a:rPr>
            <a:t>0.9</a:t>
          </a:r>
          <a:r>
            <a:rPr kumimoji="1" lang="ja-JP" altLang="en-US" sz="1300">
              <a:latin typeface="ＭＳ Ｐゴシック"/>
            </a:rPr>
            <a:t>ポイント上昇している。これは、</a:t>
          </a:r>
          <a:r>
            <a:rPr kumimoji="1" lang="ja-JP" altLang="ja-JP" sz="1200">
              <a:solidFill>
                <a:schemeClr val="dk1"/>
              </a:solidFill>
              <a:effectLst/>
              <a:latin typeface="+mn-lt"/>
              <a:ea typeface="+mn-ea"/>
              <a:cs typeface="+mn-cs"/>
            </a:rPr>
            <a:t>高台の造成が</a:t>
          </a:r>
          <a:r>
            <a:rPr kumimoji="1" lang="ja-JP" altLang="en-US" sz="1200">
              <a:solidFill>
                <a:schemeClr val="dk1"/>
              </a:solidFill>
              <a:effectLst/>
              <a:latin typeface="+mn-lt"/>
              <a:ea typeface="+mn-ea"/>
              <a:cs typeface="+mn-cs"/>
            </a:rPr>
            <a:t>一定の目途がつき、</a:t>
          </a:r>
          <a:r>
            <a:rPr kumimoji="1" lang="ja-JP" altLang="en-US" sz="1300">
              <a:latin typeface="ＭＳ Ｐゴシック"/>
            </a:rPr>
            <a:t>東日本大震災の被災者の住宅新築に伴う補助金が増加していることにある。今後においても、補助金交付審査等を適正に行い経費の節減を図る。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136144</xdr:rowOff>
    </xdr:to>
    <xdr:cxnSp macro="">
      <xdr:nvCxnSpPr>
        <xdr:cNvPr id="309" name="直線コネクタ 308"/>
        <xdr:cNvCxnSpPr/>
      </xdr:nvCxnSpPr>
      <xdr:spPr>
        <a:xfrm>
          <a:off x="15671800" y="59242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94996</xdr:rowOff>
    </xdr:from>
    <xdr:to>
      <xdr:col>22</xdr:col>
      <xdr:colOff>565150</xdr:colOff>
      <xdr:row>34</xdr:row>
      <xdr:rowOff>131572</xdr:rowOff>
    </xdr:to>
    <xdr:cxnSp macro="">
      <xdr:nvCxnSpPr>
        <xdr:cNvPr id="312" name="直線コネクタ 311"/>
        <xdr:cNvCxnSpPr/>
      </xdr:nvCxnSpPr>
      <xdr:spPr>
        <a:xfrm flipV="1">
          <a:off x="14782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36</xdr:row>
      <xdr:rowOff>58420</xdr:rowOff>
    </xdr:to>
    <xdr:cxnSp macro="">
      <xdr:nvCxnSpPr>
        <xdr:cNvPr id="315" name="直線コネクタ 314"/>
        <xdr:cNvCxnSpPr/>
      </xdr:nvCxnSpPr>
      <xdr:spPr>
        <a:xfrm flipV="1">
          <a:off x="13893800" y="596087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38</xdr:row>
      <xdr:rowOff>140716</xdr:rowOff>
    </xdr:to>
    <xdr:cxnSp macro="">
      <xdr:nvCxnSpPr>
        <xdr:cNvPr id="318" name="直線コネクタ 317"/>
        <xdr:cNvCxnSpPr/>
      </xdr:nvCxnSpPr>
      <xdr:spPr>
        <a:xfrm flipV="1">
          <a:off x="13004800" y="623062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30" name="円/楕円 329"/>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31" name="テキスト ボックス 330"/>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2" name="円/楕円 331"/>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3" name="テキスト ボックス 332"/>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4" name="円/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5" name="テキスト ボックス 33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89916</xdr:rowOff>
    </xdr:from>
    <xdr:to>
      <xdr:col>19</xdr:col>
      <xdr:colOff>6350</xdr:colOff>
      <xdr:row>39</xdr:row>
      <xdr:rowOff>20066</xdr:rowOff>
    </xdr:to>
    <xdr:sp macro="" textlink="">
      <xdr:nvSpPr>
        <xdr:cNvPr id="336" name="円/楕円 335"/>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4843</xdr:rowOff>
    </xdr:from>
    <xdr:ext cx="762000" cy="259045"/>
    <xdr:sp macro="" textlink="">
      <xdr:nvSpPr>
        <xdr:cNvPr id="337" name="テキスト ボックス 336"/>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繰上償還や借替えなどにより類似団体平均</a:t>
          </a:r>
          <a:r>
            <a:rPr lang="ja-JP" altLang="en-US" sz="1200" b="0" i="0" baseline="0">
              <a:solidFill>
                <a:schemeClr val="dk1"/>
              </a:solidFill>
              <a:effectLst/>
              <a:latin typeface="+mn-lt"/>
              <a:ea typeface="+mn-ea"/>
              <a:cs typeface="+mn-cs"/>
            </a:rPr>
            <a:t>並みに</a:t>
          </a:r>
          <a:r>
            <a:rPr lang="ja-JP" altLang="ja-JP" sz="1200" b="0" i="0" baseline="0">
              <a:solidFill>
                <a:schemeClr val="dk1"/>
              </a:solidFill>
              <a:effectLst/>
              <a:latin typeface="+mn-lt"/>
              <a:ea typeface="+mn-ea"/>
              <a:cs typeface="+mn-cs"/>
            </a:rPr>
            <a:t>改善した。今後も引き続き、復興事業の実施との均衡を図りながら、公債費の適正な管理に努める。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18415</xdr:rowOff>
    </xdr:from>
    <xdr:to>
      <xdr:col>7</xdr:col>
      <xdr:colOff>15875</xdr:colOff>
      <xdr:row>75</xdr:row>
      <xdr:rowOff>24130</xdr:rowOff>
    </xdr:to>
    <xdr:cxnSp macro="">
      <xdr:nvCxnSpPr>
        <xdr:cNvPr id="369" name="直線コネクタ 368"/>
        <xdr:cNvCxnSpPr/>
      </xdr:nvCxnSpPr>
      <xdr:spPr>
        <a:xfrm>
          <a:off x="3987800" y="12877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18415</xdr:rowOff>
    </xdr:from>
    <xdr:to>
      <xdr:col>5</xdr:col>
      <xdr:colOff>549275</xdr:colOff>
      <xdr:row>75</xdr:row>
      <xdr:rowOff>64135</xdr:rowOff>
    </xdr:to>
    <xdr:cxnSp macro="">
      <xdr:nvCxnSpPr>
        <xdr:cNvPr id="372" name="直線コネクタ 371"/>
        <xdr:cNvCxnSpPr/>
      </xdr:nvCxnSpPr>
      <xdr:spPr>
        <a:xfrm flipV="1">
          <a:off x="3098800" y="12877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64135</xdr:rowOff>
    </xdr:from>
    <xdr:to>
      <xdr:col>4</xdr:col>
      <xdr:colOff>346075</xdr:colOff>
      <xdr:row>75</xdr:row>
      <xdr:rowOff>102235</xdr:rowOff>
    </xdr:to>
    <xdr:cxnSp macro="">
      <xdr:nvCxnSpPr>
        <xdr:cNvPr id="375" name="直線コネクタ 374"/>
        <xdr:cNvCxnSpPr/>
      </xdr:nvCxnSpPr>
      <xdr:spPr>
        <a:xfrm flipV="1">
          <a:off x="2209800" y="12922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102235</xdr:rowOff>
    </xdr:from>
    <xdr:to>
      <xdr:col>3</xdr:col>
      <xdr:colOff>142875</xdr:colOff>
      <xdr:row>76</xdr:row>
      <xdr:rowOff>22225</xdr:rowOff>
    </xdr:to>
    <xdr:cxnSp macro="">
      <xdr:nvCxnSpPr>
        <xdr:cNvPr id="378" name="直線コネクタ 377"/>
        <xdr:cNvCxnSpPr/>
      </xdr:nvCxnSpPr>
      <xdr:spPr>
        <a:xfrm flipV="1">
          <a:off x="1320800" y="129609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8" name="円/楕円 387"/>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116857</xdr:rowOff>
    </xdr:from>
    <xdr:ext cx="762000" cy="259045"/>
    <xdr:sp macro="" textlink="">
      <xdr:nvSpPr>
        <xdr:cNvPr id="389" name="公債費該当値テキスト"/>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139065</xdr:rowOff>
    </xdr:from>
    <xdr:to>
      <xdr:col>5</xdr:col>
      <xdr:colOff>600075</xdr:colOff>
      <xdr:row>75</xdr:row>
      <xdr:rowOff>69215</xdr:rowOff>
    </xdr:to>
    <xdr:sp macro="" textlink="">
      <xdr:nvSpPr>
        <xdr:cNvPr id="390" name="円/楕円 389"/>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79392</xdr:rowOff>
    </xdr:from>
    <xdr:ext cx="736600" cy="259045"/>
    <xdr:sp macro="" textlink="">
      <xdr:nvSpPr>
        <xdr:cNvPr id="391" name="テキスト ボックス 390"/>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xdr:rowOff>
    </xdr:from>
    <xdr:to>
      <xdr:col>4</xdr:col>
      <xdr:colOff>396875</xdr:colOff>
      <xdr:row>75</xdr:row>
      <xdr:rowOff>114935</xdr:rowOff>
    </xdr:to>
    <xdr:sp macro="" textlink="">
      <xdr:nvSpPr>
        <xdr:cNvPr id="392" name="円/楕円 391"/>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99713</xdr:rowOff>
    </xdr:from>
    <xdr:ext cx="762000" cy="259045"/>
    <xdr:sp macro="" textlink="">
      <xdr:nvSpPr>
        <xdr:cNvPr id="393" name="テキスト ボックス 392"/>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51435</xdr:rowOff>
    </xdr:from>
    <xdr:to>
      <xdr:col>3</xdr:col>
      <xdr:colOff>193675</xdr:colOff>
      <xdr:row>75</xdr:row>
      <xdr:rowOff>153036</xdr:rowOff>
    </xdr:to>
    <xdr:sp macro="" textlink="">
      <xdr:nvSpPr>
        <xdr:cNvPr id="394" name="円/楕円 393"/>
        <xdr:cNvSpPr/>
      </xdr:nvSpPr>
      <xdr:spPr>
        <a:xfrm>
          <a:off x="2159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137813</xdr:rowOff>
    </xdr:from>
    <xdr:ext cx="762000" cy="259045"/>
    <xdr:sp macro="" textlink="">
      <xdr:nvSpPr>
        <xdr:cNvPr id="395" name="テキスト ボックス 394"/>
        <xdr:cNvSpPr txBox="1"/>
      </xdr:nvSpPr>
      <xdr:spPr>
        <a:xfrm>
          <a:off x="1828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142875</xdr:rowOff>
    </xdr:from>
    <xdr:to>
      <xdr:col>1</xdr:col>
      <xdr:colOff>676275</xdr:colOff>
      <xdr:row>76</xdr:row>
      <xdr:rowOff>73025</xdr:rowOff>
    </xdr:to>
    <xdr:sp macro="" textlink="">
      <xdr:nvSpPr>
        <xdr:cNvPr id="396" name="円/楕円 395"/>
        <xdr:cNvSpPr/>
      </xdr:nvSpPr>
      <xdr:spPr>
        <a:xfrm>
          <a:off x="1270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57802</xdr:rowOff>
    </xdr:from>
    <xdr:ext cx="762000" cy="259045"/>
    <xdr:sp macro="" textlink="">
      <xdr:nvSpPr>
        <xdr:cNvPr id="397" name="テキスト ボックス 396"/>
        <xdr:cNvSpPr txBox="1"/>
      </xdr:nvSpPr>
      <xdr:spPr>
        <a:xfrm>
          <a:off x="939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昨年度までは、</a:t>
          </a:r>
          <a:r>
            <a:rPr lang="ja-JP" altLang="ja-JP" sz="1200" b="0" i="0" baseline="0">
              <a:solidFill>
                <a:schemeClr val="dk1"/>
              </a:solidFill>
              <a:effectLst/>
              <a:latin typeface="+mn-lt"/>
              <a:ea typeface="+mn-ea"/>
              <a:cs typeface="+mn-cs"/>
            </a:rPr>
            <a:t>東日本大震災前の水準に改善しつつあ</a:t>
          </a:r>
          <a:r>
            <a:rPr lang="ja-JP" altLang="en-US" sz="1200" b="0" i="0" baseline="0">
              <a:solidFill>
                <a:schemeClr val="dk1"/>
              </a:solidFill>
              <a:effectLst/>
              <a:latin typeface="+mn-lt"/>
              <a:ea typeface="+mn-ea"/>
              <a:cs typeface="+mn-cs"/>
            </a:rPr>
            <a:t>ったが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人件費の増などの要因により６．２ポイントの悪化となった。</a:t>
          </a:r>
          <a:r>
            <a:rPr lang="ja-JP" altLang="ja-JP" sz="1200" b="0" i="0" baseline="0">
              <a:solidFill>
                <a:schemeClr val="dk1"/>
              </a:solidFill>
              <a:effectLst/>
              <a:latin typeface="+mn-lt"/>
              <a:ea typeface="+mn-ea"/>
              <a:cs typeface="+mn-cs"/>
            </a:rPr>
            <a:t>引き続き人件費をはじめとした経常経費の抑制に努める。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170435</xdr:rowOff>
    </xdr:to>
    <xdr:cxnSp macro="">
      <xdr:nvCxnSpPr>
        <xdr:cNvPr id="428" name="直線コネクタ 427"/>
        <xdr:cNvCxnSpPr/>
      </xdr:nvCxnSpPr>
      <xdr:spPr>
        <a:xfrm>
          <a:off x="15671800" y="13088620"/>
          <a:ext cx="8382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28702</xdr:rowOff>
    </xdr:to>
    <xdr:cxnSp macro="">
      <xdr:nvCxnSpPr>
        <xdr:cNvPr id="431" name="直線コネクタ 430"/>
        <xdr:cNvCxnSpPr/>
      </xdr:nvCxnSpPr>
      <xdr:spPr>
        <a:xfrm flipV="1">
          <a:off x="14782800" y="130886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80</xdr:row>
      <xdr:rowOff>44704</xdr:rowOff>
    </xdr:to>
    <xdr:cxnSp macro="">
      <xdr:nvCxnSpPr>
        <xdr:cNvPr id="434" name="直線コネクタ 433"/>
        <xdr:cNvCxnSpPr/>
      </xdr:nvCxnSpPr>
      <xdr:spPr>
        <a:xfrm flipV="1">
          <a:off x="13893800" y="1323035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44704</xdr:rowOff>
    </xdr:from>
    <xdr:to>
      <xdr:col>20</xdr:col>
      <xdr:colOff>158750</xdr:colOff>
      <xdr:row>81</xdr:row>
      <xdr:rowOff>83565</xdr:rowOff>
    </xdr:to>
    <xdr:cxnSp macro="">
      <xdr:nvCxnSpPr>
        <xdr:cNvPr id="437" name="直線コネクタ 436"/>
        <xdr:cNvCxnSpPr/>
      </xdr:nvCxnSpPr>
      <xdr:spPr>
        <a:xfrm flipV="1">
          <a:off x="13004800" y="13760704"/>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7" name="円/楕円 44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136162</xdr:rowOff>
    </xdr:from>
    <xdr:ext cx="762000" cy="259045"/>
    <xdr:sp macro="" textlink="">
      <xdr:nvSpPr>
        <xdr:cNvPr id="448" name="公債費以外該当値テキスト"/>
        <xdr:cNvSpPr txBox="1"/>
      </xdr:nvSpPr>
      <xdr:spPr>
        <a:xfrm>
          <a:off x="16598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0" name="テキスト ボックス 44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51" name="円/楕円 450"/>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52" name="テキスト ボックス 451"/>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165354</xdr:rowOff>
    </xdr:from>
    <xdr:to>
      <xdr:col>20</xdr:col>
      <xdr:colOff>209550</xdr:colOff>
      <xdr:row>80</xdr:row>
      <xdr:rowOff>95504</xdr:rowOff>
    </xdr:to>
    <xdr:sp macro="" textlink="">
      <xdr:nvSpPr>
        <xdr:cNvPr id="453" name="円/楕円 452"/>
        <xdr:cNvSpPr/>
      </xdr:nvSpPr>
      <xdr:spPr>
        <a:xfrm>
          <a:off x="13843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80281</xdr:rowOff>
    </xdr:from>
    <xdr:ext cx="762000" cy="259045"/>
    <xdr:sp macro="" textlink="">
      <xdr:nvSpPr>
        <xdr:cNvPr id="454" name="テキスト ボックス 453"/>
        <xdr:cNvSpPr txBox="1"/>
      </xdr:nvSpPr>
      <xdr:spPr>
        <a:xfrm>
          <a:off x="13512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32765</xdr:rowOff>
    </xdr:from>
    <xdr:to>
      <xdr:col>19</xdr:col>
      <xdr:colOff>6350</xdr:colOff>
      <xdr:row>81</xdr:row>
      <xdr:rowOff>134365</xdr:rowOff>
    </xdr:to>
    <xdr:sp macro="" textlink="">
      <xdr:nvSpPr>
        <xdr:cNvPr id="455" name="円/楕円 454"/>
        <xdr:cNvSpPr/>
      </xdr:nvSpPr>
      <xdr:spPr>
        <a:xfrm>
          <a:off x="129540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119142</xdr:rowOff>
    </xdr:from>
    <xdr:ext cx="762000" cy="259045"/>
    <xdr:sp macro="" textlink="">
      <xdr:nvSpPr>
        <xdr:cNvPr id="456" name="テキスト ボックス 455"/>
        <xdr:cNvSpPr txBox="1"/>
      </xdr:nvSpPr>
      <xdr:spPr>
        <a:xfrm>
          <a:off x="12623800" y="140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岩手県陸前高田市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138201</xdr:rowOff>
    </xdr:from>
    <xdr:to>
      <xdr:col>4</xdr:col>
      <xdr:colOff>1117600</xdr:colOff>
      <xdr:row>20</xdr:row>
      <xdr:rowOff>7163</xdr:rowOff>
    </xdr:to>
    <xdr:cxnSp macro="">
      <xdr:nvCxnSpPr>
        <xdr:cNvPr id="45" name="直線コネクタ 44"/>
        <xdr:cNvCxnSpPr/>
      </xdr:nvCxnSpPr>
      <xdr:spPr bwMode="auto">
        <a:xfrm flipV="1">
          <a:off x="5651500" y="2243226"/>
          <a:ext cx="0" cy="12405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150690</xdr:rowOff>
    </xdr:from>
    <xdr:ext cx="762000" cy="259045"/>
    <xdr:sp macro="" textlink="">
      <xdr:nvSpPr>
        <xdr:cNvPr id="46" name="人口1人当たり決算額の推移最小値テキスト130"/>
        <xdr:cNvSpPr txBox="1"/>
      </xdr:nvSpPr>
      <xdr:spPr>
        <a:xfrm>
          <a:off x="5740400" y="345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7163</xdr:rowOff>
    </xdr:from>
    <xdr:to>
      <xdr:col>5</xdr:col>
      <xdr:colOff>73025</xdr:colOff>
      <xdr:row>20</xdr:row>
      <xdr:rowOff>7163</xdr:rowOff>
    </xdr:to>
    <xdr:cxnSp macro="">
      <xdr:nvCxnSpPr>
        <xdr:cNvPr id="47" name="直線コネクタ 46"/>
        <xdr:cNvCxnSpPr/>
      </xdr:nvCxnSpPr>
      <xdr:spPr bwMode="auto">
        <a:xfrm>
          <a:off x="5562600" y="3483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53128</xdr:rowOff>
    </xdr:from>
    <xdr:ext cx="762000" cy="259045"/>
    <xdr:sp macro="" textlink="">
      <xdr:nvSpPr>
        <xdr:cNvPr id="48" name="人口1人当たり決算額の推移最大値テキスト130"/>
        <xdr:cNvSpPr txBox="1"/>
      </xdr:nvSpPr>
      <xdr:spPr>
        <a:xfrm>
          <a:off x="5740400" y="19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12</xdr:row>
      <xdr:rowOff>138201</xdr:rowOff>
    </xdr:from>
    <xdr:to>
      <xdr:col>5</xdr:col>
      <xdr:colOff>73025</xdr:colOff>
      <xdr:row>12</xdr:row>
      <xdr:rowOff>138201</xdr:rowOff>
    </xdr:to>
    <xdr:cxnSp macro="">
      <xdr:nvCxnSpPr>
        <xdr:cNvPr id="49" name="直線コネクタ 48"/>
        <xdr:cNvCxnSpPr/>
      </xdr:nvCxnSpPr>
      <xdr:spPr bwMode="auto">
        <a:xfrm>
          <a:off x="5562600" y="224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171336</xdr:rowOff>
    </xdr:from>
    <xdr:to>
      <xdr:col>4</xdr:col>
      <xdr:colOff>1117600</xdr:colOff>
      <xdr:row>16</xdr:row>
      <xdr:rowOff>66053</xdr:rowOff>
    </xdr:to>
    <xdr:cxnSp macro="">
      <xdr:nvCxnSpPr>
        <xdr:cNvPr id="50" name="直線コネクタ 49"/>
        <xdr:cNvCxnSpPr/>
      </xdr:nvCxnSpPr>
      <xdr:spPr bwMode="auto">
        <a:xfrm>
          <a:off x="5003800" y="2790711"/>
          <a:ext cx="647700" cy="66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154538</xdr:rowOff>
    </xdr:from>
    <xdr:ext cx="762000" cy="259045"/>
    <xdr:sp macro="" textlink="">
      <xdr:nvSpPr>
        <xdr:cNvPr id="51" name="人口1人当たり決算額の推移平均値テキスト130"/>
        <xdr:cNvSpPr txBox="1"/>
      </xdr:nvSpPr>
      <xdr:spPr>
        <a:xfrm>
          <a:off x="5740400" y="294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11011</xdr:rowOff>
    </xdr:from>
    <xdr:to>
      <xdr:col>5</xdr:col>
      <xdr:colOff>34925</xdr:colOff>
      <xdr:row>17</xdr:row>
      <xdr:rowOff>112611</xdr:rowOff>
    </xdr:to>
    <xdr:sp macro="" textlink="">
      <xdr:nvSpPr>
        <xdr:cNvPr id="52" name="フローチャート : 判断 51"/>
        <xdr:cNvSpPr/>
      </xdr:nvSpPr>
      <xdr:spPr bwMode="auto">
        <a:xfrm>
          <a:off x="56007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171336</xdr:rowOff>
    </xdr:from>
    <xdr:to>
      <xdr:col>4</xdr:col>
      <xdr:colOff>469900</xdr:colOff>
      <xdr:row>17</xdr:row>
      <xdr:rowOff>100825</xdr:rowOff>
    </xdr:to>
    <xdr:cxnSp macro="">
      <xdr:nvCxnSpPr>
        <xdr:cNvPr id="53" name="直線コネクタ 52"/>
        <xdr:cNvCxnSpPr/>
      </xdr:nvCxnSpPr>
      <xdr:spPr bwMode="auto">
        <a:xfrm flipV="1">
          <a:off x="4305300" y="2790711"/>
          <a:ext cx="698500" cy="27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60287</xdr:rowOff>
    </xdr:from>
    <xdr:to>
      <xdr:col>4</xdr:col>
      <xdr:colOff>520700</xdr:colOff>
      <xdr:row>17</xdr:row>
      <xdr:rowOff>161887</xdr:rowOff>
    </xdr:to>
    <xdr:sp macro="" textlink="">
      <xdr:nvSpPr>
        <xdr:cNvPr id="54" name="フローチャート : 判断 53"/>
        <xdr:cNvSpPr/>
      </xdr:nvSpPr>
      <xdr:spPr bwMode="auto">
        <a:xfrm>
          <a:off x="4953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146664</xdr:rowOff>
    </xdr:from>
    <xdr:ext cx="736600" cy="259045"/>
    <xdr:sp macro="" textlink="">
      <xdr:nvSpPr>
        <xdr:cNvPr id="55" name="テキスト ボックス 54"/>
        <xdr:cNvSpPr txBox="1"/>
      </xdr:nvSpPr>
      <xdr:spPr>
        <a:xfrm>
          <a:off x="4622800" y="310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90754</xdr:rowOff>
    </xdr:from>
    <xdr:to>
      <xdr:col>3</xdr:col>
      <xdr:colOff>904875</xdr:colOff>
      <xdr:row>17</xdr:row>
      <xdr:rowOff>100825</xdr:rowOff>
    </xdr:to>
    <xdr:cxnSp macro="">
      <xdr:nvCxnSpPr>
        <xdr:cNvPr id="56" name="直線コネクタ 55"/>
        <xdr:cNvCxnSpPr/>
      </xdr:nvCxnSpPr>
      <xdr:spPr bwMode="auto">
        <a:xfrm>
          <a:off x="3606800" y="2538679"/>
          <a:ext cx="698500" cy="52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98069</xdr:rowOff>
    </xdr:from>
    <xdr:to>
      <xdr:col>3</xdr:col>
      <xdr:colOff>955675</xdr:colOff>
      <xdr:row>18</xdr:row>
      <xdr:rowOff>28219</xdr:rowOff>
    </xdr:to>
    <xdr:sp macro="" textlink="">
      <xdr:nvSpPr>
        <xdr:cNvPr id="57" name="フローチャート : 判断 56"/>
        <xdr:cNvSpPr/>
      </xdr:nvSpPr>
      <xdr:spPr bwMode="auto">
        <a:xfrm>
          <a:off x="4254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12996</xdr:rowOff>
    </xdr:from>
    <xdr:ext cx="762000" cy="259045"/>
    <xdr:sp macro="" textlink="">
      <xdr:nvSpPr>
        <xdr:cNvPr id="58" name="テキスト ボックス 57"/>
        <xdr:cNvSpPr txBox="1"/>
      </xdr:nvSpPr>
      <xdr:spPr>
        <a:xfrm>
          <a:off x="3924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144564</xdr:rowOff>
    </xdr:from>
    <xdr:to>
      <xdr:col>3</xdr:col>
      <xdr:colOff>206375</xdr:colOff>
      <xdr:row>14</xdr:row>
      <xdr:rowOff>90754</xdr:rowOff>
    </xdr:to>
    <xdr:cxnSp macro="">
      <xdr:nvCxnSpPr>
        <xdr:cNvPr id="59" name="直線コネクタ 58"/>
        <xdr:cNvCxnSpPr/>
      </xdr:nvCxnSpPr>
      <xdr:spPr bwMode="auto">
        <a:xfrm>
          <a:off x="2908300" y="2078139"/>
          <a:ext cx="698500" cy="460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79121</xdr:rowOff>
    </xdr:from>
    <xdr:to>
      <xdr:col>3</xdr:col>
      <xdr:colOff>257175</xdr:colOff>
      <xdr:row>18</xdr:row>
      <xdr:rowOff>9271</xdr:rowOff>
    </xdr:to>
    <xdr:sp macro="" textlink="">
      <xdr:nvSpPr>
        <xdr:cNvPr id="60" name="フローチャート : 判断 59"/>
        <xdr:cNvSpPr/>
      </xdr:nvSpPr>
      <xdr:spPr bwMode="auto">
        <a:xfrm>
          <a:off x="3556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165498</xdr:rowOff>
    </xdr:from>
    <xdr:ext cx="762000" cy="259045"/>
    <xdr:sp macro="" textlink="">
      <xdr:nvSpPr>
        <xdr:cNvPr id="61" name="テキスト ボックス 60"/>
        <xdr:cNvSpPr txBox="1"/>
      </xdr:nvSpPr>
      <xdr:spPr>
        <a:xfrm>
          <a:off x="32258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49644</xdr:rowOff>
    </xdr:from>
    <xdr:to>
      <xdr:col>2</xdr:col>
      <xdr:colOff>692150</xdr:colOff>
      <xdr:row>17</xdr:row>
      <xdr:rowOff>151244</xdr:rowOff>
    </xdr:to>
    <xdr:sp macro="" textlink="">
      <xdr:nvSpPr>
        <xdr:cNvPr id="62" name="フローチャート : 判断 61"/>
        <xdr:cNvSpPr/>
      </xdr:nvSpPr>
      <xdr:spPr bwMode="auto">
        <a:xfrm>
          <a:off x="2857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136021</xdr:rowOff>
    </xdr:from>
    <xdr:ext cx="762000" cy="259045"/>
    <xdr:sp macro="" textlink="">
      <xdr:nvSpPr>
        <xdr:cNvPr id="63" name="テキスト ボックス 62"/>
        <xdr:cNvSpPr txBox="1"/>
      </xdr:nvSpPr>
      <xdr:spPr>
        <a:xfrm>
          <a:off x="2527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15253</xdr:rowOff>
    </xdr:from>
    <xdr:to>
      <xdr:col>5</xdr:col>
      <xdr:colOff>34925</xdr:colOff>
      <xdr:row>16</xdr:row>
      <xdr:rowOff>116853</xdr:rowOff>
    </xdr:to>
    <xdr:sp macro="" textlink="">
      <xdr:nvSpPr>
        <xdr:cNvPr id="69" name="円/楕円 68"/>
        <xdr:cNvSpPr/>
      </xdr:nvSpPr>
      <xdr:spPr bwMode="auto">
        <a:xfrm>
          <a:off x="5600700" y="280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31780</xdr:rowOff>
    </xdr:from>
    <xdr:ext cx="762000" cy="259045"/>
    <xdr:sp macro="" textlink="">
      <xdr:nvSpPr>
        <xdr:cNvPr id="70" name="人口1人当たり決算額の推移該当値テキスト130"/>
        <xdr:cNvSpPr txBox="1"/>
      </xdr:nvSpPr>
      <xdr:spPr>
        <a:xfrm>
          <a:off x="5740400" y="265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120536</xdr:rowOff>
    </xdr:from>
    <xdr:to>
      <xdr:col>4</xdr:col>
      <xdr:colOff>520700</xdr:colOff>
      <xdr:row>16</xdr:row>
      <xdr:rowOff>50686</xdr:rowOff>
    </xdr:to>
    <xdr:sp macro="" textlink="">
      <xdr:nvSpPr>
        <xdr:cNvPr id="71" name="円/楕円 70"/>
        <xdr:cNvSpPr/>
      </xdr:nvSpPr>
      <xdr:spPr bwMode="auto">
        <a:xfrm>
          <a:off x="4953000" y="273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60863</xdr:rowOff>
    </xdr:from>
    <xdr:ext cx="736600" cy="259045"/>
    <xdr:sp macro="" textlink="">
      <xdr:nvSpPr>
        <xdr:cNvPr id="72" name="テキスト ボックス 71"/>
        <xdr:cNvSpPr txBox="1"/>
      </xdr:nvSpPr>
      <xdr:spPr>
        <a:xfrm>
          <a:off x="4622800" y="2508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50025</xdr:rowOff>
    </xdr:from>
    <xdr:to>
      <xdr:col>3</xdr:col>
      <xdr:colOff>955675</xdr:colOff>
      <xdr:row>17</xdr:row>
      <xdr:rowOff>151625</xdr:rowOff>
    </xdr:to>
    <xdr:sp macro="" textlink="">
      <xdr:nvSpPr>
        <xdr:cNvPr id="73" name="円/楕円 72"/>
        <xdr:cNvSpPr/>
      </xdr:nvSpPr>
      <xdr:spPr bwMode="auto">
        <a:xfrm>
          <a:off x="4254500" y="301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161802</xdr:rowOff>
    </xdr:from>
    <xdr:ext cx="762000" cy="259045"/>
    <xdr:sp macro="" textlink="">
      <xdr:nvSpPr>
        <xdr:cNvPr id="74" name="テキスト ボックス 73"/>
        <xdr:cNvSpPr txBox="1"/>
      </xdr:nvSpPr>
      <xdr:spPr>
        <a:xfrm>
          <a:off x="3924300" y="27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39954</xdr:rowOff>
    </xdr:from>
    <xdr:to>
      <xdr:col>3</xdr:col>
      <xdr:colOff>257175</xdr:colOff>
      <xdr:row>14</xdr:row>
      <xdr:rowOff>141554</xdr:rowOff>
    </xdr:to>
    <xdr:sp macro="" textlink="">
      <xdr:nvSpPr>
        <xdr:cNvPr id="75" name="円/楕円 74"/>
        <xdr:cNvSpPr/>
      </xdr:nvSpPr>
      <xdr:spPr bwMode="auto">
        <a:xfrm>
          <a:off x="3556000" y="248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151731</xdr:rowOff>
    </xdr:from>
    <xdr:ext cx="762000" cy="259045"/>
    <xdr:sp macro="" textlink="">
      <xdr:nvSpPr>
        <xdr:cNvPr id="76" name="テキスト ボックス 75"/>
        <xdr:cNvSpPr txBox="1"/>
      </xdr:nvSpPr>
      <xdr:spPr>
        <a:xfrm>
          <a:off x="3225800" y="225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140,104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93764</xdr:rowOff>
    </xdr:from>
    <xdr:to>
      <xdr:col>2</xdr:col>
      <xdr:colOff>692150</xdr:colOff>
      <xdr:row>12</xdr:row>
      <xdr:rowOff>23914</xdr:rowOff>
    </xdr:to>
    <xdr:sp macro="" textlink="">
      <xdr:nvSpPr>
        <xdr:cNvPr id="77" name="円/楕円 76"/>
        <xdr:cNvSpPr/>
      </xdr:nvSpPr>
      <xdr:spPr bwMode="auto">
        <a:xfrm>
          <a:off x="2857500" y="202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34091</xdr:rowOff>
    </xdr:from>
    <xdr:ext cx="762000" cy="259045"/>
    <xdr:sp macro="" textlink="">
      <xdr:nvSpPr>
        <xdr:cNvPr id="78" name="テキスト ボックス 77"/>
        <xdr:cNvSpPr txBox="1"/>
      </xdr:nvSpPr>
      <xdr:spPr>
        <a:xfrm>
          <a:off x="2527300" y="17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7" name="直線コネクタ 106"/>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08"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09" name="直線コネクタ 108"/>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0"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1" name="直線コネクタ 110"/>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279663</xdr:rowOff>
    </xdr:from>
    <xdr:to>
      <xdr:col>4</xdr:col>
      <xdr:colOff>1117600</xdr:colOff>
      <xdr:row>37</xdr:row>
      <xdr:rowOff>284200</xdr:rowOff>
    </xdr:to>
    <xdr:cxnSp macro="">
      <xdr:nvCxnSpPr>
        <xdr:cNvPr id="112" name="直線コネクタ 111"/>
        <xdr:cNvCxnSpPr/>
      </xdr:nvCxnSpPr>
      <xdr:spPr bwMode="auto">
        <a:xfrm>
          <a:off x="5003800" y="7404363"/>
          <a:ext cx="647700" cy="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3"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4" name="フローチャート : 判断 113"/>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270165</xdr:rowOff>
    </xdr:from>
    <xdr:to>
      <xdr:col>4</xdr:col>
      <xdr:colOff>469900</xdr:colOff>
      <xdr:row>37</xdr:row>
      <xdr:rowOff>279663</xdr:rowOff>
    </xdr:to>
    <xdr:cxnSp macro="">
      <xdr:nvCxnSpPr>
        <xdr:cNvPr id="115" name="直線コネクタ 114"/>
        <xdr:cNvCxnSpPr/>
      </xdr:nvCxnSpPr>
      <xdr:spPr bwMode="auto">
        <a:xfrm>
          <a:off x="4305300" y="7394865"/>
          <a:ext cx="698500" cy="9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6" name="フローチャート : 判断 115"/>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7" name="テキスト ボックス 116"/>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252825</xdr:rowOff>
    </xdr:from>
    <xdr:to>
      <xdr:col>3</xdr:col>
      <xdr:colOff>904875</xdr:colOff>
      <xdr:row>37</xdr:row>
      <xdr:rowOff>270165</xdr:rowOff>
    </xdr:to>
    <xdr:cxnSp macro="">
      <xdr:nvCxnSpPr>
        <xdr:cNvPr id="118" name="直線コネクタ 117"/>
        <xdr:cNvCxnSpPr/>
      </xdr:nvCxnSpPr>
      <xdr:spPr bwMode="auto">
        <a:xfrm>
          <a:off x="3606800" y="7377525"/>
          <a:ext cx="698500" cy="1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19" name="フローチャート : 判断 118"/>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0" name="テキスト ボックス 119"/>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223416</xdr:rowOff>
    </xdr:from>
    <xdr:to>
      <xdr:col>3</xdr:col>
      <xdr:colOff>206375</xdr:colOff>
      <xdr:row>37</xdr:row>
      <xdr:rowOff>252825</xdr:rowOff>
    </xdr:to>
    <xdr:cxnSp macro="">
      <xdr:nvCxnSpPr>
        <xdr:cNvPr id="121" name="直線コネクタ 120"/>
        <xdr:cNvCxnSpPr/>
      </xdr:nvCxnSpPr>
      <xdr:spPr bwMode="auto">
        <a:xfrm>
          <a:off x="2908300" y="7348116"/>
          <a:ext cx="698500" cy="2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2" name="フローチャート : 判断 121"/>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3" name="テキスト ボックス 122"/>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4" name="フローチャート : 判断 123"/>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5" name="テキスト ボックス 124"/>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233400</xdr:rowOff>
    </xdr:from>
    <xdr:to>
      <xdr:col>5</xdr:col>
      <xdr:colOff>34925</xdr:colOff>
      <xdr:row>37</xdr:row>
      <xdr:rowOff>335000</xdr:rowOff>
    </xdr:to>
    <xdr:sp macro="" textlink="">
      <xdr:nvSpPr>
        <xdr:cNvPr id="131" name="円/楕円 130"/>
        <xdr:cNvSpPr/>
      </xdr:nvSpPr>
      <xdr:spPr bwMode="auto">
        <a:xfrm>
          <a:off x="5600700" y="735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14977</xdr:rowOff>
    </xdr:from>
    <xdr:ext cx="762000" cy="259045"/>
    <xdr:sp macro="" textlink="">
      <xdr:nvSpPr>
        <xdr:cNvPr id="132" name="人口1人当たり決算額の推移該当値テキスト445"/>
        <xdr:cNvSpPr txBox="1"/>
      </xdr:nvSpPr>
      <xdr:spPr>
        <a:xfrm>
          <a:off x="5740400" y="71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228863</xdr:rowOff>
    </xdr:from>
    <xdr:to>
      <xdr:col>4</xdr:col>
      <xdr:colOff>520700</xdr:colOff>
      <xdr:row>37</xdr:row>
      <xdr:rowOff>330463</xdr:rowOff>
    </xdr:to>
    <xdr:sp macro="" textlink="">
      <xdr:nvSpPr>
        <xdr:cNvPr id="133" name="円/楕円 132"/>
        <xdr:cNvSpPr/>
      </xdr:nvSpPr>
      <xdr:spPr bwMode="auto">
        <a:xfrm>
          <a:off x="4953000" y="735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169190</xdr:rowOff>
    </xdr:from>
    <xdr:ext cx="736600" cy="259045"/>
    <xdr:sp macro="" textlink="">
      <xdr:nvSpPr>
        <xdr:cNvPr id="134" name="テキスト ボックス 133"/>
        <xdr:cNvSpPr txBox="1"/>
      </xdr:nvSpPr>
      <xdr:spPr>
        <a:xfrm>
          <a:off x="4622800" y="712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219365</xdr:rowOff>
    </xdr:from>
    <xdr:to>
      <xdr:col>3</xdr:col>
      <xdr:colOff>955675</xdr:colOff>
      <xdr:row>37</xdr:row>
      <xdr:rowOff>320965</xdr:rowOff>
    </xdr:to>
    <xdr:sp macro="" textlink="">
      <xdr:nvSpPr>
        <xdr:cNvPr id="135" name="円/楕円 134"/>
        <xdr:cNvSpPr/>
      </xdr:nvSpPr>
      <xdr:spPr bwMode="auto">
        <a:xfrm>
          <a:off x="4254500" y="734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159692</xdr:rowOff>
    </xdr:from>
    <xdr:ext cx="762000" cy="259045"/>
    <xdr:sp macro="" textlink="">
      <xdr:nvSpPr>
        <xdr:cNvPr id="136" name="テキスト ボックス 135"/>
        <xdr:cNvSpPr txBox="1"/>
      </xdr:nvSpPr>
      <xdr:spPr>
        <a:xfrm>
          <a:off x="3924300" y="71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202025</xdr:rowOff>
    </xdr:from>
    <xdr:to>
      <xdr:col>3</xdr:col>
      <xdr:colOff>257175</xdr:colOff>
      <xdr:row>37</xdr:row>
      <xdr:rowOff>303625</xdr:rowOff>
    </xdr:to>
    <xdr:sp macro="" textlink="">
      <xdr:nvSpPr>
        <xdr:cNvPr id="137" name="円/楕円 136"/>
        <xdr:cNvSpPr/>
      </xdr:nvSpPr>
      <xdr:spPr bwMode="auto">
        <a:xfrm>
          <a:off x="3556000" y="732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142352</xdr:rowOff>
    </xdr:from>
    <xdr:ext cx="762000" cy="259045"/>
    <xdr:sp macro="" textlink="">
      <xdr:nvSpPr>
        <xdr:cNvPr id="138" name="テキスト ボックス 137"/>
        <xdr:cNvSpPr txBox="1"/>
      </xdr:nvSpPr>
      <xdr:spPr>
        <a:xfrm>
          <a:off x="3225800" y="709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172616</xdr:rowOff>
    </xdr:from>
    <xdr:to>
      <xdr:col>2</xdr:col>
      <xdr:colOff>692150</xdr:colOff>
      <xdr:row>37</xdr:row>
      <xdr:rowOff>274216</xdr:rowOff>
    </xdr:to>
    <xdr:sp macro="" textlink="">
      <xdr:nvSpPr>
        <xdr:cNvPr id="139" name="円/楕円 138"/>
        <xdr:cNvSpPr/>
      </xdr:nvSpPr>
      <xdr:spPr bwMode="auto">
        <a:xfrm>
          <a:off x="2857500" y="729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112943</xdr:rowOff>
    </xdr:from>
    <xdr:ext cx="762000" cy="259045"/>
    <xdr:sp macro="" textlink="">
      <xdr:nvSpPr>
        <xdr:cNvPr id="140" name="テキスト ボックス 139"/>
        <xdr:cNvSpPr txBox="1"/>
      </xdr:nvSpPr>
      <xdr:spPr>
        <a:xfrm>
          <a:off x="2527300" y="706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20,199
20,079
23,194.00
66,260,234
64,396,657
423,077
6,952,384
12,337,501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103367</xdr:rowOff>
    </xdr:from>
    <xdr:to>
      <xdr:col>6</xdr:col>
      <xdr:colOff>511175</xdr:colOff>
      <xdr:row>34</xdr:row>
      <xdr:rowOff>43974</xdr:rowOff>
    </xdr:to>
    <xdr:cxnSp macro="">
      <xdr:nvCxnSpPr>
        <xdr:cNvPr id="65" name="直線コネクタ 64"/>
        <xdr:cNvCxnSpPr/>
      </xdr:nvCxnSpPr>
      <xdr:spPr>
        <a:xfrm flipV="1">
          <a:off x="3797300" y="5761217"/>
          <a:ext cx="838200" cy="1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43974</xdr:rowOff>
    </xdr:from>
    <xdr:to>
      <xdr:col>5</xdr:col>
      <xdr:colOff>358775</xdr:colOff>
      <xdr:row>34</xdr:row>
      <xdr:rowOff>159745</xdr:rowOff>
    </xdr:to>
    <xdr:cxnSp macro="">
      <xdr:nvCxnSpPr>
        <xdr:cNvPr id="68" name="直線コネクタ 67"/>
        <xdr:cNvCxnSpPr/>
      </xdr:nvCxnSpPr>
      <xdr:spPr>
        <a:xfrm flipV="1">
          <a:off x="2908300" y="5873274"/>
          <a:ext cx="889000" cy="1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97181</xdr:rowOff>
    </xdr:from>
    <xdr:to>
      <xdr:col>4</xdr:col>
      <xdr:colOff>155575</xdr:colOff>
      <xdr:row>34</xdr:row>
      <xdr:rowOff>159745</xdr:rowOff>
    </xdr:to>
    <xdr:cxnSp macro="">
      <xdr:nvCxnSpPr>
        <xdr:cNvPr id="71" name="直線コネクタ 70"/>
        <xdr:cNvCxnSpPr/>
      </xdr:nvCxnSpPr>
      <xdr:spPr>
        <a:xfrm>
          <a:off x="2019300" y="5755031"/>
          <a:ext cx="889000" cy="2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97181</xdr:rowOff>
    </xdr:from>
    <xdr:to>
      <xdr:col>2</xdr:col>
      <xdr:colOff>638175</xdr:colOff>
      <xdr:row>33</xdr:row>
      <xdr:rowOff>140443</xdr:rowOff>
    </xdr:to>
    <xdr:cxnSp macro="">
      <xdr:nvCxnSpPr>
        <xdr:cNvPr id="74" name="直線コネクタ 73"/>
        <xdr:cNvCxnSpPr/>
      </xdr:nvCxnSpPr>
      <xdr:spPr>
        <a:xfrm flipV="1">
          <a:off x="1130300" y="5755031"/>
          <a:ext cx="889000" cy="4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52567</xdr:rowOff>
    </xdr:from>
    <xdr:to>
      <xdr:col>6</xdr:col>
      <xdr:colOff>561975</xdr:colOff>
      <xdr:row>33</xdr:row>
      <xdr:rowOff>154167</xdr:rowOff>
    </xdr:to>
    <xdr:sp macro="" textlink="">
      <xdr:nvSpPr>
        <xdr:cNvPr id="84" name="円/楕円 83"/>
        <xdr:cNvSpPr/>
      </xdr:nvSpPr>
      <xdr:spPr>
        <a:xfrm>
          <a:off x="4584700" y="5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75444</xdr:rowOff>
    </xdr:from>
    <xdr:ext cx="599010" cy="259045"/>
    <xdr:sp macro="" textlink="">
      <xdr:nvSpPr>
        <xdr:cNvPr id="85" name="人件費該当値テキスト"/>
        <xdr:cNvSpPr txBox="1"/>
      </xdr:nvSpPr>
      <xdr:spPr>
        <a:xfrm>
          <a:off x="4686300" y="556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164624</xdr:rowOff>
    </xdr:from>
    <xdr:to>
      <xdr:col>5</xdr:col>
      <xdr:colOff>409575</xdr:colOff>
      <xdr:row>34</xdr:row>
      <xdr:rowOff>94774</xdr:rowOff>
    </xdr:to>
    <xdr:sp macro="" textlink="">
      <xdr:nvSpPr>
        <xdr:cNvPr id="86" name="円/楕円 85"/>
        <xdr:cNvSpPr/>
      </xdr:nvSpPr>
      <xdr:spPr>
        <a:xfrm>
          <a:off x="3746500" y="58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111301</xdr:rowOff>
    </xdr:from>
    <xdr:ext cx="599010" cy="259045"/>
    <xdr:sp macro="" textlink="">
      <xdr:nvSpPr>
        <xdr:cNvPr id="87" name="テキスト ボックス 86"/>
        <xdr:cNvSpPr txBox="1"/>
      </xdr:nvSpPr>
      <xdr:spPr>
        <a:xfrm>
          <a:off x="3497794" y="55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108945</xdr:rowOff>
    </xdr:from>
    <xdr:to>
      <xdr:col>4</xdr:col>
      <xdr:colOff>206375</xdr:colOff>
      <xdr:row>35</xdr:row>
      <xdr:rowOff>39095</xdr:rowOff>
    </xdr:to>
    <xdr:sp macro="" textlink="">
      <xdr:nvSpPr>
        <xdr:cNvPr id="88" name="円/楕円 87"/>
        <xdr:cNvSpPr/>
      </xdr:nvSpPr>
      <xdr:spPr>
        <a:xfrm>
          <a:off x="2857500" y="59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55622</xdr:rowOff>
    </xdr:from>
    <xdr:ext cx="534377" cy="259045"/>
    <xdr:sp macro="" textlink="">
      <xdr:nvSpPr>
        <xdr:cNvPr id="89" name="テキスト ボックス 88"/>
        <xdr:cNvSpPr txBox="1"/>
      </xdr:nvSpPr>
      <xdr:spPr>
        <a:xfrm>
          <a:off x="2641111" y="57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46381</xdr:rowOff>
    </xdr:from>
    <xdr:to>
      <xdr:col>3</xdr:col>
      <xdr:colOff>3175</xdr:colOff>
      <xdr:row>33</xdr:row>
      <xdr:rowOff>147981</xdr:rowOff>
    </xdr:to>
    <xdr:sp macro="" textlink="">
      <xdr:nvSpPr>
        <xdr:cNvPr id="90" name="円/楕円 89"/>
        <xdr:cNvSpPr/>
      </xdr:nvSpPr>
      <xdr:spPr>
        <a:xfrm>
          <a:off x="1968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164508</xdr:rowOff>
    </xdr:from>
    <xdr:ext cx="599010" cy="259045"/>
    <xdr:sp macro="" textlink="">
      <xdr:nvSpPr>
        <xdr:cNvPr id="91" name="テキスト ボックス 90"/>
        <xdr:cNvSpPr txBox="1"/>
      </xdr:nvSpPr>
      <xdr:spPr>
        <a:xfrm>
          <a:off x="1719794" y="547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89643</xdr:rowOff>
    </xdr:from>
    <xdr:to>
      <xdr:col>1</xdr:col>
      <xdr:colOff>485775</xdr:colOff>
      <xdr:row>34</xdr:row>
      <xdr:rowOff>19793</xdr:rowOff>
    </xdr:to>
    <xdr:sp macro="" textlink="">
      <xdr:nvSpPr>
        <xdr:cNvPr id="92" name="円/楕円 91"/>
        <xdr:cNvSpPr/>
      </xdr:nvSpPr>
      <xdr:spPr>
        <a:xfrm>
          <a:off x="1079500" y="57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36320</xdr:rowOff>
    </xdr:from>
    <xdr:ext cx="599010" cy="259045"/>
    <xdr:sp macro="" textlink="">
      <xdr:nvSpPr>
        <xdr:cNvPr id="93" name="テキスト ボックス 92"/>
        <xdr:cNvSpPr txBox="1"/>
      </xdr:nvSpPr>
      <xdr:spPr>
        <a:xfrm>
          <a:off x="830794" y="55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4" name="直線コネクタ 103"/>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5" name="テキスト ボックス 104"/>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6" name="直線コネクタ 105"/>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7" name="テキスト ボックス 106"/>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8" name="直線コネクタ 107"/>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9" name="テキスト ボックス 108"/>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0" name="直線コネクタ 109"/>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1" name="テキスト ボックス 110"/>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2" name="直線コネクタ 111"/>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3" name="テキスト ボックス 112"/>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58</xdr:row>
      <xdr:rowOff>108455</xdr:rowOff>
    </xdr:from>
    <xdr:to>
      <xdr:col>6</xdr:col>
      <xdr:colOff>510540</xdr:colOff>
      <xdr:row>59</xdr:row>
      <xdr:rowOff>20420</xdr:rowOff>
    </xdr:to>
    <xdr:cxnSp macro="">
      <xdr:nvCxnSpPr>
        <xdr:cNvPr id="117" name="直線コネクタ 116"/>
        <xdr:cNvCxnSpPr/>
      </xdr:nvCxnSpPr>
      <xdr:spPr>
        <a:xfrm flipV="1">
          <a:off x="4633595" y="10052555"/>
          <a:ext cx="1270" cy="8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93232</xdr:rowOff>
    </xdr:from>
    <xdr:ext cx="534377" cy="259045"/>
    <xdr:sp macro="" textlink="">
      <xdr:nvSpPr>
        <xdr:cNvPr id="118" name="物件費最小値テキスト"/>
        <xdr:cNvSpPr txBox="1"/>
      </xdr:nvSpPr>
      <xdr:spPr>
        <a:xfrm>
          <a:off x="4686300" y="102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20420</xdr:rowOff>
    </xdr:from>
    <xdr:to>
      <xdr:col>6</xdr:col>
      <xdr:colOff>600075</xdr:colOff>
      <xdr:row>59</xdr:row>
      <xdr:rowOff>20420</xdr:rowOff>
    </xdr:to>
    <xdr:cxnSp macro="">
      <xdr:nvCxnSpPr>
        <xdr:cNvPr id="119" name="直線コネクタ 118"/>
        <xdr:cNvCxnSpPr/>
      </xdr:nvCxnSpPr>
      <xdr:spPr>
        <a:xfrm>
          <a:off x="4546600" y="101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55132</xdr:rowOff>
    </xdr:from>
    <xdr:ext cx="599010" cy="259045"/>
    <xdr:sp macro="" textlink="">
      <xdr:nvSpPr>
        <xdr:cNvPr id="120" name="物件費最大値テキスト"/>
        <xdr:cNvSpPr txBox="1"/>
      </xdr:nvSpPr>
      <xdr:spPr>
        <a:xfrm>
          <a:off x="4686300" y="98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58</xdr:row>
      <xdr:rowOff>108455</xdr:rowOff>
    </xdr:from>
    <xdr:to>
      <xdr:col>6</xdr:col>
      <xdr:colOff>600075</xdr:colOff>
      <xdr:row>58</xdr:row>
      <xdr:rowOff>108455</xdr:rowOff>
    </xdr:to>
    <xdr:cxnSp macro="">
      <xdr:nvCxnSpPr>
        <xdr:cNvPr id="121" name="直線コネクタ 120"/>
        <xdr:cNvCxnSpPr/>
      </xdr:nvCxnSpPr>
      <xdr:spPr>
        <a:xfrm>
          <a:off x="4546600" y="1005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15071</xdr:rowOff>
    </xdr:from>
    <xdr:to>
      <xdr:col>6</xdr:col>
      <xdr:colOff>511175</xdr:colOff>
      <xdr:row>58</xdr:row>
      <xdr:rowOff>122780</xdr:rowOff>
    </xdr:to>
    <xdr:cxnSp macro="">
      <xdr:nvCxnSpPr>
        <xdr:cNvPr id="122" name="直線コネクタ 121"/>
        <xdr:cNvCxnSpPr/>
      </xdr:nvCxnSpPr>
      <xdr:spPr>
        <a:xfrm>
          <a:off x="3797300" y="9787721"/>
          <a:ext cx="838200" cy="2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137683</xdr:rowOff>
    </xdr:from>
    <xdr:ext cx="534377" cy="259045"/>
    <xdr:sp macro="" textlink="">
      <xdr:nvSpPr>
        <xdr:cNvPr id="123" name="物件費平均値テキスト"/>
        <xdr:cNvSpPr txBox="1"/>
      </xdr:nvSpPr>
      <xdr:spPr>
        <a:xfrm>
          <a:off x="4686300" y="1008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111798</xdr:rowOff>
    </xdr:from>
    <xdr:to>
      <xdr:col>6</xdr:col>
      <xdr:colOff>561975</xdr:colOff>
      <xdr:row>59</xdr:row>
      <xdr:rowOff>41948</xdr:rowOff>
    </xdr:to>
    <xdr:sp macro="" textlink="">
      <xdr:nvSpPr>
        <xdr:cNvPr id="124" name="フローチャート : 判断 123"/>
        <xdr:cNvSpPr/>
      </xdr:nvSpPr>
      <xdr:spPr>
        <a:xfrm>
          <a:off x="4584700" y="1005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48543</xdr:rowOff>
    </xdr:from>
    <xdr:to>
      <xdr:col>5</xdr:col>
      <xdr:colOff>358775</xdr:colOff>
      <xdr:row>57</xdr:row>
      <xdr:rowOff>15071</xdr:rowOff>
    </xdr:to>
    <xdr:cxnSp macro="">
      <xdr:nvCxnSpPr>
        <xdr:cNvPr id="125" name="直線コネクタ 124"/>
        <xdr:cNvCxnSpPr/>
      </xdr:nvCxnSpPr>
      <xdr:spPr>
        <a:xfrm>
          <a:off x="2908300" y="8792493"/>
          <a:ext cx="889000" cy="9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113115</xdr:rowOff>
    </xdr:from>
    <xdr:to>
      <xdr:col>5</xdr:col>
      <xdr:colOff>409575</xdr:colOff>
      <xdr:row>59</xdr:row>
      <xdr:rowOff>43265</xdr:rowOff>
    </xdr:to>
    <xdr:sp macro="" textlink="">
      <xdr:nvSpPr>
        <xdr:cNvPr id="126" name="フローチャート : 判断 125"/>
        <xdr:cNvSpPr/>
      </xdr:nvSpPr>
      <xdr:spPr>
        <a:xfrm>
          <a:off x="3746500" y="100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34392</xdr:rowOff>
    </xdr:from>
    <xdr:ext cx="534377" cy="259045"/>
    <xdr:sp macro="" textlink="">
      <xdr:nvSpPr>
        <xdr:cNvPr id="127" name="テキスト ボックス 126"/>
        <xdr:cNvSpPr txBox="1"/>
      </xdr:nvSpPr>
      <xdr:spPr>
        <a:xfrm>
          <a:off x="3530111" y="101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48543</xdr:rowOff>
    </xdr:from>
    <xdr:to>
      <xdr:col>4</xdr:col>
      <xdr:colOff>155575</xdr:colOff>
      <xdr:row>54</xdr:row>
      <xdr:rowOff>79971</xdr:rowOff>
    </xdr:to>
    <xdr:cxnSp macro="">
      <xdr:nvCxnSpPr>
        <xdr:cNvPr id="128" name="直線コネクタ 127"/>
        <xdr:cNvCxnSpPr/>
      </xdr:nvCxnSpPr>
      <xdr:spPr>
        <a:xfrm flipV="1">
          <a:off x="2019300" y="8792493"/>
          <a:ext cx="889000" cy="5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114355</xdr:rowOff>
    </xdr:from>
    <xdr:to>
      <xdr:col>4</xdr:col>
      <xdr:colOff>206375</xdr:colOff>
      <xdr:row>59</xdr:row>
      <xdr:rowOff>44505</xdr:rowOff>
    </xdr:to>
    <xdr:sp macro="" textlink="">
      <xdr:nvSpPr>
        <xdr:cNvPr id="129" name="フローチャート : 判断 128"/>
        <xdr:cNvSpPr/>
      </xdr:nvSpPr>
      <xdr:spPr>
        <a:xfrm>
          <a:off x="2857500" y="1005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35632</xdr:rowOff>
    </xdr:from>
    <xdr:ext cx="534377" cy="259045"/>
    <xdr:sp macro="" textlink="">
      <xdr:nvSpPr>
        <xdr:cNvPr id="130" name="テキスト ボックス 129"/>
        <xdr:cNvSpPr txBox="1"/>
      </xdr:nvSpPr>
      <xdr:spPr>
        <a:xfrm>
          <a:off x="2641111" y="10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79971</xdr:rowOff>
    </xdr:from>
    <xdr:to>
      <xdr:col>2</xdr:col>
      <xdr:colOff>638175</xdr:colOff>
      <xdr:row>55</xdr:row>
      <xdr:rowOff>104035</xdr:rowOff>
    </xdr:to>
    <xdr:cxnSp macro="">
      <xdr:nvCxnSpPr>
        <xdr:cNvPr id="131" name="直線コネクタ 130"/>
        <xdr:cNvCxnSpPr/>
      </xdr:nvCxnSpPr>
      <xdr:spPr>
        <a:xfrm flipV="1">
          <a:off x="1130300" y="9338271"/>
          <a:ext cx="889000" cy="19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114169</xdr:rowOff>
    </xdr:from>
    <xdr:to>
      <xdr:col>3</xdr:col>
      <xdr:colOff>3175</xdr:colOff>
      <xdr:row>59</xdr:row>
      <xdr:rowOff>44319</xdr:rowOff>
    </xdr:to>
    <xdr:sp macro="" textlink="">
      <xdr:nvSpPr>
        <xdr:cNvPr id="132" name="フローチャート : 判断 131"/>
        <xdr:cNvSpPr/>
      </xdr:nvSpPr>
      <xdr:spPr>
        <a:xfrm>
          <a:off x="1968500" y="100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35446</xdr:rowOff>
    </xdr:from>
    <xdr:ext cx="534377" cy="259045"/>
    <xdr:sp macro="" textlink="">
      <xdr:nvSpPr>
        <xdr:cNvPr id="133" name="テキスト ボックス 132"/>
        <xdr:cNvSpPr txBox="1"/>
      </xdr:nvSpPr>
      <xdr:spPr>
        <a:xfrm>
          <a:off x="1752111" y="1015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109458</xdr:rowOff>
    </xdr:from>
    <xdr:to>
      <xdr:col>1</xdr:col>
      <xdr:colOff>485775</xdr:colOff>
      <xdr:row>59</xdr:row>
      <xdr:rowOff>39608</xdr:rowOff>
    </xdr:to>
    <xdr:sp macro="" textlink="">
      <xdr:nvSpPr>
        <xdr:cNvPr id="134" name="フローチャート : 判断 133"/>
        <xdr:cNvSpPr/>
      </xdr:nvSpPr>
      <xdr:spPr>
        <a:xfrm>
          <a:off x="1079500" y="1005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30735</xdr:rowOff>
    </xdr:from>
    <xdr:ext cx="534377" cy="259045"/>
    <xdr:sp macro="" textlink="">
      <xdr:nvSpPr>
        <xdr:cNvPr id="135" name="テキスト ボックス 134"/>
        <xdr:cNvSpPr txBox="1"/>
      </xdr:nvSpPr>
      <xdr:spPr>
        <a:xfrm>
          <a:off x="863111" y="101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71980</xdr:rowOff>
    </xdr:from>
    <xdr:to>
      <xdr:col>6</xdr:col>
      <xdr:colOff>561975</xdr:colOff>
      <xdr:row>59</xdr:row>
      <xdr:rowOff>2130</xdr:rowOff>
    </xdr:to>
    <xdr:sp macro="" textlink="">
      <xdr:nvSpPr>
        <xdr:cNvPr id="141" name="円/楕円 140"/>
        <xdr:cNvSpPr/>
      </xdr:nvSpPr>
      <xdr:spPr>
        <a:xfrm>
          <a:off x="4584700" y="100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10683</xdr:rowOff>
    </xdr:from>
    <xdr:ext cx="599010" cy="259045"/>
    <xdr:sp macro="" textlink="">
      <xdr:nvSpPr>
        <xdr:cNvPr id="142" name="物件費該当値テキスト"/>
        <xdr:cNvSpPr txBox="1"/>
      </xdr:nvSpPr>
      <xdr:spPr>
        <a:xfrm>
          <a:off x="4686300" y="995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135721</xdr:rowOff>
    </xdr:from>
    <xdr:to>
      <xdr:col>5</xdr:col>
      <xdr:colOff>409575</xdr:colOff>
      <xdr:row>57</xdr:row>
      <xdr:rowOff>65871</xdr:rowOff>
    </xdr:to>
    <xdr:sp macro="" textlink="">
      <xdr:nvSpPr>
        <xdr:cNvPr id="143" name="円/楕円 142"/>
        <xdr:cNvSpPr/>
      </xdr:nvSpPr>
      <xdr:spPr>
        <a:xfrm>
          <a:off x="3746500" y="97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82398</xdr:rowOff>
    </xdr:from>
    <xdr:ext cx="599010" cy="259045"/>
    <xdr:sp macro="" textlink="">
      <xdr:nvSpPr>
        <xdr:cNvPr id="144" name="テキスト ボックス 143"/>
        <xdr:cNvSpPr txBox="1"/>
      </xdr:nvSpPr>
      <xdr:spPr>
        <a:xfrm>
          <a:off x="3497794" y="951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488,555</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169193</xdr:rowOff>
    </xdr:from>
    <xdr:to>
      <xdr:col>4</xdr:col>
      <xdr:colOff>206375</xdr:colOff>
      <xdr:row>51</xdr:row>
      <xdr:rowOff>99343</xdr:rowOff>
    </xdr:to>
    <xdr:sp macro="" textlink="">
      <xdr:nvSpPr>
        <xdr:cNvPr id="145" name="円/楕円 144"/>
        <xdr:cNvSpPr/>
      </xdr:nvSpPr>
      <xdr:spPr>
        <a:xfrm>
          <a:off x="2857500" y="87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49</xdr:row>
      <xdr:rowOff>115870</xdr:rowOff>
    </xdr:from>
    <xdr:ext cx="690189" cy="259045"/>
    <xdr:sp macro="" textlink="">
      <xdr:nvSpPr>
        <xdr:cNvPr id="146" name="テキスト ボックス 145"/>
        <xdr:cNvSpPr txBox="1"/>
      </xdr:nvSpPr>
      <xdr:spPr>
        <a:xfrm>
          <a:off x="2563204" y="8516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1,794,629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29171</xdr:rowOff>
    </xdr:from>
    <xdr:to>
      <xdr:col>3</xdr:col>
      <xdr:colOff>3175</xdr:colOff>
      <xdr:row>54</xdr:row>
      <xdr:rowOff>130771</xdr:rowOff>
    </xdr:to>
    <xdr:sp macro="" textlink="">
      <xdr:nvSpPr>
        <xdr:cNvPr id="147" name="円/楕円 146"/>
        <xdr:cNvSpPr/>
      </xdr:nvSpPr>
      <xdr:spPr>
        <a:xfrm>
          <a:off x="1968500" y="92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52</xdr:row>
      <xdr:rowOff>147298</xdr:rowOff>
    </xdr:from>
    <xdr:ext cx="690189" cy="259045"/>
    <xdr:sp macro="" textlink="">
      <xdr:nvSpPr>
        <xdr:cNvPr id="148" name="テキスト ボックス 147"/>
        <xdr:cNvSpPr txBox="1"/>
      </xdr:nvSpPr>
      <xdr:spPr>
        <a:xfrm>
          <a:off x="1674204" y="9062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1,078,384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53235</xdr:rowOff>
    </xdr:from>
    <xdr:to>
      <xdr:col>1</xdr:col>
      <xdr:colOff>485775</xdr:colOff>
      <xdr:row>55</xdr:row>
      <xdr:rowOff>154835</xdr:rowOff>
    </xdr:to>
    <xdr:sp macro="" textlink="">
      <xdr:nvSpPr>
        <xdr:cNvPr id="149" name="円/楕円 148"/>
        <xdr:cNvSpPr/>
      </xdr:nvSpPr>
      <xdr:spPr>
        <a:xfrm>
          <a:off x="1079500" y="94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171362</xdr:rowOff>
    </xdr:from>
    <xdr:ext cx="599010" cy="259045"/>
    <xdr:sp macro="" textlink="">
      <xdr:nvSpPr>
        <xdr:cNvPr id="150" name="テキスト ボックス 149"/>
        <xdr:cNvSpPr txBox="1"/>
      </xdr:nvSpPr>
      <xdr:spPr>
        <a:xfrm>
          <a:off x="830794" y="925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4" name="直線コネクタ 173"/>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5"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6" name="直線コネクタ 175"/>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7"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8" name="直線コネクタ 177"/>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50888</xdr:rowOff>
    </xdr:from>
    <xdr:to>
      <xdr:col>6</xdr:col>
      <xdr:colOff>511175</xdr:colOff>
      <xdr:row>78</xdr:row>
      <xdr:rowOff>71729</xdr:rowOff>
    </xdr:to>
    <xdr:cxnSp macro="">
      <xdr:nvCxnSpPr>
        <xdr:cNvPr id="179" name="直線コネクタ 178"/>
        <xdr:cNvCxnSpPr/>
      </xdr:nvCxnSpPr>
      <xdr:spPr>
        <a:xfrm flipV="1">
          <a:off x="3797300" y="13423988"/>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0"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1" name="フローチャート : 判断 180"/>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71729</xdr:rowOff>
    </xdr:from>
    <xdr:to>
      <xdr:col>5</xdr:col>
      <xdr:colOff>358775</xdr:colOff>
      <xdr:row>78</xdr:row>
      <xdr:rowOff>131738</xdr:rowOff>
    </xdr:to>
    <xdr:cxnSp macro="">
      <xdr:nvCxnSpPr>
        <xdr:cNvPr id="182" name="直線コネクタ 181"/>
        <xdr:cNvCxnSpPr/>
      </xdr:nvCxnSpPr>
      <xdr:spPr>
        <a:xfrm flipV="1">
          <a:off x="2908300" y="13444829"/>
          <a:ext cx="8890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3" name="フローチャート : 判断 182"/>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4" name="テキスト ボックス 183"/>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119887</xdr:rowOff>
    </xdr:from>
    <xdr:to>
      <xdr:col>4</xdr:col>
      <xdr:colOff>155575</xdr:colOff>
      <xdr:row>78</xdr:row>
      <xdr:rowOff>131738</xdr:rowOff>
    </xdr:to>
    <xdr:cxnSp macro="">
      <xdr:nvCxnSpPr>
        <xdr:cNvPr id="185" name="直線コネクタ 184"/>
        <xdr:cNvCxnSpPr/>
      </xdr:nvCxnSpPr>
      <xdr:spPr>
        <a:xfrm>
          <a:off x="2019300" y="13492987"/>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6" name="フローチャート : 判断 185"/>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7" name="テキスト ボックス 186"/>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119887</xdr:rowOff>
    </xdr:from>
    <xdr:to>
      <xdr:col>2</xdr:col>
      <xdr:colOff>638175</xdr:colOff>
      <xdr:row>78</xdr:row>
      <xdr:rowOff>123661</xdr:rowOff>
    </xdr:to>
    <xdr:cxnSp macro="">
      <xdr:nvCxnSpPr>
        <xdr:cNvPr id="188" name="直線コネクタ 187"/>
        <xdr:cNvCxnSpPr/>
      </xdr:nvCxnSpPr>
      <xdr:spPr>
        <a:xfrm flipV="1">
          <a:off x="1130300" y="13492987"/>
          <a:ext cx="8890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89" name="フローチャート : 判断 188"/>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0" name="テキスト ボックス 189"/>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1" name="フローチャート : 判断 190"/>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2" name="テキスト ボックス 191"/>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88</xdr:rowOff>
    </xdr:from>
    <xdr:to>
      <xdr:col>6</xdr:col>
      <xdr:colOff>561975</xdr:colOff>
      <xdr:row>78</xdr:row>
      <xdr:rowOff>101688</xdr:rowOff>
    </xdr:to>
    <xdr:sp macro="" textlink="">
      <xdr:nvSpPr>
        <xdr:cNvPr id="198" name="円/楕円 197"/>
        <xdr:cNvSpPr/>
      </xdr:nvSpPr>
      <xdr:spPr>
        <a:xfrm>
          <a:off x="4584700" y="133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149965</xdr:rowOff>
    </xdr:from>
    <xdr:ext cx="469744" cy="259045"/>
    <xdr:sp macro="" textlink="">
      <xdr:nvSpPr>
        <xdr:cNvPr id="199" name="維持補修費該当値テキスト"/>
        <xdr:cNvSpPr txBox="1"/>
      </xdr:nvSpPr>
      <xdr:spPr>
        <a:xfrm>
          <a:off x="4686300" y="133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20929</xdr:rowOff>
    </xdr:from>
    <xdr:to>
      <xdr:col>5</xdr:col>
      <xdr:colOff>409575</xdr:colOff>
      <xdr:row>78</xdr:row>
      <xdr:rowOff>122529</xdr:rowOff>
    </xdr:to>
    <xdr:sp macro="" textlink="">
      <xdr:nvSpPr>
        <xdr:cNvPr id="200" name="円/楕円 199"/>
        <xdr:cNvSpPr/>
      </xdr:nvSpPr>
      <xdr:spPr>
        <a:xfrm>
          <a:off x="3746500" y="133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113656</xdr:rowOff>
    </xdr:from>
    <xdr:ext cx="469744" cy="259045"/>
    <xdr:sp macro="" textlink="">
      <xdr:nvSpPr>
        <xdr:cNvPr id="201" name="テキスト ボックス 200"/>
        <xdr:cNvSpPr txBox="1"/>
      </xdr:nvSpPr>
      <xdr:spPr>
        <a:xfrm>
          <a:off x="3562427" y="1348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80938</xdr:rowOff>
    </xdr:from>
    <xdr:to>
      <xdr:col>4</xdr:col>
      <xdr:colOff>206375</xdr:colOff>
      <xdr:row>79</xdr:row>
      <xdr:rowOff>11088</xdr:rowOff>
    </xdr:to>
    <xdr:sp macro="" textlink="">
      <xdr:nvSpPr>
        <xdr:cNvPr id="202" name="円/楕円 201"/>
        <xdr:cNvSpPr/>
      </xdr:nvSpPr>
      <xdr:spPr>
        <a:xfrm>
          <a:off x="2857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2215</xdr:rowOff>
    </xdr:from>
    <xdr:ext cx="469744" cy="259045"/>
    <xdr:sp macro="" textlink="">
      <xdr:nvSpPr>
        <xdr:cNvPr id="203" name="テキスト ボックス 202"/>
        <xdr:cNvSpPr txBox="1"/>
      </xdr:nvSpPr>
      <xdr:spPr>
        <a:xfrm>
          <a:off x="2673427"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69087</xdr:rowOff>
    </xdr:from>
    <xdr:to>
      <xdr:col>3</xdr:col>
      <xdr:colOff>3175</xdr:colOff>
      <xdr:row>78</xdr:row>
      <xdr:rowOff>170687</xdr:rowOff>
    </xdr:to>
    <xdr:sp macro="" textlink="">
      <xdr:nvSpPr>
        <xdr:cNvPr id="204" name="円/楕円 203"/>
        <xdr:cNvSpPr/>
      </xdr:nvSpPr>
      <xdr:spPr>
        <a:xfrm>
          <a:off x="1968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161814</xdr:rowOff>
    </xdr:from>
    <xdr:ext cx="469744" cy="259045"/>
    <xdr:sp macro="" textlink="">
      <xdr:nvSpPr>
        <xdr:cNvPr id="205" name="テキスト ボックス 204"/>
        <xdr:cNvSpPr txBox="1"/>
      </xdr:nvSpPr>
      <xdr:spPr>
        <a:xfrm>
          <a:off x="17844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72861</xdr:rowOff>
    </xdr:from>
    <xdr:to>
      <xdr:col>1</xdr:col>
      <xdr:colOff>485775</xdr:colOff>
      <xdr:row>79</xdr:row>
      <xdr:rowOff>3011</xdr:rowOff>
    </xdr:to>
    <xdr:sp macro="" textlink="">
      <xdr:nvSpPr>
        <xdr:cNvPr id="206" name="円/楕円 205"/>
        <xdr:cNvSpPr/>
      </xdr:nvSpPr>
      <xdr:spPr>
        <a:xfrm>
          <a:off x="1079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165588</xdr:rowOff>
    </xdr:from>
    <xdr:ext cx="469744" cy="259045"/>
    <xdr:sp macro="" textlink="">
      <xdr:nvSpPr>
        <xdr:cNvPr id="207" name="テキスト ボックス 206"/>
        <xdr:cNvSpPr txBox="1"/>
      </xdr:nvSpPr>
      <xdr:spPr>
        <a:xfrm>
          <a:off x="895427" y="135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12219</xdr:rowOff>
    </xdr:from>
    <xdr:to>
      <xdr:col>6</xdr:col>
      <xdr:colOff>510540</xdr:colOff>
      <xdr:row>97</xdr:row>
      <xdr:rowOff>56091</xdr:rowOff>
    </xdr:to>
    <xdr:cxnSp macro="">
      <xdr:nvCxnSpPr>
        <xdr:cNvPr id="229" name="直線コネクタ 228"/>
        <xdr:cNvCxnSpPr/>
      </xdr:nvCxnSpPr>
      <xdr:spPr>
        <a:xfrm flipV="1">
          <a:off x="4633595" y="16128519"/>
          <a:ext cx="1270" cy="558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59918</xdr:rowOff>
    </xdr:from>
    <xdr:ext cx="534377" cy="259045"/>
    <xdr:sp macro="" textlink="">
      <xdr:nvSpPr>
        <xdr:cNvPr id="230" name="扶助費最小値テキスト"/>
        <xdr:cNvSpPr txBox="1"/>
      </xdr:nvSpPr>
      <xdr:spPr>
        <a:xfrm>
          <a:off x="4686300" y="166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56091</xdr:rowOff>
    </xdr:from>
    <xdr:to>
      <xdr:col>6</xdr:col>
      <xdr:colOff>600075</xdr:colOff>
      <xdr:row>97</xdr:row>
      <xdr:rowOff>56091</xdr:rowOff>
    </xdr:to>
    <xdr:cxnSp macro="">
      <xdr:nvCxnSpPr>
        <xdr:cNvPr id="231" name="直線コネクタ 230"/>
        <xdr:cNvCxnSpPr/>
      </xdr:nvCxnSpPr>
      <xdr:spPr>
        <a:xfrm>
          <a:off x="4546600" y="1668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130346</xdr:rowOff>
    </xdr:from>
    <xdr:ext cx="599010" cy="259045"/>
    <xdr:sp macro="" textlink="">
      <xdr:nvSpPr>
        <xdr:cNvPr id="232" name="扶助費最大値テキスト"/>
        <xdr:cNvSpPr txBox="1"/>
      </xdr:nvSpPr>
      <xdr:spPr>
        <a:xfrm>
          <a:off x="4686300" y="1590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94</xdr:row>
      <xdr:rowOff>12219</xdr:rowOff>
    </xdr:from>
    <xdr:to>
      <xdr:col>6</xdr:col>
      <xdr:colOff>600075</xdr:colOff>
      <xdr:row>94</xdr:row>
      <xdr:rowOff>12219</xdr:rowOff>
    </xdr:to>
    <xdr:cxnSp macro="">
      <xdr:nvCxnSpPr>
        <xdr:cNvPr id="233" name="直線コネクタ 232"/>
        <xdr:cNvCxnSpPr/>
      </xdr:nvCxnSpPr>
      <xdr:spPr>
        <a:xfrm>
          <a:off x="4546600" y="1612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100175</xdr:rowOff>
    </xdr:from>
    <xdr:to>
      <xdr:col>6</xdr:col>
      <xdr:colOff>511175</xdr:colOff>
      <xdr:row>96</xdr:row>
      <xdr:rowOff>104180</xdr:rowOff>
    </xdr:to>
    <xdr:cxnSp macro="">
      <xdr:nvCxnSpPr>
        <xdr:cNvPr id="234" name="直線コネクタ 233"/>
        <xdr:cNvCxnSpPr/>
      </xdr:nvCxnSpPr>
      <xdr:spPr>
        <a:xfrm flipV="1">
          <a:off x="3797300" y="16559375"/>
          <a:ext cx="8382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37757</xdr:rowOff>
    </xdr:from>
    <xdr:ext cx="534377" cy="259045"/>
    <xdr:sp macro="" textlink="">
      <xdr:nvSpPr>
        <xdr:cNvPr id="235" name="扶助費平均値テキスト"/>
        <xdr:cNvSpPr txBox="1"/>
      </xdr:nvSpPr>
      <xdr:spPr>
        <a:xfrm>
          <a:off x="4686300" y="1632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14880</xdr:rowOff>
    </xdr:from>
    <xdr:to>
      <xdr:col>6</xdr:col>
      <xdr:colOff>561975</xdr:colOff>
      <xdr:row>96</xdr:row>
      <xdr:rowOff>116480</xdr:rowOff>
    </xdr:to>
    <xdr:sp macro="" textlink="">
      <xdr:nvSpPr>
        <xdr:cNvPr id="236" name="フローチャート : 判断 235"/>
        <xdr:cNvSpPr/>
      </xdr:nvSpPr>
      <xdr:spPr>
        <a:xfrm>
          <a:off x="4584700" y="164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104180</xdr:rowOff>
    </xdr:from>
    <xdr:to>
      <xdr:col>5</xdr:col>
      <xdr:colOff>358775</xdr:colOff>
      <xdr:row>96</xdr:row>
      <xdr:rowOff>114768</xdr:rowOff>
    </xdr:to>
    <xdr:cxnSp macro="">
      <xdr:nvCxnSpPr>
        <xdr:cNvPr id="237" name="直線コネクタ 236"/>
        <xdr:cNvCxnSpPr/>
      </xdr:nvCxnSpPr>
      <xdr:spPr>
        <a:xfrm flipV="1">
          <a:off x="2908300" y="16563380"/>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39317</xdr:rowOff>
    </xdr:from>
    <xdr:to>
      <xdr:col>5</xdr:col>
      <xdr:colOff>409575</xdr:colOff>
      <xdr:row>96</xdr:row>
      <xdr:rowOff>140917</xdr:rowOff>
    </xdr:to>
    <xdr:sp macro="" textlink="">
      <xdr:nvSpPr>
        <xdr:cNvPr id="238" name="フローチャート : 判断 237"/>
        <xdr:cNvSpPr/>
      </xdr:nvSpPr>
      <xdr:spPr>
        <a:xfrm>
          <a:off x="3746500" y="1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157444</xdr:rowOff>
    </xdr:from>
    <xdr:ext cx="534377" cy="259045"/>
    <xdr:sp macro="" textlink="">
      <xdr:nvSpPr>
        <xdr:cNvPr id="239" name="テキスト ボックス 238"/>
        <xdr:cNvSpPr txBox="1"/>
      </xdr:nvSpPr>
      <xdr:spPr>
        <a:xfrm>
          <a:off x="3530111" y="162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95817</xdr:rowOff>
    </xdr:from>
    <xdr:to>
      <xdr:col>4</xdr:col>
      <xdr:colOff>155575</xdr:colOff>
      <xdr:row>96</xdr:row>
      <xdr:rowOff>114768</xdr:rowOff>
    </xdr:to>
    <xdr:cxnSp macro="">
      <xdr:nvCxnSpPr>
        <xdr:cNvPr id="240" name="直線コネクタ 239"/>
        <xdr:cNvCxnSpPr/>
      </xdr:nvCxnSpPr>
      <xdr:spPr>
        <a:xfrm>
          <a:off x="2019300" y="16555017"/>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66996</xdr:rowOff>
    </xdr:from>
    <xdr:to>
      <xdr:col>4</xdr:col>
      <xdr:colOff>206375</xdr:colOff>
      <xdr:row>96</xdr:row>
      <xdr:rowOff>168596</xdr:rowOff>
    </xdr:to>
    <xdr:sp macro="" textlink="">
      <xdr:nvSpPr>
        <xdr:cNvPr id="241" name="フローチャート : 判断 240"/>
        <xdr:cNvSpPr/>
      </xdr:nvSpPr>
      <xdr:spPr>
        <a:xfrm>
          <a:off x="2857500" y="1652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159723</xdr:rowOff>
    </xdr:from>
    <xdr:ext cx="534377" cy="259045"/>
    <xdr:sp macro="" textlink="">
      <xdr:nvSpPr>
        <xdr:cNvPr id="242" name="テキスト ボックス 241"/>
        <xdr:cNvSpPr txBox="1"/>
      </xdr:nvSpPr>
      <xdr:spPr>
        <a:xfrm>
          <a:off x="2641111" y="166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24980</xdr:rowOff>
    </xdr:from>
    <xdr:to>
      <xdr:col>2</xdr:col>
      <xdr:colOff>638175</xdr:colOff>
      <xdr:row>96</xdr:row>
      <xdr:rowOff>95817</xdr:rowOff>
    </xdr:to>
    <xdr:cxnSp macro="">
      <xdr:nvCxnSpPr>
        <xdr:cNvPr id="243" name="直線コネクタ 242"/>
        <xdr:cNvCxnSpPr/>
      </xdr:nvCxnSpPr>
      <xdr:spPr>
        <a:xfrm>
          <a:off x="1130300" y="15626930"/>
          <a:ext cx="889000" cy="9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75884</xdr:rowOff>
    </xdr:from>
    <xdr:to>
      <xdr:col>3</xdr:col>
      <xdr:colOff>3175</xdr:colOff>
      <xdr:row>97</xdr:row>
      <xdr:rowOff>6034</xdr:rowOff>
    </xdr:to>
    <xdr:sp macro="" textlink="">
      <xdr:nvSpPr>
        <xdr:cNvPr id="244" name="フローチャート : 判断 243"/>
        <xdr:cNvSpPr/>
      </xdr:nvSpPr>
      <xdr:spPr>
        <a:xfrm>
          <a:off x="1968500" y="1653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168611</xdr:rowOff>
    </xdr:from>
    <xdr:ext cx="534377" cy="259045"/>
    <xdr:sp macro="" textlink="">
      <xdr:nvSpPr>
        <xdr:cNvPr id="245" name="テキスト ボックス 244"/>
        <xdr:cNvSpPr txBox="1"/>
      </xdr:nvSpPr>
      <xdr:spPr>
        <a:xfrm>
          <a:off x="1752111" y="166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75586</xdr:rowOff>
    </xdr:from>
    <xdr:to>
      <xdr:col>1</xdr:col>
      <xdr:colOff>485775</xdr:colOff>
      <xdr:row>97</xdr:row>
      <xdr:rowOff>5736</xdr:rowOff>
    </xdr:to>
    <xdr:sp macro="" textlink="">
      <xdr:nvSpPr>
        <xdr:cNvPr id="246" name="フローチャート : 判断 245"/>
        <xdr:cNvSpPr/>
      </xdr:nvSpPr>
      <xdr:spPr>
        <a:xfrm>
          <a:off x="1079500" y="165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168313</xdr:rowOff>
    </xdr:from>
    <xdr:ext cx="534377" cy="259045"/>
    <xdr:sp macro="" textlink="">
      <xdr:nvSpPr>
        <xdr:cNvPr id="247" name="テキスト ボックス 246"/>
        <xdr:cNvSpPr txBox="1"/>
      </xdr:nvSpPr>
      <xdr:spPr>
        <a:xfrm>
          <a:off x="863111" y="166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49375</xdr:rowOff>
    </xdr:from>
    <xdr:to>
      <xdr:col>6</xdr:col>
      <xdr:colOff>561975</xdr:colOff>
      <xdr:row>96</xdr:row>
      <xdr:rowOff>150975</xdr:rowOff>
    </xdr:to>
    <xdr:sp macro="" textlink="">
      <xdr:nvSpPr>
        <xdr:cNvPr id="253" name="円/楕円 252"/>
        <xdr:cNvSpPr/>
      </xdr:nvSpPr>
      <xdr:spPr>
        <a:xfrm>
          <a:off x="4584700" y="165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27802</xdr:rowOff>
    </xdr:from>
    <xdr:ext cx="534377" cy="259045"/>
    <xdr:sp macro="" textlink="">
      <xdr:nvSpPr>
        <xdr:cNvPr id="254" name="扶助費該当値テキスト"/>
        <xdr:cNvSpPr txBox="1"/>
      </xdr:nvSpPr>
      <xdr:spPr>
        <a:xfrm>
          <a:off x="4686300" y="164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53380</xdr:rowOff>
    </xdr:from>
    <xdr:to>
      <xdr:col>5</xdr:col>
      <xdr:colOff>409575</xdr:colOff>
      <xdr:row>96</xdr:row>
      <xdr:rowOff>154980</xdr:rowOff>
    </xdr:to>
    <xdr:sp macro="" textlink="">
      <xdr:nvSpPr>
        <xdr:cNvPr id="255" name="円/楕円 254"/>
        <xdr:cNvSpPr/>
      </xdr:nvSpPr>
      <xdr:spPr>
        <a:xfrm>
          <a:off x="3746500" y="165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146107</xdr:rowOff>
    </xdr:from>
    <xdr:ext cx="534377" cy="259045"/>
    <xdr:sp macro="" textlink="">
      <xdr:nvSpPr>
        <xdr:cNvPr id="256" name="テキスト ボックス 255"/>
        <xdr:cNvSpPr txBox="1"/>
      </xdr:nvSpPr>
      <xdr:spPr>
        <a:xfrm>
          <a:off x="3530111" y="166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63968</xdr:rowOff>
    </xdr:from>
    <xdr:to>
      <xdr:col>4</xdr:col>
      <xdr:colOff>206375</xdr:colOff>
      <xdr:row>96</xdr:row>
      <xdr:rowOff>165568</xdr:rowOff>
    </xdr:to>
    <xdr:sp macro="" textlink="">
      <xdr:nvSpPr>
        <xdr:cNvPr id="257" name="円/楕円 256"/>
        <xdr:cNvSpPr/>
      </xdr:nvSpPr>
      <xdr:spPr>
        <a:xfrm>
          <a:off x="2857500" y="16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10645</xdr:rowOff>
    </xdr:from>
    <xdr:ext cx="534377" cy="259045"/>
    <xdr:sp macro="" textlink="">
      <xdr:nvSpPr>
        <xdr:cNvPr id="258" name="テキスト ボックス 257"/>
        <xdr:cNvSpPr txBox="1"/>
      </xdr:nvSpPr>
      <xdr:spPr>
        <a:xfrm>
          <a:off x="2641111" y="162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45017</xdr:rowOff>
    </xdr:from>
    <xdr:to>
      <xdr:col>3</xdr:col>
      <xdr:colOff>3175</xdr:colOff>
      <xdr:row>96</xdr:row>
      <xdr:rowOff>146617</xdr:rowOff>
    </xdr:to>
    <xdr:sp macro="" textlink="">
      <xdr:nvSpPr>
        <xdr:cNvPr id="259" name="円/楕円 258"/>
        <xdr:cNvSpPr/>
      </xdr:nvSpPr>
      <xdr:spPr>
        <a:xfrm>
          <a:off x="1968500" y="165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163144</xdr:rowOff>
    </xdr:from>
    <xdr:ext cx="534377" cy="259045"/>
    <xdr:sp macro="" textlink="">
      <xdr:nvSpPr>
        <xdr:cNvPr id="260" name="テキスト ボックス 259"/>
        <xdr:cNvSpPr txBox="1"/>
      </xdr:nvSpPr>
      <xdr:spPr>
        <a:xfrm>
          <a:off x="1752111" y="162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84,598</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145630</xdr:rowOff>
    </xdr:from>
    <xdr:to>
      <xdr:col>1</xdr:col>
      <xdr:colOff>485775</xdr:colOff>
      <xdr:row>91</xdr:row>
      <xdr:rowOff>75780</xdr:rowOff>
    </xdr:to>
    <xdr:sp macro="" textlink="">
      <xdr:nvSpPr>
        <xdr:cNvPr id="261" name="円/楕円 260"/>
        <xdr:cNvSpPr/>
      </xdr:nvSpPr>
      <xdr:spPr>
        <a:xfrm>
          <a:off x="1079500" y="155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92307</xdr:rowOff>
    </xdr:from>
    <xdr:ext cx="599010" cy="259045"/>
    <xdr:sp macro="" textlink="">
      <xdr:nvSpPr>
        <xdr:cNvPr id="262" name="テキスト ボックス 261"/>
        <xdr:cNvSpPr txBox="1"/>
      </xdr:nvSpPr>
      <xdr:spPr>
        <a:xfrm>
          <a:off x="830794" y="1535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0" name="直線コネクタ 289"/>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1"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2" name="直線コネクタ 291"/>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3"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4" name="直線コネクタ 293"/>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1997</xdr:rowOff>
    </xdr:from>
    <xdr:to>
      <xdr:col>15</xdr:col>
      <xdr:colOff>180975</xdr:colOff>
      <xdr:row>33</xdr:row>
      <xdr:rowOff>75406</xdr:rowOff>
    </xdr:to>
    <xdr:cxnSp macro="">
      <xdr:nvCxnSpPr>
        <xdr:cNvPr id="295" name="直線コネクタ 294"/>
        <xdr:cNvCxnSpPr/>
      </xdr:nvCxnSpPr>
      <xdr:spPr>
        <a:xfrm flipV="1">
          <a:off x="9639300" y="5659847"/>
          <a:ext cx="838200" cy="7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296"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297" name="フローチャート : 判断 296"/>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75406</xdr:rowOff>
    </xdr:from>
    <xdr:to>
      <xdr:col>14</xdr:col>
      <xdr:colOff>28575</xdr:colOff>
      <xdr:row>34</xdr:row>
      <xdr:rowOff>125936</xdr:rowOff>
    </xdr:to>
    <xdr:cxnSp macro="">
      <xdr:nvCxnSpPr>
        <xdr:cNvPr id="298" name="直線コネクタ 297"/>
        <xdr:cNvCxnSpPr/>
      </xdr:nvCxnSpPr>
      <xdr:spPr>
        <a:xfrm flipV="1">
          <a:off x="8750300" y="5733256"/>
          <a:ext cx="889000" cy="2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299" name="フローチャート : 判断 298"/>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0" name="テキスト ボックス 299"/>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59299</xdr:rowOff>
    </xdr:from>
    <xdr:to>
      <xdr:col>12</xdr:col>
      <xdr:colOff>511175</xdr:colOff>
      <xdr:row>34</xdr:row>
      <xdr:rowOff>125936</xdr:rowOff>
    </xdr:to>
    <xdr:cxnSp macro="">
      <xdr:nvCxnSpPr>
        <xdr:cNvPr id="301" name="直線コネクタ 300"/>
        <xdr:cNvCxnSpPr/>
      </xdr:nvCxnSpPr>
      <xdr:spPr>
        <a:xfrm>
          <a:off x="7861300" y="5888599"/>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2" name="フローチャート : 判断 301"/>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3" name="テキスト ボックス 302"/>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32725</xdr:rowOff>
    </xdr:from>
    <xdr:to>
      <xdr:col>11</xdr:col>
      <xdr:colOff>307975</xdr:colOff>
      <xdr:row>34</xdr:row>
      <xdr:rowOff>59299</xdr:rowOff>
    </xdr:to>
    <xdr:cxnSp macro="">
      <xdr:nvCxnSpPr>
        <xdr:cNvPr id="304" name="直線コネクタ 303"/>
        <xdr:cNvCxnSpPr/>
      </xdr:nvCxnSpPr>
      <xdr:spPr>
        <a:xfrm>
          <a:off x="6972300" y="5519125"/>
          <a:ext cx="889000" cy="36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5" name="フローチャート : 判断 304"/>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06" name="テキスト ボックス 305"/>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07" name="フローチャート : 判断 306"/>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08" name="テキスト ボックス 307"/>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122647</xdr:rowOff>
    </xdr:from>
    <xdr:to>
      <xdr:col>15</xdr:col>
      <xdr:colOff>231775</xdr:colOff>
      <xdr:row>33</xdr:row>
      <xdr:rowOff>52797</xdr:rowOff>
    </xdr:to>
    <xdr:sp macro="" textlink="">
      <xdr:nvSpPr>
        <xdr:cNvPr id="314" name="円/楕円 313"/>
        <xdr:cNvSpPr/>
      </xdr:nvSpPr>
      <xdr:spPr>
        <a:xfrm>
          <a:off x="10426700" y="56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145524</xdr:rowOff>
    </xdr:from>
    <xdr:ext cx="599010" cy="259045"/>
    <xdr:sp macro="" textlink="">
      <xdr:nvSpPr>
        <xdr:cNvPr id="315" name="補助費等該当値テキスト"/>
        <xdr:cNvSpPr txBox="1"/>
      </xdr:nvSpPr>
      <xdr:spPr>
        <a:xfrm>
          <a:off x="10528300" y="54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122,457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24606</xdr:rowOff>
    </xdr:from>
    <xdr:to>
      <xdr:col>14</xdr:col>
      <xdr:colOff>79375</xdr:colOff>
      <xdr:row>33</xdr:row>
      <xdr:rowOff>126206</xdr:rowOff>
    </xdr:to>
    <xdr:sp macro="" textlink="">
      <xdr:nvSpPr>
        <xdr:cNvPr id="316" name="円/楕円 315"/>
        <xdr:cNvSpPr/>
      </xdr:nvSpPr>
      <xdr:spPr>
        <a:xfrm>
          <a:off x="9588500" y="56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142733</xdr:rowOff>
    </xdr:from>
    <xdr:ext cx="599010" cy="259045"/>
    <xdr:sp macro="" textlink="">
      <xdr:nvSpPr>
        <xdr:cNvPr id="317" name="テキスト ボックス 316"/>
        <xdr:cNvSpPr txBox="1"/>
      </xdr:nvSpPr>
      <xdr:spPr>
        <a:xfrm>
          <a:off x="9339794" y="545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75136</xdr:rowOff>
    </xdr:from>
    <xdr:to>
      <xdr:col>12</xdr:col>
      <xdr:colOff>561975</xdr:colOff>
      <xdr:row>35</xdr:row>
      <xdr:rowOff>5286</xdr:rowOff>
    </xdr:to>
    <xdr:sp macro="" textlink="">
      <xdr:nvSpPr>
        <xdr:cNvPr id="318" name="円/楕円 317"/>
        <xdr:cNvSpPr/>
      </xdr:nvSpPr>
      <xdr:spPr>
        <a:xfrm>
          <a:off x="8699500" y="59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21813</xdr:rowOff>
    </xdr:from>
    <xdr:ext cx="534377" cy="259045"/>
    <xdr:sp macro="" textlink="">
      <xdr:nvSpPr>
        <xdr:cNvPr id="319" name="テキスト ボックス 318"/>
        <xdr:cNvSpPr txBox="1"/>
      </xdr:nvSpPr>
      <xdr:spPr>
        <a:xfrm>
          <a:off x="8483111" y="56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8499</xdr:rowOff>
    </xdr:from>
    <xdr:to>
      <xdr:col>11</xdr:col>
      <xdr:colOff>358775</xdr:colOff>
      <xdr:row>34</xdr:row>
      <xdr:rowOff>110099</xdr:rowOff>
    </xdr:to>
    <xdr:sp macro="" textlink="">
      <xdr:nvSpPr>
        <xdr:cNvPr id="320" name="円/楕円 319"/>
        <xdr:cNvSpPr/>
      </xdr:nvSpPr>
      <xdr:spPr>
        <a:xfrm>
          <a:off x="7810500" y="5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126626</xdr:rowOff>
    </xdr:from>
    <xdr:ext cx="534377" cy="259045"/>
    <xdr:sp macro="" textlink="">
      <xdr:nvSpPr>
        <xdr:cNvPr id="321" name="テキスト ボックス 320"/>
        <xdr:cNvSpPr txBox="1"/>
      </xdr:nvSpPr>
      <xdr:spPr>
        <a:xfrm>
          <a:off x="7594111" y="561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153375</xdr:rowOff>
    </xdr:from>
    <xdr:to>
      <xdr:col>10</xdr:col>
      <xdr:colOff>155575</xdr:colOff>
      <xdr:row>32</xdr:row>
      <xdr:rowOff>83525</xdr:rowOff>
    </xdr:to>
    <xdr:sp macro="" textlink="">
      <xdr:nvSpPr>
        <xdr:cNvPr id="322" name="円/楕円 321"/>
        <xdr:cNvSpPr/>
      </xdr:nvSpPr>
      <xdr:spPr>
        <a:xfrm>
          <a:off x="6921500" y="5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100052</xdr:rowOff>
    </xdr:from>
    <xdr:ext cx="599010" cy="259045"/>
    <xdr:sp macro="" textlink="">
      <xdr:nvSpPr>
        <xdr:cNvPr id="323" name="テキスト ボックス 322"/>
        <xdr:cNvSpPr txBox="1"/>
      </xdr:nvSpPr>
      <xdr:spPr>
        <a:xfrm>
          <a:off x="6672794" y="524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137801</xdr:rowOff>
    </xdr:from>
    <xdr:to>
      <xdr:col>15</xdr:col>
      <xdr:colOff>180340</xdr:colOff>
      <xdr:row>58</xdr:row>
      <xdr:rowOff>14809</xdr:rowOff>
    </xdr:to>
    <xdr:cxnSp macro="">
      <xdr:nvCxnSpPr>
        <xdr:cNvPr id="343" name="直線コネクタ 342"/>
        <xdr:cNvCxnSpPr/>
      </xdr:nvCxnSpPr>
      <xdr:spPr>
        <a:xfrm flipV="1">
          <a:off x="10475595" y="9053201"/>
          <a:ext cx="1270" cy="90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31187</xdr:rowOff>
    </xdr:from>
    <xdr:ext cx="534377" cy="259045"/>
    <xdr:sp macro="" textlink="">
      <xdr:nvSpPr>
        <xdr:cNvPr id="344" name="普通建設事業費最小値テキスト"/>
        <xdr:cNvSpPr txBox="1"/>
      </xdr:nvSpPr>
      <xdr:spPr>
        <a:xfrm>
          <a:off x="10528300" y="99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14809</xdr:rowOff>
    </xdr:from>
    <xdr:to>
      <xdr:col>15</xdr:col>
      <xdr:colOff>269875</xdr:colOff>
      <xdr:row>58</xdr:row>
      <xdr:rowOff>14809</xdr:rowOff>
    </xdr:to>
    <xdr:cxnSp macro="">
      <xdr:nvCxnSpPr>
        <xdr:cNvPr id="345" name="直線コネクタ 344"/>
        <xdr:cNvCxnSpPr/>
      </xdr:nvCxnSpPr>
      <xdr:spPr>
        <a:xfrm>
          <a:off x="10388600" y="995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84478</xdr:rowOff>
    </xdr:from>
    <xdr:ext cx="690189" cy="259045"/>
    <xdr:sp macro="" textlink="">
      <xdr:nvSpPr>
        <xdr:cNvPr id="346" name="普通建設事業費最大値テキスト"/>
        <xdr:cNvSpPr txBox="1"/>
      </xdr:nvSpPr>
      <xdr:spPr>
        <a:xfrm>
          <a:off x="10528300" y="8828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52</xdr:row>
      <xdr:rowOff>137801</xdr:rowOff>
    </xdr:from>
    <xdr:to>
      <xdr:col>15</xdr:col>
      <xdr:colOff>269875</xdr:colOff>
      <xdr:row>52</xdr:row>
      <xdr:rowOff>137801</xdr:rowOff>
    </xdr:to>
    <xdr:cxnSp macro="">
      <xdr:nvCxnSpPr>
        <xdr:cNvPr id="347" name="直線コネクタ 346"/>
        <xdr:cNvCxnSpPr/>
      </xdr:nvCxnSpPr>
      <xdr:spPr>
        <a:xfrm>
          <a:off x="10388600" y="905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124574</xdr:rowOff>
    </xdr:from>
    <xdr:to>
      <xdr:col>15</xdr:col>
      <xdr:colOff>180975</xdr:colOff>
      <xdr:row>52</xdr:row>
      <xdr:rowOff>137801</xdr:rowOff>
    </xdr:to>
    <xdr:cxnSp macro="">
      <xdr:nvCxnSpPr>
        <xdr:cNvPr id="348" name="直線コネクタ 347"/>
        <xdr:cNvCxnSpPr/>
      </xdr:nvCxnSpPr>
      <xdr:spPr>
        <a:xfrm>
          <a:off x="9639300" y="8697074"/>
          <a:ext cx="838200" cy="3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75637</xdr:rowOff>
    </xdr:from>
    <xdr:ext cx="534377" cy="259045"/>
    <xdr:sp macro="" textlink="">
      <xdr:nvSpPr>
        <xdr:cNvPr id="349" name="普通建設事業費平均値テキスト"/>
        <xdr:cNvSpPr txBox="1"/>
      </xdr:nvSpPr>
      <xdr:spPr>
        <a:xfrm>
          <a:off x="10528300" y="9848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97210</xdr:rowOff>
    </xdr:from>
    <xdr:to>
      <xdr:col>15</xdr:col>
      <xdr:colOff>231775</xdr:colOff>
      <xdr:row>58</xdr:row>
      <xdr:rowOff>27360</xdr:rowOff>
    </xdr:to>
    <xdr:sp macro="" textlink="">
      <xdr:nvSpPr>
        <xdr:cNvPr id="350" name="フローチャート : 判断 349"/>
        <xdr:cNvSpPr/>
      </xdr:nvSpPr>
      <xdr:spPr>
        <a:xfrm>
          <a:off x="10426700" y="986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124574</xdr:rowOff>
    </xdr:from>
    <xdr:to>
      <xdr:col>14</xdr:col>
      <xdr:colOff>28575</xdr:colOff>
      <xdr:row>51</xdr:row>
      <xdr:rowOff>148713</xdr:rowOff>
    </xdr:to>
    <xdr:cxnSp macro="">
      <xdr:nvCxnSpPr>
        <xdr:cNvPr id="351" name="直線コネクタ 350"/>
        <xdr:cNvCxnSpPr/>
      </xdr:nvCxnSpPr>
      <xdr:spPr>
        <a:xfrm flipV="1">
          <a:off x="8750300" y="8697074"/>
          <a:ext cx="889000" cy="1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85120</xdr:rowOff>
    </xdr:from>
    <xdr:to>
      <xdr:col>14</xdr:col>
      <xdr:colOff>79375</xdr:colOff>
      <xdr:row>58</xdr:row>
      <xdr:rowOff>15270</xdr:rowOff>
    </xdr:to>
    <xdr:sp macro="" textlink="">
      <xdr:nvSpPr>
        <xdr:cNvPr id="352" name="フローチャート : 判断 351"/>
        <xdr:cNvSpPr/>
      </xdr:nvSpPr>
      <xdr:spPr>
        <a:xfrm>
          <a:off x="9588500" y="985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6397</xdr:rowOff>
    </xdr:from>
    <xdr:ext cx="599010" cy="259045"/>
    <xdr:sp macro="" textlink="">
      <xdr:nvSpPr>
        <xdr:cNvPr id="353" name="テキスト ボックス 352"/>
        <xdr:cNvSpPr txBox="1"/>
      </xdr:nvSpPr>
      <xdr:spPr>
        <a:xfrm>
          <a:off x="9339794" y="99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148713</xdr:rowOff>
    </xdr:from>
    <xdr:to>
      <xdr:col>12</xdr:col>
      <xdr:colOff>511175</xdr:colOff>
      <xdr:row>56</xdr:row>
      <xdr:rowOff>158674</xdr:rowOff>
    </xdr:to>
    <xdr:cxnSp macro="">
      <xdr:nvCxnSpPr>
        <xdr:cNvPr id="354" name="直線コネクタ 353"/>
        <xdr:cNvCxnSpPr/>
      </xdr:nvCxnSpPr>
      <xdr:spPr>
        <a:xfrm flipV="1">
          <a:off x="7861300" y="8892663"/>
          <a:ext cx="889000" cy="86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94066</xdr:rowOff>
    </xdr:from>
    <xdr:to>
      <xdr:col>12</xdr:col>
      <xdr:colOff>561975</xdr:colOff>
      <xdr:row>58</xdr:row>
      <xdr:rowOff>24216</xdr:rowOff>
    </xdr:to>
    <xdr:sp macro="" textlink="">
      <xdr:nvSpPr>
        <xdr:cNvPr id="355" name="フローチャート : 判断 354"/>
        <xdr:cNvSpPr/>
      </xdr:nvSpPr>
      <xdr:spPr>
        <a:xfrm>
          <a:off x="8699500" y="98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15343</xdr:rowOff>
    </xdr:from>
    <xdr:ext cx="534377" cy="259045"/>
    <xdr:sp macro="" textlink="">
      <xdr:nvSpPr>
        <xdr:cNvPr id="356" name="テキスト ボックス 355"/>
        <xdr:cNvSpPr txBox="1"/>
      </xdr:nvSpPr>
      <xdr:spPr>
        <a:xfrm>
          <a:off x="8483111" y="99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158674</xdr:rowOff>
    </xdr:from>
    <xdr:to>
      <xdr:col>11</xdr:col>
      <xdr:colOff>307975</xdr:colOff>
      <xdr:row>58</xdr:row>
      <xdr:rowOff>330</xdr:rowOff>
    </xdr:to>
    <xdr:cxnSp macro="">
      <xdr:nvCxnSpPr>
        <xdr:cNvPr id="357" name="直線コネクタ 356"/>
        <xdr:cNvCxnSpPr/>
      </xdr:nvCxnSpPr>
      <xdr:spPr>
        <a:xfrm flipV="1">
          <a:off x="6972300" y="9759874"/>
          <a:ext cx="889000" cy="1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102782</xdr:rowOff>
    </xdr:from>
    <xdr:to>
      <xdr:col>11</xdr:col>
      <xdr:colOff>358775</xdr:colOff>
      <xdr:row>58</xdr:row>
      <xdr:rowOff>32932</xdr:rowOff>
    </xdr:to>
    <xdr:sp macro="" textlink="">
      <xdr:nvSpPr>
        <xdr:cNvPr id="358" name="フローチャート : 判断 357"/>
        <xdr:cNvSpPr/>
      </xdr:nvSpPr>
      <xdr:spPr>
        <a:xfrm>
          <a:off x="7810500" y="987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24059</xdr:rowOff>
    </xdr:from>
    <xdr:ext cx="534377" cy="259045"/>
    <xdr:sp macro="" textlink="">
      <xdr:nvSpPr>
        <xdr:cNvPr id="359" name="テキスト ボックス 358"/>
        <xdr:cNvSpPr txBox="1"/>
      </xdr:nvSpPr>
      <xdr:spPr>
        <a:xfrm>
          <a:off x="7594111" y="99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107645</xdr:rowOff>
    </xdr:from>
    <xdr:to>
      <xdr:col>10</xdr:col>
      <xdr:colOff>155575</xdr:colOff>
      <xdr:row>58</xdr:row>
      <xdr:rowOff>37795</xdr:rowOff>
    </xdr:to>
    <xdr:sp macro="" textlink="">
      <xdr:nvSpPr>
        <xdr:cNvPr id="360" name="フローチャート : 判断 359"/>
        <xdr:cNvSpPr/>
      </xdr:nvSpPr>
      <xdr:spPr>
        <a:xfrm>
          <a:off x="6921500" y="98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54322</xdr:rowOff>
    </xdr:from>
    <xdr:ext cx="534377" cy="259045"/>
    <xdr:sp macro="" textlink="">
      <xdr:nvSpPr>
        <xdr:cNvPr id="361" name="テキスト ボックス 360"/>
        <xdr:cNvSpPr txBox="1"/>
      </xdr:nvSpPr>
      <xdr:spPr>
        <a:xfrm>
          <a:off x="6705111" y="96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87001</xdr:rowOff>
    </xdr:from>
    <xdr:to>
      <xdr:col>15</xdr:col>
      <xdr:colOff>231775</xdr:colOff>
      <xdr:row>53</xdr:row>
      <xdr:rowOff>17151</xdr:rowOff>
    </xdr:to>
    <xdr:sp macro="" textlink="">
      <xdr:nvSpPr>
        <xdr:cNvPr id="367" name="円/楕円 366"/>
        <xdr:cNvSpPr/>
      </xdr:nvSpPr>
      <xdr:spPr>
        <a:xfrm>
          <a:off x="10426700" y="9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40028</xdr:rowOff>
    </xdr:from>
    <xdr:ext cx="690189" cy="259045"/>
    <xdr:sp macro="" textlink="">
      <xdr:nvSpPr>
        <xdr:cNvPr id="368" name="普通建設事業費該当値テキスト"/>
        <xdr:cNvSpPr txBox="1"/>
      </xdr:nvSpPr>
      <xdr:spPr>
        <a:xfrm>
          <a:off x="10528300" y="8955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1,603,323</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73774</xdr:rowOff>
    </xdr:from>
    <xdr:to>
      <xdr:col>14</xdr:col>
      <xdr:colOff>79375</xdr:colOff>
      <xdr:row>51</xdr:row>
      <xdr:rowOff>3924</xdr:rowOff>
    </xdr:to>
    <xdr:sp macro="" textlink="">
      <xdr:nvSpPr>
        <xdr:cNvPr id="369" name="円/楕円 368"/>
        <xdr:cNvSpPr/>
      </xdr:nvSpPr>
      <xdr:spPr>
        <a:xfrm>
          <a:off x="9588500" y="86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49</xdr:row>
      <xdr:rowOff>20451</xdr:rowOff>
    </xdr:from>
    <xdr:ext cx="690189" cy="259045"/>
    <xdr:sp macro="" textlink="">
      <xdr:nvSpPr>
        <xdr:cNvPr id="370" name="テキスト ボックス 369"/>
        <xdr:cNvSpPr txBox="1"/>
      </xdr:nvSpPr>
      <xdr:spPr>
        <a:xfrm>
          <a:off x="9294204" y="8421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2,226,468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97913</xdr:rowOff>
    </xdr:from>
    <xdr:to>
      <xdr:col>12</xdr:col>
      <xdr:colOff>561975</xdr:colOff>
      <xdr:row>52</xdr:row>
      <xdr:rowOff>28063</xdr:rowOff>
    </xdr:to>
    <xdr:sp macro="" textlink="">
      <xdr:nvSpPr>
        <xdr:cNvPr id="371" name="円/楕円 370"/>
        <xdr:cNvSpPr/>
      </xdr:nvSpPr>
      <xdr:spPr>
        <a:xfrm>
          <a:off x="8699500" y="8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50</xdr:row>
      <xdr:rowOff>44590</xdr:rowOff>
    </xdr:from>
    <xdr:ext cx="690189" cy="259045"/>
    <xdr:sp macro="" textlink="">
      <xdr:nvSpPr>
        <xdr:cNvPr id="372" name="テキスト ボックス 371"/>
        <xdr:cNvSpPr txBox="1"/>
      </xdr:nvSpPr>
      <xdr:spPr>
        <a:xfrm>
          <a:off x="8405204" y="8617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1,884,230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107874</xdr:rowOff>
    </xdr:from>
    <xdr:to>
      <xdr:col>11</xdr:col>
      <xdr:colOff>358775</xdr:colOff>
      <xdr:row>57</xdr:row>
      <xdr:rowOff>38024</xdr:rowOff>
    </xdr:to>
    <xdr:sp macro="" textlink="">
      <xdr:nvSpPr>
        <xdr:cNvPr id="373" name="円/楕円 372"/>
        <xdr:cNvSpPr/>
      </xdr:nvSpPr>
      <xdr:spPr>
        <a:xfrm>
          <a:off x="7810500" y="97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54551</xdr:rowOff>
    </xdr:from>
    <xdr:ext cx="599010" cy="259045"/>
    <xdr:sp macro="" textlink="">
      <xdr:nvSpPr>
        <xdr:cNvPr id="374" name="テキスト ボックス 373"/>
        <xdr:cNvSpPr txBox="1"/>
      </xdr:nvSpPr>
      <xdr:spPr>
        <a:xfrm>
          <a:off x="7561794" y="94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120980</xdr:rowOff>
    </xdr:from>
    <xdr:to>
      <xdr:col>10</xdr:col>
      <xdr:colOff>155575</xdr:colOff>
      <xdr:row>58</xdr:row>
      <xdr:rowOff>51130</xdr:rowOff>
    </xdr:to>
    <xdr:sp macro="" textlink="">
      <xdr:nvSpPr>
        <xdr:cNvPr id="375" name="円/楕円 374"/>
        <xdr:cNvSpPr/>
      </xdr:nvSpPr>
      <xdr:spPr>
        <a:xfrm>
          <a:off x="6921500" y="98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42257</xdr:rowOff>
    </xdr:from>
    <xdr:ext cx="534377" cy="259045"/>
    <xdr:sp macro="" textlink="">
      <xdr:nvSpPr>
        <xdr:cNvPr id="376" name="テキスト ボックス 375"/>
        <xdr:cNvSpPr txBox="1"/>
      </xdr:nvSpPr>
      <xdr:spPr>
        <a:xfrm>
          <a:off x="6705111" y="99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6" name="テキスト ボックス 395"/>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30669</xdr:rowOff>
    </xdr:from>
    <xdr:to>
      <xdr:col>15</xdr:col>
      <xdr:colOff>180340</xdr:colOff>
      <xdr:row>79</xdr:row>
      <xdr:rowOff>98363</xdr:rowOff>
    </xdr:to>
    <xdr:cxnSp macro="">
      <xdr:nvCxnSpPr>
        <xdr:cNvPr id="402" name="直線コネクタ 401"/>
        <xdr:cNvCxnSpPr/>
      </xdr:nvCxnSpPr>
      <xdr:spPr>
        <a:xfrm flipV="1">
          <a:off x="10475595" y="12375069"/>
          <a:ext cx="1270" cy="126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109504</xdr:rowOff>
    </xdr:from>
    <xdr:ext cx="378565" cy="259045"/>
    <xdr:sp macro="" textlink="">
      <xdr:nvSpPr>
        <xdr:cNvPr id="403" name="普通建設事業費 （ うち新規整備　）最小値テキスト"/>
        <xdr:cNvSpPr txBox="1"/>
      </xdr:nvSpPr>
      <xdr:spPr>
        <a:xfrm>
          <a:off x="10528300" y="13654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98363</xdr:rowOff>
    </xdr:from>
    <xdr:to>
      <xdr:col>15</xdr:col>
      <xdr:colOff>269875</xdr:colOff>
      <xdr:row>79</xdr:row>
      <xdr:rowOff>98363</xdr:rowOff>
    </xdr:to>
    <xdr:cxnSp macro="">
      <xdr:nvCxnSpPr>
        <xdr:cNvPr id="404" name="直線コネクタ 403"/>
        <xdr:cNvCxnSpPr/>
      </xdr:nvCxnSpPr>
      <xdr:spPr>
        <a:xfrm>
          <a:off x="10388600" y="1364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148796</xdr:rowOff>
    </xdr:from>
    <xdr:ext cx="690189" cy="259045"/>
    <xdr:sp macro="" textlink="">
      <xdr:nvSpPr>
        <xdr:cNvPr id="405" name="普通建設事業費 （ うち新規整備　）最大値テキスト"/>
        <xdr:cNvSpPr txBox="1"/>
      </xdr:nvSpPr>
      <xdr:spPr>
        <a:xfrm>
          <a:off x="10528300" y="12150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72</xdr:row>
      <xdr:rowOff>30669</xdr:rowOff>
    </xdr:from>
    <xdr:to>
      <xdr:col>15</xdr:col>
      <xdr:colOff>269875</xdr:colOff>
      <xdr:row>72</xdr:row>
      <xdr:rowOff>30669</xdr:rowOff>
    </xdr:to>
    <xdr:cxnSp macro="">
      <xdr:nvCxnSpPr>
        <xdr:cNvPr id="406" name="直線コネクタ 405"/>
        <xdr:cNvCxnSpPr/>
      </xdr:nvCxnSpPr>
      <xdr:spPr>
        <a:xfrm>
          <a:off x="10388600" y="12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31210</xdr:rowOff>
    </xdr:from>
    <xdr:to>
      <xdr:col>15</xdr:col>
      <xdr:colOff>180975</xdr:colOff>
      <xdr:row>72</xdr:row>
      <xdr:rowOff>30669</xdr:rowOff>
    </xdr:to>
    <xdr:cxnSp macro="">
      <xdr:nvCxnSpPr>
        <xdr:cNvPr id="407" name="直線コネクタ 406"/>
        <xdr:cNvCxnSpPr/>
      </xdr:nvCxnSpPr>
      <xdr:spPr>
        <a:xfrm>
          <a:off x="9639300" y="12032710"/>
          <a:ext cx="838200" cy="3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153953</xdr:rowOff>
    </xdr:from>
    <xdr:ext cx="534377" cy="259045"/>
    <xdr:sp macro="" textlink="">
      <xdr:nvSpPr>
        <xdr:cNvPr id="408" name="普通建設事業費 （ うち新規整備　）平均値テキスト"/>
        <xdr:cNvSpPr txBox="1"/>
      </xdr:nvSpPr>
      <xdr:spPr>
        <a:xfrm>
          <a:off x="10528300" y="135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4076</xdr:rowOff>
    </xdr:from>
    <xdr:to>
      <xdr:col>15</xdr:col>
      <xdr:colOff>231775</xdr:colOff>
      <xdr:row>79</xdr:row>
      <xdr:rowOff>105676</xdr:rowOff>
    </xdr:to>
    <xdr:sp macro="" textlink="">
      <xdr:nvSpPr>
        <xdr:cNvPr id="409" name="フローチャート : 判断 408"/>
        <xdr:cNvSpPr/>
      </xdr:nvSpPr>
      <xdr:spPr>
        <a:xfrm>
          <a:off x="10426700" y="1354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162759</xdr:rowOff>
    </xdr:from>
    <xdr:to>
      <xdr:col>14</xdr:col>
      <xdr:colOff>79375</xdr:colOff>
      <xdr:row>79</xdr:row>
      <xdr:rowOff>92909</xdr:rowOff>
    </xdr:to>
    <xdr:sp macro="" textlink="">
      <xdr:nvSpPr>
        <xdr:cNvPr id="410" name="フローチャート : 判断 409"/>
        <xdr:cNvSpPr/>
      </xdr:nvSpPr>
      <xdr:spPr>
        <a:xfrm>
          <a:off x="9588500" y="135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84036</xdr:rowOff>
    </xdr:from>
    <xdr:ext cx="534377" cy="259045"/>
    <xdr:sp macro="" textlink="">
      <xdr:nvSpPr>
        <xdr:cNvPr id="411" name="テキスト ボックス 410"/>
        <xdr:cNvSpPr txBox="1"/>
      </xdr:nvSpPr>
      <xdr:spPr>
        <a:xfrm>
          <a:off x="9372111" y="136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151319</xdr:rowOff>
    </xdr:from>
    <xdr:to>
      <xdr:col>15</xdr:col>
      <xdr:colOff>231775</xdr:colOff>
      <xdr:row>72</xdr:row>
      <xdr:rowOff>81469</xdr:rowOff>
    </xdr:to>
    <xdr:sp macro="" textlink="">
      <xdr:nvSpPr>
        <xdr:cNvPr id="417" name="円/楕円 416"/>
        <xdr:cNvSpPr/>
      </xdr:nvSpPr>
      <xdr:spPr>
        <a:xfrm>
          <a:off x="10426700" y="12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104346</xdr:rowOff>
    </xdr:from>
    <xdr:ext cx="690189" cy="259045"/>
    <xdr:sp macro="" textlink="">
      <xdr:nvSpPr>
        <xdr:cNvPr id="418" name="普通建設事業費 （ うち新規整備　）該当値テキスト"/>
        <xdr:cNvSpPr txBox="1"/>
      </xdr:nvSpPr>
      <xdr:spPr>
        <a:xfrm>
          <a:off x="10528300" y="12277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1,165,159</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151860</xdr:rowOff>
    </xdr:from>
    <xdr:to>
      <xdr:col>14</xdr:col>
      <xdr:colOff>79375</xdr:colOff>
      <xdr:row>70</xdr:row>
      <xdr:rowOff>82010</xdr:rowOff>
    </xdr:to>
    <xdr:sp macro="" textlink="">
      <xdr:nvSpPr>
        <xdr:cNvPr id="419" name="円/楕円 418"/>
        <xdr:cNvSpPr/>
      </xdr:nvSpPr>
      <xdr:spPr>
        <a:xfrm>
          <a:off x="9588500" y="119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68</xdr:row>
      <xdr:rowOff>98537</xdr:rowOff>
    </xdr:from>
    <xdr:ext cx="690189" cy="259045"/>
    <xdr:sp macro="" textlink="">
      <xdr:nvSpPr>
        <xdr:cNvPr id="420" name="テキスト ボックス 419"/>
        <xdr:cNvSpPr txBox="1"/>
      </xdr:nvSpPr>
      <xdr:spPr>
        <a:xfrm>
          <a:off x="9294204" y="11757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4" name="直線コネクタ 443"/>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47"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48" name="直線コネクタ 447"/>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45273</xdr:rowOff>
    </xdr:from>
    <xdr:to>
      <xdr:col>15</xdr:col>
      <xdr:colOff>180975</xdr:colOff>
      <xdr:row>98</xdr:row>
      <xdr:rowOff>94734</xdr:rowOff>
    </xdr:to>
    <xdr:cxnSp macro="">
      <xdr:nvCxnSpPr>
        <xdr:cNvPr id="449" name="直線コネクタ 448"/>
        <xdr:cNvCxnSpPr/>
      </xdr:nvCxnSpPr>
      <xdr:spPr>
        <a:xfrm flipV="1">
          <a:off x="9639300" y="16847373"/>
          <a:ext cx="838200" cy="4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0"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1" name="フローチャート : 判断 450"/>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2" name="フローチャート : 判断 451"/>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3" name="テキスト ボックス 452"/>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165923</xdr:rowOff>
    </xdr:from>
    <xdr:to>
      <xdr:col>15</xdr:col>
      <xdr:colOff>231775</xdr:colOff>
      <xdr:row>98</xdr:row>
      <xdr:rowOff>96073</xdr:rowOff>
    </xdr:to>
    <xdr:sp macro="" textlink="">
      <xdr:nvSpPr>
        <xdr:cNvPr id="459" name="円/楕円 458"/>
        <xdr:cNvSpPr/>
      </xdr:nvSpPr>
      <xdr:spPr>
        <a:xfrm>
          <a:off x="10426700" y="167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144350</xdr:rowOff>
    </xdr:from>
    <xdr:ext cx="534377" cy="259045"/>
    <xdr:sp macro="" textlink="">
      <xdr:nvSpPr>
        <xdr:cNvPr id="460" name="普通建設事業費 （ うち更新整備　）該当値テキスト"/>
        <xdr:cNvSpPr txBox="1"/>
      </xdr:nvSpPr>
      <xdr:spPr>
        <a:xfrm>
          <a:off x="10528300" y="167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43934</xdr:rowOff>
    </xdr:from>
    <xdr:to>
      <xdr:col>14</xdr:col>
      <xdr:colOff>79375</xdr:colOff>
      <xdr:row>98</xdr:row>
      <xdr:rowOff>145534</xdr:rowOff>
    </xdr:to>
    <xdr:sp macro="" textlink="">
      <xdr:nvSpPr>
        <xdr:cNvPr id="461" name="円/楕円 460"/>
        <xdr:cNvSpPr/>
      </xdr:nvSpPr>
      <xdr:spPr>
        <a:xfrm>
          <a:off x="9588500" y="168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136661</xdr:rowOff>
    </xdr:from>
    <xdr:ext cx="534377" cy="259045"/>
    <xdr:sp macro="" textlink="">
      <xdr:nvSpPr>
        <xdr:cNvPr id="462" name="テキスト ボックス 461"/>
        <xdr:cNvSpPr txBox="1"/>
      </xdr:nvSpPr>
      <xdr:spPr>
        <a:xfrm>
          <a:off x="9372111" y="169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6" name="テキスト ボックス 47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4" name="直線コネクタ 483"/>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5"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87"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88" name="直線コネクタ 487"/>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62698</xdr:rowOff>
    </xdr:from>
    <xdr:to>
      <xdr:col>23</xdr:col>
      <xdr:colOff>517525</xdr:colOff>
      <xdr:row>35</xdr:row>
      <xdr:rowOff>33634</xdr:rowOff>
    </xdr:to>
    <xdr:cxnSp macro="">
      <xdr:nvCxnSpPr>
        <xdr:cNvPr id="489" name="直線コネクタ 488"/>
        <xdr:cNvCxnSpPr/>
      </xdr:nvCxnSpPr>
      <xdr:spPr>
        <a:xfrm flipV="1">
          <a:off x="15481300" y="5206198"/>
          <a:ext cx="838200" cy="8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0"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1" name="フローチャート : 判断 490"/>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138850</xdr:rowOff>
    </xdr:from>
    <xdr:to>
      <xdr:col>22</xdr:col>
      <xdr:colOff>365125</xdr:colOff>
      <xdr:row>35</xdr:row>
      <xdr:rowOff>33634</xdr:rowOff>
    </xdr:to>
    <xdr:cxnSp macro="">
      <xdr:nvCxnSpPr>
        <xdr:cNvPr id="492" name="直線コネクタ 491"/>
        <xdr:cNvCxnSpPr/>
      </xdr:nvCxnSpPr>
      <xdr:spPr>
        <a:xfrm>
          <a:off x="14592300" y="5796700"/>
          <a:ext cx="889000" cy="2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3" name="フローチャート : 判断 492"/>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4" name="テキスト ボックス 493"/>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138850</xdr:rowOff>
    </xdr:from>
    <xdr:to>
      <xdr:col>21</xdr:col>
      <xdr:colOff>161925</xdr:colOff>
      <xdr:row>35</xdr:row>
      <xdr:rowOff>50295</xdr:rowOff>
    </xdr:to>
    <xdr:cxnSp macro="">
      <xdr:nvCxnSpPr>
        <xdr:cNvPr id="495" name="直線コネクタ 494"/>
        <xdr:cNvCxnSpPr/>
      </xdr:nvCxnSpPr>
      <xdr:spPr>
        <a:xfrm flipV="1">
          <a:off x="13703300" y="5796700"/>
          <a:ext cx="889000" cy="25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496" name="フローチャート : 判断 495"/>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497" name="テキスト ボックス 496"/>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50295</xdr:rowOff>
    </xdr:from>
    <xdr:to>
      <xdr:col>19</xdr:col>
      <xdr:colOff>644525</xdr:colOff>
      <xdr:row>36</xdr:row>
      <xdr:rowOff>51529</xdr:rowOff>
    </xdr:to>
    <xdr:cxnSp macro="">
      <xdr:nvCxnSpPr>
        <xdr:cNvPr id="498" name="直線コネクタ 497"/>
        <xdr:cNvCxnSpPr/>
      </xdr:nvCxnSpPr>
      <xdr:spPr>
        <a:xfrm flipV="1">
          <a:off x="12814300" y="6051045"/>
          <a:ext cx="889000" cy="1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499" name="フローチャート : 判断 498"/>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0" name="テキスト ボックス 499"/>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1" name="フローチャート : 判断 500"/>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2" name="テキスト ボックス 501"/>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11898</xdr:rowOff>
    </xdr:from>
    <xdr:to>
      <xdr:col>23</xdr:col>
      <xdr:colOff>568325</xdr:colOff>
      <xdr:row>30</xdr:row>
      <xdr:rowOff>113498</xdr:rowOff>
    </xdr:to>
    <xdr:sp macro="" textlink="">
      <xdr:nvSpPr>
        <xdr:cNvPr id="508" name="円/楕円 507"/>
        <xdr:cNvSpPr/>
      </xdr:nvSpPr>
      <xdr:spPr>
        <a:xfrm>
          <a:off x="16268700" y="51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136375</xdr:rowOff>
    </xdr:from>
    <xdr:ext cx="599010" cy="259045"/>
    <xdr:sp macro="" textlink="">
      <xdr:nvSpPr>
        <xdr:cNvPr id="509" name="災害復旧事業費該当値テキスト"/>
        <xdr:cNvSpPr txBox="1"/>
      </xdr:nvSpPr>
      <xdr:spPr>
        <a:xfrm>
          <a:off x="16370300" y="510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154284</xdr:rowOff>
    </xdr:from>
    <xdr:to>
      <xdr:col>22</xdr:col>
      <xdr:colOff>415925</xdr:colOff>
      <xdr:row>35</xdr:row>
      <xdr:rowOff>84434</xdr:rowOff>
    </xdr:to>
    <xdr:sp macro="" textlink="">
      <xdr:nvSpPr>
        <xdr:cNvPr id="510" name="円/楕円 509"/>
        <xdr:cNvSpPr/>
      </xdr:nvSpPr>
      <xdr:spPr>
        <a:xfrm>
          <a:off x="15430500" y="5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100961</xdr:rowOff>
    </xdr:from>
    <xdr:ext cx="599010" cy="259045"/>
    <xdr:sp macro="" textlink="">
      <xdr:nvSpPr>
        <xdr:cNvPr id="511" name="テキスト ボックス 510"/>
        <xdr:cNvSpPr txBox="1"/>
      </xdr:nvSpPr>
      <xdr:spPr>
        <a:xfrm>
          <a:off x="15181794" y="57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88050</xdr:rowOff>
    </xdr:from>
    <xdr:to>
      <xdr:col>21</xdr:col>
      <xdr:colOff>212725</xdr:colOff>
      <xdr:row>34</xdr:row>
      <xdr:rowOff>18200</xdr:rowOff>
    </xdr:to>
    <xdr:sp macro="" textlink="">
      <xdr:nvSpPr>
        <xdr:cNvPr id="512" name="円/楕円 511"/>
        <xdr:cNvSpPr/>
      </xdr:nvSpPr>
      <xdr:spPr>
        <a:xfrm>
          <a:off x="14541500" y="57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34727</xdr:rowOff>
    </xdr:from>
    <xdr:ext cx="599010" cy="259045"/>
    <xdr:sp macro="" textlink="">
      <xdr:nvSpPr>
        <xdr:cNvPr id="513" name="テキスト ボックス 512"/>
        <xdr:cNvSpPr txBox="1"/>
      </xdr:nvSpPr>
      <xdr:spPr>
        <a:xfrm>
          <a:off x="14292794" y="552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170945</xdr:rowOff>
    </xdr:from>
    <xdr:to>
      <xdr:col>20</xdr:col>
      <xdr:colOff>9525</xdr:colOff>
      <xdr:row>35</xdr:row>
      <xdr:rowOff>101095</xdr:rowOff>
    </xdr:to>
    <xdr:sp macro="" textlink="">
      <xdr:nvSpPr>
        <xdr:cNvPr id="514" name="円/楕円 513"/>
        <xdr:cNvSpPr/>
      </xdr:nvSpPr>
      <xdr:spPr>
        <a:xfrm>
          <a:off x="13652500" y="60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117622</xdr:rowOff>
    </xdr:from>
    <xdr:ext cx="599010" cy="259045"/>
    <xdr:sp macro="" textlink="">
      <xdr:nvSpPr>
        <xdr:cNvPr id="515" name="テキスト ボックス 514"/>
        <xdr:cNvSpPr txBox="1"/>
      </xdr:nvSpPr>
      <xdr:spPr>
        <a:xfrm>
          <a:off x="13403794" y="577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729</xdr:rowOff>
    </xdr:from>
    <xdr:to>
      <xdr:col>18</xdr:col>
      <xdr:colOff>492125</xdr:colOff>
      <xdr:row>36</xdr:row>
      <xdr:rowOff>102329</xdr:rowOff>
    </xdr:to>
    <xdr:sp macro="" textlink="">
      <xdr:nvSpPr>
        <xdr:cNvPr id="516" name="円/楕円 515"/>
        <xdr:cNvSpPr/>
      </xdr:nvSpPr>
      <xdr:spPr>
        <a:xfrm>
          <a:off x="12763500" y="6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118856</xdr:rowOff>
    </xdr:from>
    <xdr:ext cx="534377" cy="259045"/>
    <xdr:sp macro="" textlink="">
      <xdr:nvSpPr>
        <xdr:cNvPr id="517" name="テキスト ボックス 516"/>
        <xdr:cNvSpPr txBox="1"/>
      </xdr:nvSpPr>
      <xdr:spPr>
        <a:xfrm>
          <a:off x="12547111" y="59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8" name="直線コネクタ 52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9" name="テキスト ボックス 52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0" name="直線コネクタ 52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1" name="テキスト ボックス 530"/>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2" name="直線コネクタ 53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3" name="テキスト ボックス 532"/>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4" name="直線コネクタ 53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5" name="テキスト ボックス 534"/>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9" name="直線コネクタ 53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1" name="直線コネクタ 54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4" name="直線コネクタ 54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6" name="フローチャート : 判断 54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7" name="直線コネクタ 54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8" name="フローチャート : 判断 547"/>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9" name="テキスト ボックス 548"/>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0" name="直線コネクタ 54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1" name="フローチャート : 判断 550"/>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2" name="テキスト ボックス 551"/>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3" name="直線コネクタ 55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4" name="フローチャート : 判断 553"/>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5" name="テキスト ボックス 554"/>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6" name="フローチャート : 判断 555"/>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7" name="テキスト ボックス 556"/>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3" name="円/楕円 56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5" name="円/楕円 56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7" name="円/楕円 56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8" name="テキスト ボックス 567"/>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9" name="円/楕円 56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0" name="テキスト ボックス 569"/>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1" name="円/楕円 57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2" name="テキスト ボックス 571"/>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6" name="テキスト ボックス 58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6" name="直線コネクタ 595"/>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7"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8" name="直線コネクタ 597"/>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9"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0" name="直線コネクタ 599"/>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124220</xdr:rowOff>
    </xdr:from>
    <xdr:to>
      <xdr:col>23</xdr:col>
      <xdr:colOff>517525</xdr:colOff>
      <xdr:row>77</xdr:row>
      <xdr:rowOff>129817</xdr:rowOff>
    </xdr:to>
    <xdr:cxnSp macro="">
      <xdr:nvCxnSpPr>
        <xdr:cNvPr id="601" name="直線コネクタ 600"/>
        <xdr:cNvCxnSpPr/>
      </xdr:nvCxnSpPr>
      <xdr:spPr>
        <a:xfrm>
          <a:off x="15481300" y="13325870"/>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2"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3" name="フローチャート : 判断 602"/>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103409</xdr:rowOff>
    </xdr:from>
    <xdr:to>
      <xdr:col>22</xdr:col>
      <xdr:colOff>365125</xdr:colOff>
      <xdr:row>77</xdr:row>
      <xdr:rowOff>124220</xdr:rowOff>
    </xdr:to>
    <xdr:cxnSp macro="">
      <xdr:nvCxnSpPr>
        <xdr:cNvPr id="604" name="直線コネクタ 603"/>
        <xdr:cNvCxnSpPr/>
      </xdr:nvCxnSpPr>
      <xdr:spPr>
        <a:xfrm>
          <a:off x="14592300" y="13305059"/>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5" name="フローチャート : 判断 604"/>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06" name="テキスト ボックス 605"/>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90619</xdr:rowOff>
    </xdr:from>
    <xdr:to>
      <xdr:col>21</xdr:col>
      <xdr:colOff>161925</xdr:colOff>
      <xdr:row>77</xdr:row>
      <xdr:rowOff>103409</xdr:rowOff>
    </xdr:to>
    <xdr:cxnSp macro="">
      <xdr:nvCxnSpPr>
        <xdr:cNvPr id="607" name="直線コネクタ 606"/>
        <xdr:cNvCxnSpPr/>
      </xdr:nvCxnSpPr>
      <xdr:spPr>
        <a:xfrm>
          <a:off x="13703300" y="13292269"/>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08" name="フローチャート : 判断 607"/>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09" name="テキスト ボックス 608"/>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49795</xdr:rowOff>
    </xdr:from>
    <xdr:to>
      <xdr:col>19</xdr:col>
      <xdr:colOff>644525</xdr:colOff>
      <xdr:row>77</xdr:row>
      <xdr:rowOff>90619</xdr:rowOff>
    </xdr:to>
    <xdr:cxnSp macro="">
      <xdr:nvCxnSpPr>
        <xdr:cNvPr id="610" name="直線コネクタ 609"/>
        <xdr:cNvCxnSpPr/>
      </xdr:nvCxnSpPr>
      <xdr:spPr>
        <a:xfrm>
          <a:off x="12814300" y="13251445"/>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1" name="フローチャート : 判断 610"/>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2" name="テキスト ボックス 611"/>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3" name="フローチャート : 判断 612"/>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4" name="テキスト ボックス 613"/>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79017</xdr:rowOff>
    </xdr:from>
    <xdr:to>
      <xdr:col>23</xdr:col>
      <xdr:colOff>568325</xdr:colOff>
      <xdr:row>78</xdr:row>
      <xdr:rowOff>9167</xdr:rowOff>
    </xdr:to>
    <xdr:sp macro="" textlink="">
      <xdr:nvSpPr>
        <xdr:cNvPr id="620" name="円/楕円 619"/>
        <xdr:cNvSpPr/>
      </xdr:nvSpPr>
      <xdr:spPr>
        <a:xfrm>
          <a:off x="16268700" y="132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57444</xdr:rowOff>
    </xdr:from>
    <xdr:ext cx="534377" cy="259045"/>
    <xdr:sp macro="" textlink="">
      <xdr:nvSpPr>
        <xdr:cNvPr id="621" name="公債費該当値テキスト"/>
        <xdr:cNvSpPr txBox="1"/>
      </xdr:nvSpPr>
      <xdr:spPr>
        <a:xfrm>
          <a:off x="16370300" y="132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73420</xdr:rowOff>
    </xdr:from>
    <xdr:to>
      <xdr:col>22</xdr:col>
      <xdr:colOff>415925</xdr:colOff>
      <xdr:row>78</xdr:row>
      <xdr:rowOff>3570</xdr:rowOff>
    </xdr:to>
    <xdr:sp macro="" textlink="">
      <xdr:nvSpPr>
        <xdr:cNvPr id="622" name="円/楕円 621"/>
        <xdr:cNvSpPr/>
      </xdr:nvSpPr>
      <xdr:spPr>
        <a:xfrm>
          <a:off x="15430500" y="13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20097</xdr:rowOff>
    </xdr:from>
    <xdr:ext cx="534377" cy="259045"/>
    <xdr:sp macro="" textlink="">
      <xdr:nvSpPr>
        <xdr:cNvPr id="623" name="テキスト ボックス 622"/>
        <xdr:cNvSpPr txBox="1"/>
      </xdr:nvSpPr>
      <xdr:spPr>
        <a:xfrm>
          <a:off x="15214111" y="130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52609</xdr:rowOff>
    </xdr:from>
    <xdr:to>
      <xdr:col>21</xdr:col>
      <xdr:colOff>212725</xdr:colOff>
      <xdr:row>77</xdr:row>
      <xdr:rowOff>154209</xdr:rowOff>
    </xdr:to>
    <xdr:sp macro="" textlink="">
      <xdr:nvSpPr>
        <xdr:cNvPr id="624" name="円/楕円 623"/>
        <xdr:cNvSpPr/>
      </xdr:nvSpPr>
      <xdr:spPr>
        <a:xfrm>
          <a:off x="14541500" y="132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170736</xdr:rowOff>
    </xdr:from>
    <xdr:ext cx="534377" cy="259045"/>
    <xdr:sp macro="" textlink="">
      <xdr:nvSpPr>
        <xdr:cNvPr id="625" name="テキスト ボックス 624"/>
        <xdr:cNvSpPr txBox="1"/>
      </xdr:nvSpPr>
      <xdr:spPr>
        <a:xfrm>
          <a:off x="14325111" y="130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39819</xdr:rowOff>
    </xdr:from>
    <xdr:to>
      <xdr:col>20</xdr:col>
      <xdr:colOff>9525</xdr:colOff>
      <xdr:row>77</xdr:row>
      <xdr:rowOff>141419</xdr:rowOff>
    </xdr:to>
    <xdr:sp macro="" textlink="">
      <xdr:nvSpPr>
        <xdr:cNvPr id="626" name="円/楕円 625"/>
        <xdr:cNvSpPr/>
      </xdr:nvSpPr>
      <xdr:spPr>
        <a:xfrm>
          <a:off x="13652500" y="132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157946</xdr:rowOff>
    </xdr:from>
    <xdr:ext cx="534377" cy="259045"/>
    <xdr:sp macro="" textlink="">
      <xdr:nvSpPr>
        <xdr:cNvPr id="627" name="テキスト ボックス 626"/>
        <xdr:cNvSpPr txBox="1"/>
      </xdr:nvSpPr>
      <xdr:spPr>
        <a:xfrm>
          <a:off x="13436111" y="130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170445</xdr:rowOff>
    </xdr:from>
    <xdr:to>
      <xdr:col>18</xdr:col>
      <xdr:colOff>492125</xdr:colOff>
      <xdr:row>77</xdr:row>
      <xdr:rowOff>100595</xdr:rowOff>
    </xdr:to>
    <xdr:sp macro="" textlink="">
      <xdr:nvSpPr>
        <xdr:cNvPr id="628" name="円/楕円 627"/>
        <xdr:cNvSpPr/>
      </xdr:nvSpPr>
      <xdr:spPr>
        <a:xfrm>
          <a:off x="12763500" y="1320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117122</xdr:rowOff>
    </xdr:from>
    <xdr:ext cx="534377" cy="259045"/>
    <xdr:sp macro="" textlink="">
      <xdr:nvSpPr>
        <xdr:cNvPr id="629" name="テキスト ボックス 628"/>
        <xdr:cNvSpPr txBox="1"/>
      </xdr:nvSpPr>
      <xdr:spPr>
        <a:xfrm>
          <a:off x="12547111" y="1297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3" name="テキスト ボックス 64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5" name="テキスト ボックス 64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7" name="テキスト ボックス 64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9" name="テキスト ボックス 64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36536</xdr:rowOff>
    </xdr:from>
    <xdr:to>
      <xdr:col>23</xdr:col>
      <xdr:colOff>516889</xdr:colOff>
      <xdr:row>98</xdr:row>
      <xdr:rowOff>139655</xdr:rowOff>
    </xdr:to>
    <xdr:cxnSp macro="">
      <xdr:nvCxnSpPr>
        <xdr:cNvPr id="651" name="直線コネクタ 650"/>
        <xdr:cNvCxnSpPr/>
      </xdr:nvCxnSpPr>
      <xdr:spPr>
        <a:xfrm flipV="1">
          <a:off x="16317595" y="16667186"/>
          <a:ext cx="1269" cy="27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13656</xdr:rowOff>
    </xdr:from>
    <xdr:ext cx="313932" cy="259045"/>
    <xdr:sp macro="" textlink="">
      <xdr:nvSpPr>
        <xdr:cNvPr id="652" name="積立金最小値テキスト"/>
        <xdr:cNvSpPr txBox="1"/>
      </xdr:nvSpPr>
      <xdr:spPr>
        <a:xfrm>
          <a:off x="16370300" y="16987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139655</xdr:rowOff>
    </xdr:from>
    <xdr:to>
      <xdr:col>23</xdr:col>
      <xdr:colOff>606425</xdr:colOff>
      <xdr:row>98</xdr:row>
      <xdr:rowOff>139655</xdr:rowOff>
    </xdr:to>
    <xdr:cxnSp macro="">
      <xdr:nvCxnSpPr>
        <xdr:cNvPr id="653" name="直線コネクタ 652"/>
        <xdr:cNvCxnSpPr/>
      </xdr:nvCxnSpPr>
      <xdr:spPr>
        <a:xfrm>
          <a:off x="16230600" y="1694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154663</xdr:rowOff>
    </xdr:from>
    <xdr:ext cx="599010" cy="259045"/>
    <xdr:sp macro="" textlink="">
      <xdr:nvSpPr>
        <xdr:cNvPr id="654" name="積立金最大値テキスト"/>
        <xdr:cNvSpPr txBox="1"/>
      </xdr:nvSpPr>
      <xdr:spPr>
        <a:xfrm>
          <a:off x="16370300" y="164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97</xdr:row>
      <xdr:rowOff>36536</xdr:rowOff>
    </xdr:from>
    <xdr:to>
      <xdr:col>23</xdr:col>
      <xdr:colOff>606425</xdr:colOff>
      <xdr:row>97</xdr:row>
      <xdr:rowOff>36536</xdr:rowOff>
    </xdr:to>
    <xdr:cxnSp macro="">
      <xdr:nvCxnSpPr>
        <xdr:cNvPr id="655" name="直線コネクタ 654"/>
        <xdr:cNvCxnSpPr/>
      </xdr:nvCxnSpPr>
      <xdr:spPr>
        <a:xfrm>
          <a:off x="16230600" y="166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7142</xdr:rowOff>
    </xdr:from>
    <xdr:to>
      <xdr:col>23</xdr:col>
      <xdr:colOff>517525</xdr:colOff>
      <xdr:row>97</xdr:row>
      <xdr:rowOff>36536</xdr:rowOff>
    </xdr:to>
    <xdr:cxnSp macro="">
      <xdr:nvCxnSpPr>
        <xdr:cNvPr id="656" name="直線コネクタ 655"/>
        <xdr:cNvCxnSpPr/>
      </xdr:nvCxnSpPr>
      <xdr:spPr>
        <a:xfrm>
          <a:off x="15481300" y="16123442"/>
          <a:ext cx="838200" cy="5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58106</xdr:rowOff>
    </xdr:from>
    <xdr:ext cx="534377" cy="259045"/>
    <xdr:sp macro="" textlink="">
      <xdr:nvSpPr>
        <xdr:cNvPr id="657" name="積立金平均値テキスト"/>
        <xdr:cNvSpPr txBox="1"/>
      </xdr:nvSpPr>
      <xdr:spPr>
        <a:xfrm>
          <a:off x="16370300" y="1686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79679</xdr:rowOff>
    </xdr:from>
    <xdr:to>
      <xdr:col>23</xdr:col>
      <xdr:colOff>568325</xdr:colOff>
      <xdr:row>99</xdr:row>
      <xdr:rowOff>9829</xdr:rowOff>
    </xdr:to>
    <xdr:sp macro="" textlink="">
      <xdr:nvSpPr>
        <xdr:cNvPr id="658" name="フローチャート : 判断 657"/>
        <xdr:cNvSpPr/>
      </xdr:nvSpPr>
      <xdr:spPr>
        <a:xfrm>
          <a:off x="16268700" y="168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7142</xdr:rowOff>
    </xdr:from>
    <xdr:to>
      <xdr:col>22</xdr:col>
      <xdr:colOff>365125</xdr:colOff>
      <xdr:row>94</xdr:row>
      <xdr:rowOff>9697</xdr:rowOff>
    </xdr:to>
    <xdr:cxnSp macro="">
      <xdr:nvCxnSpPr>
        <xdr:cNvPr id="659" name="直線コネクタ 658"/>
        <xdr:cNvCxnSpPr/>
      </xdr:nvCxnSpPr>
      <xdr:spPr>
        <a:xfrm flipV="1">
          <a:off x="14592300" y="16123442"/>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74831</xdr:rowOff>
    </xdr:from>
    <xdr:to>
      <xdr:col>22</xdr:col>
      <xdr:colOff>415925</xdr:colOff>
      <xdr:row>99</xdr:row>
      <xdr:rowOff>4981</xdr:rowOff>
    </xdr:to>
    <xdr:sp macro="" textlink="">
      <xdr:nvSpPr>
        <xdr:cNvPr id="660" name="フローチャート : 判断 659"/>
        <xdr:cNvSpPr/>
      </xdr:nvSpPr>
      <xdr:spPr>
        <a:xfrm>
          <a:off x="15430500" y="168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167558</xdr:rowOff>
    </xdr:from>
    <xdr:ext cx="534377" cy="259045"/>
    <xdr:sp macro="" textlink="">
      <xdr:nvSpPr>
        <xdr:cNvPr id="661" name="テキスト ボックス 660"/>
        <xdr:cNvSpPr txBox="1"/>
      </xdr:nvSpPr>
      <xdr:spPr>
        <a:xfrm>
          <a:off x="15214111" y="169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154752</xdr:rowOff>
    </xdr:from>
    <xdr:to>
      <xdr:col>21</xdr:col>
      <xdr:colOff>161925</xdr:colOff>
      <xdr:row>94</xdr:row>
      <xdr:rowOff>9697</xdr:rowOff>
    </xdr:to>
    <xdr:cxnSp macro="">
      <xdr:nvCxnSpPr>
        <xdr:cNvPr id="662" name="直線コネクタ 661"/>
        <xdr:cNvCxnSpPr/>
      </xdr:nvCxnSpPr>
      <xdr:spPr>
        <a:xfrm>
          <a:off x="13703300" y="15585252"/>
          <a:ext cx="889000" cy="5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75901</xdr:rowOff>
    </xdr:from>
    <xdr:to>
      <xdr:col>21</xdr:col>
      <xdr:colOff>212725</xdr:colOff>
      <xdr:row>99</xdr:row>
      <xdr:rowOff>6051</xdr:rowOff>
    </xdr:to>
    <xdr:sp macro="" textlink="">
      <xdr:nvSpPr>
        <xdr:cNvPr id="663" name="フローチャート : 判断 662"/>
        <xdr:cNvSpPr/>
      </xdr:nvSpPr>
      <xdr:spPr>
        <a:xfrm>
          <a:off x="14541500" y="1687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168628</xdr:rowOff>
    </xdr:from>
    <xdr:ext cx="534377" cy="259045"/>
    <xdr:sp macro="" textlink="">
      <xdr:nvSpPr>
        <xdr:cNvPr id="664" name="テキスト ボックス 663"/>
        <xdr:cNvSpPr txBox="1"/>
      </xdr:nvSpPr>
      <xdr:spPr>
        <a:xfrm>
          <a:off x="14325111" y="169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154752</xdr:rowOff>
    </xdr:from>
    <xdr:to>
      <xdr:col>19</xdr:col>
      <xdr:colOff>644525</xdr:colOff>
      <xdr:row>97</xdr:row>
      <xdr:rowOff>81587</xdr:rowOff>
    </xdr:to>
    <xdr:cxnSp macro="">
      <xdr:nvCxnSpPr>
        <xdr:cNvPr id="665" name="直線コネクタ 664"/>
        <xdr:cNvCxnSpPr/>
      </xdr:nvCxnSpPr>
      <xdr:spPr>
        <a:xfrm flipV="1">
          <a:off x="12814300" y="15585252"/>
          <a:ext cx="889000" cy="112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63463</xdr:rowOff>
    </xdr:from>
    <xdr:to>
      <xdr:col>20</xdr:col>
      <xdr:colOff>9525</xdr:colOff>
      <xdr:row>98</xdr:row>
      <xdr:rowOff>165063</xdr:rowOff>
    </xdr:to>
    <xdr:sp macro="" textlink="">
      <xdr:nvSpPr>
        <xdr:cNvPr id="666" name="フローチャート : 判断 665"/>
        <xdr:cNvSpPr/>
      </xdr:nvSpPr>
      <xdr:spPr>
        <a:xfrm>
          <a:off x="13652500" y="168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156190</xdr:rowOff>
    </xdr:from>
    <xdr:ext cx="534377" cy="259045"/>
    <xdr:sp macro="" textlink="">
      <xdr:nvSpPr>
        <xdr:cNvPr id="667" name="テキスト ボックス 666"/>
        <xdr:cNvSpPr txBox="1"/>
      </xdr:nvSpPr>
      <xdr:spPr>
        <a:xfrm>
          <a:off x="13436111" y="169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76842</xdr:rowOff>
    </xdr:from>
    <xdr:to>
      <xdr:col>18</xdr:col>
      <xdr:colOff>492125</xdr:colOff>
      <xdr:row>99</xdr:row>
      <xdr:rowOff>6992</xdr:rowOff>
    </xdr:to>
    <xdr:sp macro="" textlink="">
      <xdr:nvSpPr>
        <xdr:cNvPr id="668" name="フローチャート : 判断 667"/>
        <xdr:cNvSpPr/>
      </xdr:nvSpPr>
      <xdr:spPr>
        <a:xfrm>
          <a:off x="12763500" y="1687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169569</xdr:rowOff>
    </xdr:from>
    <xdr:ext cx="534377" cy="259045"/>
    <xdr:sp macro="" textlink="">
      <xdr:nvSpPr>
        <xdr:cNvPr id="669" name="テキスト ボックス 668"/>
        <xdr:cNvSpPr txBox="1"/>
      </xdr:nvSpPr>
      <xdr:spPr>
        <a:xfrm>
          <a:off x="12547111" y="1697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157186</xdr:rowOff>
    </xdr:from>
    <xdr:to>
      <xdr:col>23</xdr:col>
      <xdr:colOff>568325</xdr:colOff>
      <xdr:row>97</xdr:row>
      <xdr:rowOff>87336</xdr:rowOff>
    </xdr:to>
    <xdr:sp macro="" textlink="">
      <xdr:nvSpPr>
        <xdr:cNvPr id="675" name="円/楕円 674"/>
        <xdr:cNvSpPr/>
      </xdr:nvSpPr>
      <xdr:spPr>
        <a:xfrm>
          <a:off x="16268700" y="166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110213</xdr:rowOff>
    </xdr:from>
    <xdr:ext cx="599010" cy="259045"/>
    <xdr:sp macro="" textlink="">
      <xdr:nvSpPr>
        <xdr:cNvPr id="676" name="積立金該当値テキスト"/>
        <xdr:cNvSpPr txBox="1"/>
      </xdr:nvSpPr>
      <xdr:spPr>
        <a:xfrm>
          <a:off x="16370300" y="1656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600,642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127792</xdr:rowOff>
    </xdr:from>
    <xdr:to>
      <xdr:col>22</xdr:col>
      <xdr:colOff>415925</xdr:colOff>
      <xdr:row>94</xdr:row>
      <xdr:rowOff>57942</xdr:rowOff>
    </xdr:to>
    <xdr:sp macro="" textlink="">
      <xdr:nvSpPr>
        <xdr:cNvPr id="677" name="円/楕円 676"/>
        <xdr:cNvSpPr/>
      </xdr:nvSpPr>
      <xdr:spPr>
        <a:xfrm>
          <a:off x="15430500" y="160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92</xdr:row>
      <xdr:rowOff>74469</xdr:rowOff>
    </xdr:from>
    <xdr:ext cx="690189" cy="259045"/>
    <xdr:sp macro="" textlink="">
      <xdr:nvSpPr>
        <xdr:cNvPr id="678" name="テキスト ボックス 677"/>
        <xdr:cNvSpPr txBox="1"/>
      </xdr:nvSpPr>
      <xdr:spPr>
        <a:xfrm>
          <a:off x="15136204" y="15847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1,789,935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130347</xdr:rowOff>
    </xdr:from>
    <xdr:to>
      <xdr:col>21</xdr:col>
      <xdr:colOff>212725</xdr:colOff>
      <xdr:row>94</xdr:row>
      <xdr:rowOff>60497</xdr:rowOff>
    </xdr:to>
    <xdr:sp macro="" textlink="">
      <xdr:nvSpPr>
        <xdr:cNvPr id="679" name="円/楕円 678"/>
        <xdr:cNvSpPr/>
      </xdr:nvSpPr>
      <xdr:spPr>
        <a:xfrm>
          <a:off x="14541500" y="160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502629</xdr:colOff>
      <xdr:row>92</xdr:row>
      <xdr:rowOff>77024</xdr:rowOff>
    </xdr:from>
    <xdr:ext cx="690189" cy="259045"/>
    <xdr:sp macro="" textlink="">
      <xdr:nvSpPr>
        <xdr:cNvPr id="680" name="テキスト ボックス 679"/>
        <xdr:cNvSpPr txBox="1"/>
      </xdr:nvSpPr>
      <xdr:spPr>
        <a:xfrm>
          <a:off x="14247204" y="15850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1,784,345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103952</xdr:rowOff>
    </xdr:from>
    <xdr:to>
      <xdr:col>20</xdr:col>
      <xdr:colOff>9525</xdr:colOff>
      <xdr:row>91</xdr:row>
      <xdr:rowOff>34102</xdr:rowOff>
    </xdr:to>
    <xdr:sp macro="" textlink="">
      <xdr:nvSpPr>
        <xdr:cNvPr id="681" name="円/楕円 680"/>
        <xdr:cNvSpPr/>
      </xdr:nvSpPr>
      <xdr:spPr>
        <a:xfrm>
          <a:off x="13652500" y="155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89</xdr:row>
      <xdr:rowOff>50629</xdr:rowOff>
    </xdr:from>
    <xdr:ext cx="690189" cy="259045"/>
    <xdr:sp macro="" textlink="">
      <xdr:nvSpPr>
        <xdr:cNvPr id="682" name="テキスト ボックス 681"/>
        <xdr:cNvSpPr txBox="1"/>
      </xdr:nvSpPr>
      <xdr:spPr>
        <a:xfrm>
          <a:off x="13358204" y="15309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30787</xdr:rowOff>
    </xdr:from>
    <xdr:to>
      <xdr:col>18</xdr:col>
      <xdr:colOff>492125</xdr:colOff>
      <xdr:row>97</xdr:row>
      <xdr:rowOff>132387</xdr:rowOff>
    </xdr:to>
    <xdr:sp macro="" textlink="">
      <xdr:nvSpPr>
        <xdr:cNvPr id="683" name="円/楕円 682"/>
        <xdr:cNvSpPr/>
      </xdr:nvSpPr>
      <xdr:spPr>
        <a:xfrm>
          <a:off x="12763500" y="166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148914</xdr:rowOff>
    </xdr:from>
    <xdr:ext cx="599010" cy="259045"/>
    <xdr:sp macro="" textlink="">
      <xdr:nvSpPr>
        <xdr:cNvPr id="684" name="テキスト ボックス 683"/>
        <xdr:cNvSpPr txBox="1"/>
      </xdr:nvSpPr>
      <xdr:spPr>
        <a:xfrm>
          <a:off x="12514794" y="1643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8" name="テキスト ボックス 69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6" name="直線コネクタ 705"/>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9"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0" name="直線コネクタ 709"/>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1" name="直線コネクタ 71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2"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3" name="フローチャート : 判断 712"/>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4" name="直線コネクタ 71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5" name="フローチャート : 判断 714"/>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6" name="テキスト ボックス 715"/>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7" name="直線コネクタ 71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8" name="フローチャート : 判断 717"/>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19" name="テキスト ボックス 718"/>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0" name="直線コネクタ 71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1" name="フローチャート : 判断 720"/>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2" name="テキスト ボックス 721"/>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3" name="フローチャート : 判断 722"/>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4" name="テキスト ボックス 723"/>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0" name="円/楕円 72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2" name="円/楕円 73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3" name="テキスト ボックス 73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4" name="円/楕円 73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5" name="テキスト ボックス 73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6" name="円/楕円 73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7" name="テキスト ボックス 73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8" name="円/楕円 73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9" name="テキスト ボックス 73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3" name="直線コネクタ 762"/>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6"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7" name="直線コネクタ 766"/>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82569</xdr:rowOff>
    </xdr:from>
    <xdr:to>
      <xdr:col>32</xdr:col>
      <xdr:colOff>187325</xdr:colOff>
      <xdr:row>50</xdr:row>
      <xdr:rowOff>83598</xdr:rowOff>
    </xdr:to>
    <xdr:cxnSp macro="">
      <xdr:nvCxnSpPr>
        <xdr:cNvPr id="768" name="直線コネクタ 767"/>
        <xdr:cNvCxnSpPr/>
      </xdr:nvCxnSpPr>
      <xdr:spPr>
        <a:xfrm>
          <a:off x="21323300" y="8655069"/>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69"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0" name="フローチャート : 判断 769"/>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82569</xdr:rowOff>
    </xdr:from>
    <xdr:to>
      <xdr:col>31</xdr:col>
      <xdr:colOff>34925</xdr:colOff>
      <xdr:row>58</xdr:row>
      <xdr:rowOff>32144</xdr:rowOff>
    </xdr:to>
    <xdr:cxnSp macro="">
      <xdr:nvCxnSpPr>
        <xdr:cNvPr id="771" name="直線コネクタ 770"/>
        <xdr:cNvCxnSpPr/>
      </xdr:nvCxnSpPr>
      <xdr:spPr>
        <a:xfrm flipV="1">
          <a:off x="20434300" y="8655069"/>
          <a:ext cx="889000" cy="13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2" name="フローチャート : 判断 771"/>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3" name="テキスト ボックス 772"/>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32144</xdr:rowOff>
    </xdr:from>
    <xdr:to>
      <xdr:col>29</xdr:col>
      <xdr:colOff>517525</xdr:colOff>
      <xdr:row>58</xdr:row>
      <xdr:rowOff>122003</xdr:rowOff>
    </xdr:to>
    <xdr:cxnSp macro="">
      <xdr:nvCxnSpPr>
        <xdr:cNvPr id="774" name="直線コネクタ 773"/>
        <xdr:cNvCxnSpPr/>
      </xdr:nvCxnSpPr>
      <xdr:spPr>
        <a:xfrm flipV="1">
          <a:off x="19545300" y="9976244"/>
          <a:ext cx="889000" cy="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5" name="フローチャート : 判断 774"/>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76" name="テキスト ボックス 775"/>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94799</xdr:rowOff>
    </xdr:from>
    <xdr:to>
      <xdr:col>28</xdr:col>
      <xdr:colOff>314325</xdr:colOff>
      <xdr:row>58</xdr:row>
      <xdr:rowOff>122003</xdr:rowOff>
    </xdr:to>
    <xdr:cxnSp macro="">
      <xdr:nvCxnSpPr>
        <xdr:cNvPr id="777" name="直線コネクタ 776"/>
        <xdr:cNvCxnSpPr/>
      </xdr:nvCxnSpPr>
      <xdr:spPr>
        <a:xfrm>
          <a:off x="18656300" y="10038899"/>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78" name="フローチャート : 判断 777"/>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79" name="テキスト ボックス 778"/>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0" name="フローチャート : 判断 779"/>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1" name="テキスト ボックス 780"/>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32798</xdr:rowOff>
    </xdr:from>
    <xdr:to>
      <xdr:col>32</xdr:col>
      <xdr:colOff>238125</xdr:colOff>
      <xdr:row>50</xdr:row>
      <xdr:rowOff>134398</xdr:rowOff>
    </xdr:to>
    <xdr:sp macro="" textlink="">
      <xdr:nvSpPr>
        <xdr:cNvPr id="787" name="円/楕円 786"/>
        <xdr:cNvSpPr/>
      </xdr:nvSpPr>
      <xdr:spPr>
        <a:xfrm>
          <a:off x="22110700" y="86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157275</xdr:rowOff>
    </xdr:from>
    <xdr:ext cx="534377" cy="259045"/>
    <xdr:sp macro="" textlink="">
      <xdr:nvSpPr>
        <xdr:cNvPr id="788" name="貸付金該当値テキスト"/>
        <xdr:cNvSpPr txBox="1"/>
      </xdr:nvSpPr>
      <xdr:spPr>
        <a:xfrm>
          <a:off x="22212300" y="85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78,945</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31769</xdr:rowOff>
    </xdr:from>
    <xdr:to>
      <xdr:col>31</xdr:col>
      <xdr:colOff>85725</xdr:colOff>
      <xdr:row>50</xdr:row>
      <xdr:rowOff>133369</xdr:rowOff>
    </xdr:to>
    <xdr:sp macro="" textlink="">
      <xdr:nvSpPr>
        <xdr:cNvPr id="789" name="円/楕円 788"/>
        <xdr:cNvSpPr/>
      </xdr:nvSpPr>
      <xdr:spPr>
        <a:xfrm>
          <a:off x="21272500" y="86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149896</xdr:rowOff>
    </xdr:from>
    <xdr:ext cx="534377" cy="259045"/>
    <xdr:sp macro="" textlink="">
      <xdr:nvSpPr>
        <xdr:cNvPr id="790" name="テキスト ボックス 789"/>
        <xdr:cNvSpPr txBox="1"/>
      </xdr:nvSpPr>
      <xdr:spPr>
        <a:xfrm>
          <a:off x="21056111" y="8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152794</xdr:rowOff>
    </xdr:from>
    <xdr:to>
      <xdr:col>29</xdr:col>
      <xdr:colOff>568325</xdr:colOff>
      <xdr:row>58</xdr:row>
      <xdr:rowOff>82944</xdr:rowOff>
    </xdr:to>
    <xdr:sp macro="" textlink="">
      <xdr:nvSpPr>
        <xdr:cNvPr id="791" name="円/楕円 790"/>
        <xdr:cNvSpPr/>
      </xdr:nvSpPr>
      <xdr:spPr>
        <a:xfrm>
          <a:off x="20383500" y="99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99471</xdr:rowOff>
    </xdr:from>
    <xdr:ext cx="469744" cy="259045"/>
    <xdr:sp macro="" textlink="">
      <xdr:nvSpPr>
        <xdr:cNvPr id="792" name="テキスト ボックス 791"/>
        <xdr:cNvSpPr txBox="1"/>
      </xdr:nvSpPr>
      <xdr:spPr>
        <a:xfrm>
          <a:off x="20199427" y="97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71203</xdr:rowOff>
    </xdr:from>
    <xdr:to>
      <xdr:col>28</xdr:col>
      <xdr:colOff>365125</xdr:colOff>
      <xdr:row>59</xdr:row>
      <xdr:rowOff>1353</xdr:rowOff>
    </xdr:to>
    <xdr:sp macro="" textlink="">
      <xdr:nvSpPr>
        <xdr:cNvPr id="793" name="円/楕円 792"/>
        <xdr:cNvSpPr/>
      </xdr:nvSpPr>
      <xdr:spPr>
        <a:xfrm>
          <a:off x="19494500" y="100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163930</xdr:rowOff>
    </xdr:from>
    <xdr:ext cx="469744" cy="259045"/>
    <xdr:sp macro="" textlink="">
      <xdr:nvSpPr>
        <xdr:cNvPr id="794" name="テキスト ボックス 793"/>
        <xdr:cNvSpPr txBox="1"/>
      </xdr:nvSpPr>
      <xdr:spPr>
        <a:xfrm>
          <a:off x="19310427" y="101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43999</xdr:rowOff>
    </xdr:from>
    <xdr:to>
      <xdr:col>27</xdr:col>
      <xdr:colOff>161925</xdr:colOff>
      <xdr:row>58</xdr:row>
      <xdr:rowOff>145599</xdr:rowOff>
    </xdr:to>
    <xdr:sp macro="" textlink="">
      <xdr:nvSpPr>
        <xdr:cNvPr id="795" name="円/楕円 794"/>
        <xdr:cNvSpPr/>
      </xdr:nvSpPr>
      <xdr:spPr>
        <a:xfrm>
          <a:off x="18605500" y="99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136726</xdr:rowOff>
    </xdr:from>
    <xdr:ext cx="469744" cy="259045"/>
    <xdr:sp macro="" textlink="">
      <xdr:nvSpPr>
        <xdr:cNvPr id="796" name="テキスト ボックス 795"/>
        <xdr:cNvSpPr txBox="1"/>
      </xdr:nvSpPr>
      <xdr:spPr>
        <a:xfrm>
          <a:off x="18421427" y="100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1" name="直線コネクタ 820"/>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2"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3" name="直線コネクタ 822"/>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4"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5" name="直線コネクタ 824"/>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52356</xdr:rowOff>
    </xdr:from>
    <xdr:to>
      <xdr:col>32</xdr:col>
      <xdr:colOff>187325</xdr:colOff>
      <xdr:row>73</xdr:row>
      <xdr:rowOff>60071</xdr:rowOff>
    </xdr:to>
    <xdr:cxnSp macro="">
      <xdr:nvCxnSpPr>
        <xdr:cNvPr id="826" name="直線コネクタ 825"/>
        <xdr:cNvCxnSpPr/>
      </xdr:nvCxnSpPr>
      <xdr:spPr>
        <a:xfrm flipV="1">
          <a:off x="21323300" y="12568206"/>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27"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8" name="フローチャート : 判断 827"/>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126250</xdr:rowOff>
    </xdr:from>
    <xdr:to>
      <xdr:col>31</xdr:col>
      <xdr:colOff>34925</xdr:colOff>
      <xdr:row>73</xdr:row>
      <xdr:rowOff>60071</xdr:rowOff>
    </xdr:to>
    <xdr:cxnSp macro="">
      <xdr:nvCxnSpPr>
        <xdr:cNvPr id="829" name="直線コネクタ 828"/>
        <xdr:cNvCxnSpPr/>
      </xdr:nvCxnSpPr>
      <xdr:spPr>
        <a:xfrm>
          <a:off x="20434300" y="12127750"/>
          <a:ext cx="889000" cy="4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0" name="フローチャート : 判断 829"/>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1" name="テキスト ボックス 830"/>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126250</xdr:rowOff>
    </xdr:from>
    <xdr:to>
      <xdr:col>29</xdr:col>
      <xdr:colOff>517525</xdr:colOff>
      <xdr:row>72</xdr:row>
      <xdr:rowOff>157035</xdr:rowOff>
    </xdr:to>
    <xdr:cxnSp macro="">
      <xdr:nvCxnSpPr>
        <xdr:cNvPr id="832" name="直線コネクタ 831"/>
        <xdr:cNvCxnSpPr/>
      </xdr:nvCxnSpPr>
      <xdr:spPr>
        <a:xfrm flipV="1">
          <a:off x="19545300" y="12127750"/>
          <a:ext cx="889000" cy="3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3" name="フローチャート : 判断 832"/>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4" name="テキスト ボックス 833"/>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157035</xdr:rowOff>
    </xdr:from>
    <xdr:to>
      <xdr:col>28</xdr:col>
      <xdr:colOff>314325</xdr:colOff>
      <xdr:row>73</xdr:row>
      <xdr:rowOff>42278</xdr:rowOff>
    </xdr:to>
    <xdr:cxnSp macro="">
      <xdr:nvCxnSpPr>
        <xdr:cNvPr id="835" name="直線コネクタ 834"/>
        <xdr:cNvCxnSpPr/>
      </xdr:nvCxnSpPr>
      <xdr:spPr>
        <a:xfrm flipV="1">
          <a:off x="18656300" y="1250143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36" name="フローチャート : 判断 835"/>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37" name="テキスト ボックス 836"/>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38" name="フローチャート : 判断 837"/>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39" name="テキスト ボックス 838"/>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1556</xdr:rowOff>
    </xdr:from>
    <xdr:to>
      <xdr:col>32</xdr:col>
      <xdr:colOff>238125</xdr:colOff>
      <xdr:row>73</xdr:row>
      <xdr:rowOff>103156</xdr:rowOff>
    </xdr:to>
    <xdr:sp macro="" textlink="">
      <xdr:nvSpPr>
        <xdr:cNvPr id="845" name="円/楕円 844"/>
        <xdr:cNvSpPr/>
      </xdr:nvSpPr>
      <xdr:spPr>
        <a:xfrm>
          <a:off x="22110700" y="125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24433</xdr:rowOff>
    </xdr:from>
    <xdr:ext cx="534377" cy="259045"/>
    <xdr:sp macro="" textlink="">
      <xdr:nvSpPr>
        <xdr:cNvPr id="846" name="繰出金該当値テキスト"/>
        <xdr:cNvSpPr txBox="1"/>
      </xdr:nvSpPr>
      <xdr:spPr>
        <a:xfrm>
          <a:off x="22212300" y="123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73,585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9271</xdr:rowOff>
    </xdr:from>
    <xdr:to>
      <xdr:col>31</xdr:col>
      <xdr:colOff>85725</xdr:colOff>
      <xdr:row>73</xdr:row>
      <xdr:rowOff>110871</xdr:rowOff>
    </xdr:to>
    <xdr:sp macro="" textlink="">
      <xdr:nvSpPr>
        <xdr:cNvPr id="847" name="円/楕円 846"/>
        <xdr:cNvSpPr/>
      </xdr:nvSpPr>
      <xdr:spPr>
        <a:xfrm>
          <a:off x="21272500" y="125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127398</xdr:rowOff>
    </xdr:from>
    <xdr:ext cx="534377" cy="259045"/>
    <xdr:sp macro="" textlink="">
      <xdr:nvSpPr>
        <xdr:cNvPr id="848" name="テキスト ボックス 847"/>
        <xdr:cNvSpPr txBox="1"/>
      </xdr:nvSpPr>
      <xdr:spPr>
        <a:xfrm>
          <a:off x="21056111" y="123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73,180</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75450</xdr:rowOff>
    </xdr:from>
    <xdr:to>
      <xdr:col>29</xdr:col>
      <xdr:colOff>568325</xdr:colOff>
      <xdr:row>71</xdr:row>
      <xdr:rowOff>5600</xdr:rowOff>
    </xdr:to>
    <xdr:sp macro="" textlink="">
      <xdr:nvSpPr>
        <xdr:cNvPr id="849" name="円/楕円 848"/>
        <xdr:cNvSpPr/>
      </xdr:nvSpPr>
      <xdr:spPr>
        <a:xfrm>
          <a:off x="20383500" y="12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22127</xdr:rowOff>
    </xdr:from>
    <xdr:ext cx="534377" cy="259045"/>
    <xdr:sp macro="" textlink="">
      <xdr:nvSpPr>
        <xdr:cNvPr id="850" name="テキスト ボックス 849"/>
        <xdr:cNvSpPr txBox="1"/>
      </xdr:nvSpPr>
      <xdr:spPr>
        <a:xfrm>
          <a:off x="20167111" y="11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96,706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106235</xdr:rowOff>
    </xdr:from>
    <xdr:to>
      <xdr:col>28</xdr:col>
      <xdr:colOff>365125</xdr:colOff>
      <xdr:row>73</xdr:row>
      <xdr:rowOff>36385</xdr:rowOff>
    </xdr:to>
    <xdr:sp macro="" textlink="">
      <xdr:nvSpPr>
        <xdr:cNvPr id="851" name="円/楕円 850"/>
        <xdr:cNvSpPr/>
      </xdr:nvSpPr>
      <xdr:spPr>
        <a:xfrm>
          <a:off x="19494500" y="124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52912</xdr:rowOff>
    </xdr:from>
    <xdr:ext cx="534377" cy="259045"/>
    <xdr:sp macro="" textlink="">
      <xdr:nvSpPr>
        <xdr:cNvPr id="852" name="テキスト ボックス 851"/>
        <xdr:cNvSpPr txBox="1"/>
      </xdr:nvSpPr>
      <xdr:spPr>
        <a:xfrm>
          <a:off x="19278111" y="122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162928</xdr:rowOff>
    </xdr:from>
    <xdr:to>
      <xdr:col>27</xdr:col>
      <xdr:colOff>161925</xdr:colOff>
      <xdr:row>73</xdr:row>
      <xdr:rowOff>93078</xdr:rowOff>
    </xdr:to>
    <xdr:sp macro="" textlink="">
      <xdr:nvSpPr>
        <xdr:cNvPr id="853" name="円/楕円 852"/>
        <xdr:cNvSpPr/>
      </xdr:nvSpPr>
      <xdr:spPr>
        <a:xfrm>
          <a:off x="18605500" y="125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109605</xdr:rowOff>
    </xdr:from>
    <xdr:ext cx="534377" cy="259045"/>
    <xdr:sp macro="" textlink="">
      <xdr:nvSpPr>
        <xdr:cNvPr id="854" name="テキスト ボックス 853"/>
        <xdr:cNvSpPr txBox="1"/>
      </xdr:nvSpPr>
      <xdr:spPr>
        <a:xfrm>
          <a:off x="18389111" y="122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8" name="テキスト ボックス 867"/>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0" name="テキスト ボックス 869"/>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2" name="テキスト ボックス 871"/>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4" name="テキスト ボックス 873"/>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6" name="テキスト ボックス 875"/>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8" name="テキスト ボックス 87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0" name="直線コネクタ 879"/>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1"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3"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4" name="直線コネクタ 883"/>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6"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7" name="フローチャート : 判断 886"/>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89" name="フローチャート : 判断 888"/>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0" name="テキスト ボックス 889"/>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2" name="フローチャート : 判断 891"/>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3" name="テキスト ボックス 892"/>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5" name="フローチャート : 判断 894"/>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896" name="テキスト ボックス 895"/>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897" name="フローチャート : 判断 896"/>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898" name="テキスト ボックス 897"/>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5"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7" name="テキスト ボックス 906"/>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09" name="テキスト ボックス 908"/>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1" name="テキスト ボックス 91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あたりのコストについて、類似団体内順位１位の指標が、災害復旧費、普通建設事業費（うち新規整備を含む）、貸付金、積立金であり、これらの要因としては、東日本大震災の被災に係る復旧・復興事業費が増加していることによるものである。特にも災害復旧費費は、昨年度からコストが約２．３倍になっているが、被災地の嵩上げや高台の造成に一定の目途が立ち、被災した施設の復旧工事が始まったことによりコストが増加している。また、他の指標も類似団体内順位の上位に位置するものが多いが、東日本大震災からの復旧・復興事業によるものが大きく、今後は、復旧・復興を進めながらも適切な事業費の執行をしつつ、適切な財政運営を図っ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20,199
20,079
23,194.00
66,260,234
64,396,657
423,077
6,952,384
12,337,501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8" name="テキスト ボックス 57"/>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76264</xdr:rowOff>
    </xdr:from>
    <xdr:to>
      <xdr:col>6</xdr:col>
      <xdr:colOff>510540</xdr:colOff>
      <xdr:row>38</xdr:row>
      <xdr:rowOff>99981</xdr:rowOff>
    </xdr:to>
    <xdr:cxnSp macro="">
      <xdr:nvCxnSpPr>
        <xdr:cNvPr id="60" name="直線コネクタ 59"/>
        <xdr:cNvCxnSpPr/>
      </xdr:nvCxnSpPr>
      <xdr:spPr>
        <a:xfrm flipV="1">
          <a:off x="4633595" y="5734114"/>
          <a:ext cx="1270" cy="880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103808</xdr:rowOff>
    </xdr:from>
    <xdr:ext cx="469744" cy="259045"/>
    <xdr:sp macro="" textlink="">
      <xdr:nvSpPr>
        <xdr:cNvPr id="61" name="議会費最小値テキスト"/>
        <xdr:cNvSpPr txBox="1"/>
      </xdr:nvSpPr>
      <xdr:spPr>
        <a:xfrm>
          <a:off x="4686300" y="66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38</xdr:row>
      <xdr:rowOff>99981</xdr:rowOff>
    </xdr:from>
    <xdr:to>
      <xdr:col>6</xdr:col>
      <xdr:colOff>600075</xdr:colOff>
      <xdr:row>38</xdr:row>
      <xdr:rowOff>99981</xdr:rowOff>
    </xdr:to>
    <xdr:cxnSp macro="">
      <xdr:nvCxnSpPr>
        <xdr:cNvPr id="62" name="直線コネクタ 61"/>
        <xdr:cNvCxnSpPr/>
      </xdr:nvCxnSpPr>
      <xdr:spPr>
        <a:xfrm>
          <a:off x="4546600" y="661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22941</xdr:rowOff>
    </xdr:from>
    <xdr:ext cx="469744" cy="259045"/>
    <xdr:sp macro="" textlink="">
      <xdr:nvSpPr>
        <xdr:cNvPr id="63" name="議会費最大値テキスト"/>
        <xdr:cNvSpPr txBox="1"/>
      </xdr:nvSpPr>
      <xdr:spPr>
        <a:xfrm>
          <a:off x="4686300" y="55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33</xdr:row>
      <xdr:rowOff>76264</xdr:rowOff>
    </xdr:from>
    <xdr:to>
      <xdr:col>6</xdr:col>
      <xdr:colOff>600075</xdr:colOff>
      <xdr:row>33</xdr:row>
      <xdr:rowOff>76264</xdr:rowOff>
    </xdr:to>
    <xdr:cxnSp macro="">
      <xdr:nvCxnSpPr>
        <xdr:cNvPr id="64" name="直線コネクタ 63"/>
        <xdr:cNvCxnSpPr/>
      </xdr:nvCxnSpPr>
      <xdr:spPr>
        <a:xfrm>
          <a:off x="4546600" y="57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63262</xdr:rowOff>
    </xdr:from>
    <xdr:to>
      <xdr:col>6</xdr:col>
      <xdr:colOff>511175</xdr:colOff>
      <xdr:row>34</xdr:row>
      <xdr:rowOff>135842</xdr:rowOff>
    </xdr:to>
    <xdr:cxnSp macro="">
      <xdr:nvCxnSpPr>
        <xdr:cNvPr id="65" name="直線コネクタ 64"/>
        <xdr:cNvCxnSpPr/>
      </xdr:nvCxnSpPr>
      <xdr:spPr>
        <a:xfrm>
          <a:off x="3797300" y="5721112"/>
          <a:ext cx="8382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77328</xdr:rowOff>
    </xdr:from>
    <xdr:ext cx="469744" cy="259045"/>
    <xdr:sp macro="" textlink="">
      <xdr:nvSpPr>
        <xdr:cNvPr id="66" name="議会費平均値テキスト"/>
        <xdr:cNvSpPr txBox="1"/>
      </xdr:nvSpPr>
      <xdr:spPr>
        <a:xfrm>
          <a:off x="4686300" y="6249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98901</xdr:rowOff>
    </xdr:from>
    <xdr:to>
      <xdr:col>6</xdr:col>
      <xdr:colOff>561975</xdr:colOff>
      <xdr:row>37</xdr:row>
      <xdr:rowOff>29051</xdr:rowOff>
    </xdr:to>
    <xdr:sp macro="" textlink="">
      <xdr:nvSpPr>
        <xdr:cNvPr id="67" name="フローチャート : 判断 66"/>
        <xdr:cNvSpPr/>
      </xdr:nvSpPr>
      <xdr:spPr>
        <a:xfrm>
          <a:off x="4584700" y="627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63262</xdr:rowOff>
    </xdr:from>
    <xdr:to>
      <xdr:col>5</xdr:col>
      <xdr:colOff>358775</xdr:colOff>
      <xdr:row>35</xdr:row>
      <xdr:rowOff>46260</xdr:rowOff>
    </xdr:to>
    <xdr:cxnSp macro="">
      <xdr:nvCxnSpPr>
        <xdr:cNvPr id="68" name="直線コネクタ 67"/>
        <xdr:cNvCxnSpPr/>
      </xdr:nvCxnSpPr>
      <xdr:spPr>
        <a:xfrm flipV="1">
          <a:off x="2908300" y="5721112"/>
          <a:ext cx="889000" cy="3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132620</xdr:rowOff>
    </xdr:from>
    <xdr:to>
      <xdr:col>5</xdr:col>
      <xdr:colOff>409575</xdr:colOff>
      <xdr:row>37</xdr:row>
      <xdr:rowOff>62770</xdr:rowOff>
    </xdr:to>
    <xdr:sp macro="" textlink="">
      <xdr:nvSpPr>
        <xdr:cNvPr id="69" name="フローチャート : 判断 68"/>
        <xdr:cNvSpPr/>
      </xdr:nvSpPr>
      <xdr:spPr>
        <a:xfrm>
          <a:off x="3746500" y="630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53897</xdr:rowOff>
    </xdr:from>
    <xdr:ext cx="469744" cy="259045"/>
    <xdr:sp macro="" textlink="">
      <xdr:nvSpPr>
        <xdr:cNvPr id="70" name="テキスト ボックス 69"/>
        <xdr:cNvSpPr txBox="1"/>
      </xdr:nvSpPr>
      <xdr:spPr>
        <a:xfrm>
          <a:off x="3562427" y="639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162703</xdr:rowOff>
    </xdr:from>
    <xdr:to>
      <xdr:col>4</xdr:col>
      <xdr:colOff>155575</xdr:colOff>
      <xdr:row>35</xdr:row>
      <xdr:rowOff>46260</xdr:rowOff>
    </xdr:to>
    <xdr:cxnSp macro="">
      <xdr:nvCxnSpPr>
        <xdr:cNvPr id="71" name="直線コネクタ 70"/>
        <xdr:cNvCxnSpPr/>
      </xdr:nvCxnSpPr>
      <xdr:spPr>
        <a:xfrm>
          <a:off x="2019300" y="5477653"/>
          <a:ext cx="889000" cy="5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142907</xdr:rowOff>
    </xdr:from>
    <xdr:to>
      <xdr:col>4</xdr:col>
      <xdr:colOff>206375</xdr:colOff>
      <xdr:row>37</xdr:row>
      <xdr:rowOff>73057</xdr:rowOff>
    </xdr:to>
    <xdr:sp macro="" textlink="">
      <xdr:nvSpPr>
        <xdr:cNvPr id="72" name="フローチャート : 判断 71"/>
        <xdr:cNvSpPr/>
      </xdr:nvSpPr>
      <xdr:spPr>
        <a:xfrm>
          <a:off x="2857500" y="631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64184</xdr:rowOff>
    </xdr:from>
    <xdr:ext cx="469744" cy="259045"/>
    <xdr:sp macro="" textlink="">
      <xdr:nvSpPr>
        <xdr:cNvPr id="73" name="テキスト ボックス 72"/>
        <xdr:cNvSpPr txBox="1"/>
      </xdr:nvSpPr>
      <xdr:spPr>
        <a:xfrm>
          <a:off x="2673427" y="640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120555</xdr:rowOff>
    </xdr:from>
    <xdr:to>
      <xdr:col>2</xdr:col>
      <xdr:colOff>638175</xdr:colOff>
      <xdr:row>31</xdr:row>
      <xdr:rowOff>162703</xdr:rowOff>
    </xdr:to>
    <xdr:cxnSp macro="">
      <xdr:nvCxnSpPr>
        <xdr:cNvPr id="74" name="直線コネクタ 73"/>
        <xdr:cNvCxnSpPr/>
      </xdr:nvCxnSpPr>
      <xdr:spPr>
        <a:xfrm>
          <a:off x="1130300" y="5264055"/>
          <a:ext cx="889000" cy="2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115189</xdr:rowOff>
    </xdr:from>
    <xdr:to>
      <xdr:col>3</xdr:col>
      <xdr:colOff>3175</xdr:colOff>
      <xdr:row>37</xdr:row>
      <xdr:rowOff>45339</xdr:rowOff>
    </xdr:to>
    <xdr:sp macro="" textlink="">
      <xdr:nvSpPr>
        <xdr:cNvPr id="75" name="フローチャート : 判断 74"/>
        <xdr:cNvSpPr/>
      </xdr:nvSpPr>
      <xdr:spPr>
        <a:xfrm>
          <a:off x="1968500" y="628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36466</xdr:rowOff>
    </xdr:from>
    <xdr:ext cx="469744" cy="259045"/>
    <xdr:sp macro="" textlink="">
      <xdr:nvSpPr>
        <xdr:cNvPr id="76" name="テキスト ボックス 75"/>
        <xdr:cNvSpPr txBox="1"/>
      </xdr:nvSpPr>
      <xdr:spPr>
        <a:xfrm>
          <a:off x="1784427"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9604</xdr:rowOff>
    </xdr:from>
    <xdr:to>
      <xdr:col>1</xdr:col>
      <xdr:colOff>485775</xdr:colOff>
      <xdr:row>36</xdr:row>
      <xdr:rowOff>111204</xdr:rowOff>
    </xdr:to>
    <xdr:sp macro="" textlink="">
      <xdr:nvSpPr>
        <xdr:cNvPr id="77" name="フローチャート : 判断 76"/>
        <xdr:cNvSpPr/>
      </xdr:nvSpPr>
      <xdr:spPr>
        <a:xfrm>
          <a:off x="1079500" y="618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102331</xdr:rowOff>
    </xdr:from>
    <xdr:ext cx="469744" cy="259045"/>
    <xdr:sp macro="" textlink="">
      <xdr:nvSpPr>
        <xdr:cNvPr id="78" name="テキスト ボックス 77"/>
        <xdr:cNvSpPr txBox="1"/>
      </xdr:nvSpPr>
      <xdr:spPr>
        <a:xfrm>
          <a:off x="895427" y="627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85042</xdr:rowOff>
    </xdr:from>
    <xdr:to>
      <xdr:col>6</xdr:col>
      <xdr:colOff>561975</xdr:colOff>
      <xdr:row>35</xdr:row>
      <xdr:rowOff>15192</xdr:rowOff>
    </xdr:to>
    <xdr:sp macro="" textlink="">
      <xdr:nvSpPr>
        <xdr:cNvPr id="84" name="円/楕円 83"/>
        <xdr:cNvSpPr/>
      </xdr:nvSpPr>
      <xdr:spPr>
        <a:xfrm>
          <a:off x="4584700" y="59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107919</xdr:rowOff>
    </xdr:from>
    <xdr:ext cx="469744" cy="259045"/>
    <xdr:sp macro="" textlink="">
      <xdr:nvSpPr>
        <xdr:cNvPr id="85" name="議会費該当値テキスト"/>
        <xdr:cNvSpPr txBox="1"/>
      </xdr:nvSpPr>
      <xdr:spPr>
        <a:xfrm>
          <a:off x="4686300" y="576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12462</xdr:rowOff>
    </xdr:from>
    <xdr:to>
      <xdr:col>5</xdr:col>
      <xdr:colOff>409575</xdr:colOff>
      <xdr:row>33</xdr:row>
      <xdr:rowOff>114062</xdr:rowOff>
    </xdr:to>
    <xdr:sp macro="" textlink="">
      <xdr:nvSpPr>
        <xdr:cNvPr id="86" name="円/楕円 85"/>
        <xdr:cNvSpPr/>
      </xdr:nvSpPr>
      <xdr:spPr>
        <a:xfrm>
          <a:off x="3746500" y="56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130589</xdr:rowOff>
    </xdr:from>
    <xdr:ext cx="469744" cy="259045"/>
    <xdr:sp macro="" textlink="">
      <xdr:nvSpPr>
        <xdr:cNvPr id="87" name="テキスト ボックス 86"/>
        <xdr:cNvSpPr txBox="1"/>
      </xdr:nvSpPr>
      <xdr:spPr>
        <a:xfrm>
          <a:off x="3562427" y="54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166910</xdr:rowOff>
    </xdr:from>
    <xdr:to>
      <xdr:col>4</xdr:col>
      <xdr:colOff>206375</xdr:colOff>
      <xdr:row>35</xdr:row>
      <xdr:rowOff>97060</xdr:rowOff>
    </xdr:to>
    <xdr:sp macro="" textlink="">
      <xdr:nvSpPr>
        <xdr:cNvPr id="88" name="円/楕円 87"/>
        <xdr:cNvSpPr/>
      </xdr:nvSpPr>
      <xdr:spPr>
        <a:xfrm>
          <a:off x="2857500" y="59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113587</xdr:rowOff>
    </xdr:from>
    <xdr:ext cx="469744" cy="259045"/>
    <xdr:sp macro="" textlink="">
      <xdr:nvSpPr>
        <xdr:cNvPr id="89" name="テキスト ボックス 88"/>
        <xdr:cNvSpPr txBox="1"/>
      </xdr:nvSpPr>
      <xdr:spPr>
        <a:xfrm>
          <a:off x="2673427" y="577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111903</xdr:rowOff>
    </xdr:from>
    <xdr:to>
      <xdr:col>3</xdr:col>
      <xdr:colOff>3175</xdr:colOff>
      <xdr:row>32</xdr:row>
      <xdr:rowOff>42053</xdr:rowOff>
    </xdr:to>
    <xdr:sp macro="" textlink="">
      <xdr:nvSpPr>
        <xdr:cNvPr id="90" name="円/楕円 89"/>
        <xdr:cNvSpPr/>
      </xdr:nvSpPr>
      <xdr:spPr>
        <a:xfrm>
          <a:off x="1968500" y="5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58580</xdr:rowOff>
    </xdr:from>
    <xdr:ext cx="534377" cy="259045"/>
    <xdr:sp macro="" textlink="">
      <xdr:nvSpPr>
        <xdr:cNvPr id="91" name="テキスト ボックス 90"/>
        <xdr:cNvSpPr txBox="1"/>
      </xdr:nvSpPr>
      <xdr:spPr>
        <a:xfrm>
          <a:off x="1752111" y="52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69755</xdr:rowOff>
    </xdr:from>
    <xdr:to>
      <xdr:col>1</xdr:col>
      <xdr:colOff>485775</xdr:colOff>
      <xdr:row>30</xdr:row>
      <xdr:rowOff>171355</xdr:rowOff>
    </xdr:to>
    <xdr:sp macro="" textlink="">
      <xdr:nvSpPr>
        <xdr:cNvPr id="92" name="円/楕円 91"/>
        <xdr:cNvSpPr/>
      </xdr:nvSpPr>
      <xdr:spPr>
        <a:xfrm>
          <a:off x="1079500" y="52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16432</xdr:rowOff>
    </xdr:from>
    <xdr:ext cx="534377" cy="259045"/>
    <xdr:sp macro="" textlink="">
      <xdr:nvSpPr>
        <xdr:cNvPr id="93" name="テキスト ボックス 92"/>
        <xdr:cNvSpPr txBox="1"/>
      </xdr:nvSpPr>
      <xdr:spPr>
        <a:xfrm>
          <a:off x="863111" y="49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4" name="直線コネクタ 103"/>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5" name="テキスト ボックス 104"/>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6" name="直線コネクタ 105"/>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7" name="テキスト ボックス 106"/>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8" name="直線コネクタ 107"/>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9" name="テキスト ボックス 108"/>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0" name="直線コネクタ 109"/>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1" name="テキスト ボックス 110"/>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2" name="直線コネクタ 111"/>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3" name="テキスト ボックス 112"/>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121064</xdr:rowOff>
    </xdr:from>
    <xdr:to>
      <xdr:col>6</xdr:col>
      <xdr:colOff>510540</xdr:colOff>
      <xdr:row>59</xdr:row>
      <xdr:rowOff>21468</xdr:rowOff>
    </xdr:to>
    <xdr:cxnSp macro="">
      <xdr:nvCxnSpPr>
        <xdr:cNvPr id="117" name="直線コネクタ 116"/>
        <xdr:cNvCxnSpPr/>
      </xdr:nvCxnSpPr>
      <xdr:spPr>
        <a:xfrm flipV="1">
          <a:off x="4633595" y="9550814"/>
          <a:ext cx="1270" cy="58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36191</xdr:rowOff>
    </xdr:from>
    <xdr:ext cx="534377" cy="259045"/>
    <xdr:sp macro="" textlink="">
      <xdr:nvSpPr>
        <xdr:cNvPr id="118" name="総務費最小値テキスト"/>
        <xdr:cNvSpPr txBox="1"/>
      </xdr:nvSpPr>
      <xdr:spPr>
        <a:xfrm>
          <a:off x="4686300" y="101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59</xdr:row>
      <xdr:rowOff>21468</xdr:rowOff>
    </xdr:from>
    <xdr:to>
      <xdr:col>6</xdr:col>
      <xdr:colOff>600075</xdr:colOff>
      <xdr:row>59</xdr:row>
      <xdr:rowOff>21468</xdr:rowOff>
    </xdr:to>
    <xdr:cxnSp macro="">
      <xdr:nvCxnSpPr>
        <xdr:cNvPr id="119" name="直線コネクタ 118"/>
        <xdr:cNvCxnSpPr/>
      </xdr:nvCxnSpPr>
      <xdr:spPr>
        <a:xfrm>
          <a:off x="4546600" y="1013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67741</xdr:rowOff>
    </xdr:from>
    <xdr:ext cx="599010" cy="259045"/>
    <xdr:sp macro="" textlink="">
      <xdr:nvSpPr>
        <xdr:cNvPr id="120" name="総務費最大値テキスト"/>
        <xdr:cNvSpPr txBox="1"/>
      </xdr:nvSpPr>
      <xdr:spPr>
        <a:xfrm>
          <a:off x="4686300" y="932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55</xdr:row>
      <xdr:rowOff>121064</xdr:rowOff>
    </xdr:from>
    <xdr:to>
      <xdr:col>6</xdr:col>
      <xdr:colOff>600075</xdr:colOff>
      <xdr:row>55</xdr:row>
      <xdr:rowOff>121064</xdr:rowOff>
    </xdr:to>
    <xdr:cxnSp macro="">
      <xdr:nvCxnSpPr>
        <xdr:cNvPr id="121" name="直線コネクタ 120"/>
        <xdr:cNvCxnSpPr/>
      </xdr:nvCxnSpPr>
      <xdr:spPr>
        <a:xfrm>
          <a:off x="4546600" y="955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84213</xdr:rowOff>
    </xdr:from>
    <xdr:to>
      <xdr:col>6</xdr:col>
      <xdr:colOff>511175</xdr:colOff>
      <xdr:row>55</xdr:row>
      <xdr:rowOff>121064</xdr:rowOff>
    </xdr:to>
    <xdr:cxnSp macro="">
      <xdr:nvCxnSpPr>
        <xdr:cNvPr id="122" name="直線コネクタ 121"/>
        <xdr:cNvCxnSpPr/>
      </xdr:nvCxnSpPr>
      <xdr:spPr>
        <a:xfrm>
          <a:off x="3797300" y="8656713"/>
          <a:ext cx="838200" cy="8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80642</xdr:rowOff>
    </xdr:from>
    <xdr:ext cx="534377" cy="259045"/>
    <xdr:sp macro="" textlink="">
      <xdr:nvSpPr>
        <xdr:cNvPr id="123" name="総務費平均値テキスト"/>
        <xdr:cNvSpPr txBox="1"/>
      </xdr:nvSpPr>
      <xdr:spPr>
        <a:xfrm>
          <a:off x="4686300" y="1002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102215</xdr:rowOff>
    </xdr:from>
    <xdr:to>
      <xdr:col>6</xdr:col>
      <xdr:colOff>561975</xdr:colOff>
      <xdr:row>59</xdr:row>
      <xdr:rowOff>32365</xdr:rowOff>
    </xdr:to>
    <xdr:sp macro="" textlink="">
      <xdr:nvSpPr>
        <xdr:cNvPr id="124" name="フローチャート : 判断 123"/>
        <xdr:cNvSpPr/>
      </xdr:nvSpPr>
      <xdr:spPr>
        <a:xfrm>
          <a:off x="4584700" y="100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84213</xdr:rowOff>
    </xdr:from>
    <xdr:to>
      <xdr:col>5</xdr:col>
      <xdr:colOff>358775</xdr:colOff>
      <xdr:row>50</xdr:row>
      <xdr:rowOff>151607</xdr:rowOff>
    </xdr:to>
    <xdr:cxnSp macro="">
      <xdr:nvCxnSpPr>
        <xdr:cNvPr id="125" name="直線コネクタ 124"/>
        <xdr:cNvCxnSpPr/>
      </xdr:nvCxnSpPr>
      <xdr:spPr>
        <a:xfrm flipV="1">
          <a:off x="2908300" y="8656713"/>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96741</xdr:rowOff>
    </xdr:from>
    <xdr:to>
      <xdr:col>5</xdr:col>
      <xdr:colOff>409575</xdr:colOff>
      <xdr:row>59</xdr:row>
      <xdr:rowOff>26891</xdr:rowOff>
    </xdr:to>
    <xdr:sp macro="" textlink="">
      <xdr:nvSpPr>
        <xdr:cNvPr id="126" name="フローチャート : 判断 125"/>
        <xdr:cNvSpPr/>
      </xdr:nvSpPr>
      <xdr:spPr>
        <a:xfrm>
          <a:off x="3746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18018</xdr:rowOff>
    </xdr:from>
    <xdr:ext cx="534377" cy="259045"/>
    <xdr:sp macro="" textlink="">
      <xdr:nvSpPr>
        <xdr:cNvPr id="127" name="テキスト ボックス 126"/>
        <xdr:cNvSpPr txBox="1"/>
      </xdr:nvSpPr>
      <xdr:spPr>
        <a:xfrm>
          <a:off x="3530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151607</xdr:rowOff>
    </xdr:from>
    <xdr:to>
      <xdr:col>4</xdr:col>
      <xdr:colOff>155575</xdr:colOff>
      <xdr:row>57</xdr:row>
      <xdr:rowOff>31793</xdr:rowOff>
    </xdr:to>
    <xdr:cxnSp macro="">
      <xdr:nvCxnSpPr>
        <xdr:cNvPr id="128" name="直線コネクタ 127"/>
        <xdr:cNvCxnSpPr/>
      </xdr:nvCxnSpPr>
      <xdr:spPr>
        <a:xfrm flipV="1">
          <a:off x="2019300" y="8724107"/>
          <a:ext cx="889000" cy="10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101729</xdr:rowOff>
    </xdr:from>
    <xdr:to>
      <xdr:col>4</xdr:col>
      <xdr:colOff>206375</xdr:colOff>
      <xdr:row>59</xdr:row>
      <xdr:rowOff>31879</xdr:rowOff>
    </xdr:to>
    <xdr:sp macro="" textlink="">
      <xdr:nvSpPr>
        <xdr:cNvPr id="129" name="フローチャート : 判断 128"/>
        <xdr:cNvSpPr/>
      </xdr:nvSpPr>
      <xdr:spPr>
        <a:xfrm>
          <a:off x="2857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23006</xdr:rowOff>
    </xdr:from>
    <xdr:ext cx="534377" cy="259045"/>
    <xdr:sp macro="" textlink="">
      <xdr:nvSpPr>
        <xdr:cNvPr id="130" name="テキスト ボックス 129"/>
        <xdr:cNvSpPr txBox="1"/>
      </xdr:nvSpPr>
      <xdr:spPr>
        <a:xfrm>
          <a:off x="2641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31793</xdr:rowOff>
    </xdr:from>
    <xdr:to>
      <xdr:col>2</xdr:col>
      <xdr:colOff>638175</xdr:colOff>
      <xdr:row>57</xdr:row>
      <xdr:rowOff>106453</xdr:rowOff>
    </xdr:to>
    <xdr:cxnSp macro="">
      <xdr:nvCxnSpPr>
        <xdr:cNvPr id="131" name="直線コネクタ 130"/>
        <xdr:cNvCxnSpPr/>
      </xdr:nvCxnSpPr>
      <xdr:spPr>
        <a:xfrm flipV="1">
          <a:off x="1130300" y="9804443"/>
          <a:ext cx="889000" cy="7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81023</xdr:rowOff>
    </xdr:from>
    <xdr:to>
      <xdr:col>3</xdr:col>
      <xdr:colOff>3175</xdr:colOff>
      <xdr:row>59</xdr:row>
      <xdr:rowOff>11173</xdr:rowOff>
    </xdr:to>
    <xdr:sp macro="" textlink="">
      <xdr:nvSpPr>
        <xdr:cNvPr id="132" name="フローチャート : 判断 131"/>
        <xdr:cNvSpPr/>
      </xdr:nvSpPr>
      <xdr:spPr>
        <a:xfrm>
          <a:off x="1968500" y="1002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2300</xdr:rowOff>
    </xdr:from>
    <xdr:ext cx="599010" cy="259045"/>
    <xdr:sp macro="" textlink="">
      <xdr:nvSpPr>
        <xdr:cNvPr id="133" name="テキスト ボックス 132"/>
        <xdr:cNvSpPr txBox="1"/>
      </xdr:nvSpPr>
      <xdr:spPr>
        <a:xfrm>
          <a:off x="1719794" y="101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104934</xdr:rowOff>
    </xdr:from>
    <xdr:to>
      <xdr:col>1</xdr:col>
      <xdr:colOff>485775</xdr:colOff>
      <xdr:row>59</xdr:row>
      <xdr:rowOff>35084</xdr:rowOff>
    </xdr:to>
    <xdr:sp macro="" textlink="">
      <xdr:nvSpPr>
        <xdr:cNvPr id="134" name="フローチャート : 判断 133"/>
        <xdr:cNvSpPr/>
      </xdr:nvSpPr>
      <xdr:spPr>
        <a:xfrm>
          <a:off x="1079500" y="100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26211</xdr:rowOff>
    </xdr:from>
    <xdr:ext cx="534377" cy="259045"/>
    <xdr:sp macro="" textlink="">
      <xdr:nvSpPr>
        <xdr:cNvPr id="135" name="テキスト ボックス 134"/>
        <xdr:cNvSpPr txBox="1"/>
      </xdr:nvSpPr>
      <xdr:spPr>
        <a:xfrm>
          <a:off x="863111" y="101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70264</xdr:rowOff>
    </xdr:from>
    <xdr:to>
      <xdr:col>6</xdr:col>
      <xdr:colOff>561975</xdr:colOff>
      <xdr:row>56</xdr:row>
      <xdr:rowOff>414</xdr:rowOff>
    </xdr:to>
    <xdr:sp macro="" textlink="">
      <xdr:nvSpPr>
        <xdr:cNvPr id="141" name="円/楕円 140"/>
        <xdr:cNvSpPr/>
      </xdr:nvSpPr>
      <xdr:spPr>
        <a:xfrm>
          <a:off x="4584700" y="95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23291</xdr:rowOff>
    </xdr:from>
    <xdr:ext cx="599010" cy="259045"/>
    <xdr:sp macro="" textlink="">
      <xdr:nvSpPr>
        <xdr:cNvPr id="142" name="総務費該当値テキスト"/>
        <xdr:cNvSpPr txBox="1"/>
      </xdr:nvSpPr>
      <xdr:spPr>
        <a:xfrm>
          <a:off x="4686300" y="945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799,457</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33413</xdr:rowOff>
    </xdr:from>
    <xdr:to>
      <xdr:col>5</xdr:col>
      <xdr:colOff>409575</xdr:colOff>
      <xdr:row>50</xdr:row>
      <xdr:rowOff>135013</xdr:rowOff>
    </xdr:to>
    <xdr:sp macro="" textlink="">
      <xdr:nvSpPr>
        <xdr:cNvPr id="143" name="円/楕円 142"/>
        <xdr:cNvSpPr/>
      </xdr:nvSpPr>
      <xdr:spPr>
        <a:xfrm>
          <a:off x="3746500" y="86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48</xdr:row>
      <xdr:rowOff>151540</xdr:rowOff>
    </xdr:from>
    <xdr:ext cx="690189" cy="259045"/>
    <xdr:sp macro="" textlink="">
      <xdr:nvSpPr>
        <xdr:cNvPr id="144" name="テキスト ボックス 143"/>
        <xdr:cNvSpPr txBox="1"/>
      </xdr:nvSpPr>
      <xdr:spPr>
        <a:xfrm>
          <a:off x="3452204" y="8381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1,972,818</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100807</xdr:rowOff>
    </xdr:from>
    <xdr:to>
      <xdr:col>4</xdr:col>
      <xdr:colOff>206375</xdr:colOff>
      <xdr:row>51</xdr:row>
      <xdr:rowOff>30957</xdr:rowOff>
    </xdr:to>
    <xdr:sp macro="" textlink="">
      <xdr:nvSpPr>
        <xdr:cNvPr id="145" name="円/楕円 144"/>
        <xdr:cNvSpPr/>
      </xdr:nvSpPr>
      <xdr:spPr>
        <a:xfrm>
          <a:off x="2857500" y="86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49</xdr:row>
      <xdr:rowOff>47484</xdr:rowOff>
    </xdr:from>
    <xdr:ext cx="690189" cy="259045"/>
    <xdr:sp macro="" textlink="">
      <xdr:nvSpPr>
        <xdr:cNvPr id="146" name="テキスト ボックス 145"/>
        <xdr:cNvSpPr txBox="1"/>
      </xdr:nvSpPr>
      <xdr:spPr>
        <a:xfrm>
          <a:off x="2563204" y="8448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152443</xdr:rowOff>
    </xdr:from>
    <xdr:to>
      <xdr:col>3</xdr:col>
      <xdr:colOff>3175</xdr:colOff>
      <xdr:row>57</xdr:row>
      <xdr:rowOff>82593</xdr:rowOff>
    </xdr:to>
    <xdr:sp macro="" textlink="">
      <xdr:nvSpPr>
        <xdr:cNvPr id="147" name="円/楕円 146"/>
        <xdr:cNvSpPr/>
      </xdr:nvSpPr>
      <xdr:spPr>
        <a:xfrm>
          <a:off x="1968500" y="975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99120</xdr:rowOff>
    </xdr:from>
    <xdr:ext cx="599010" cy="259045"/>
    <xdr:sp macro="" textlink="">
      <xdr:nvSpPr>
        <xdr:cNvPr id="148" name="テキスト ボックス 147"/>
        <xdr:cNvSpPr txBox="1"/>
      </xdr:nvSpPr>
      <xdr:spPr>
        <a:xfrm>
          <a:off x="1719794" y="952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55653</xdr:rowOff>
    </xdr:from>
    <xdr:to>
      <xdr:col>1</xdr:col>
      <xdr:colOff>485775</xdr:colOff>
      <xdr:row>57</xdr:row>
      <xdr:rowOff>157253</xdr:rowOff>
    </xdr:to>
    <xdr:sp macro="" textlink="">
      <xdr:nvSpPr>
        <xdr:cNvPr id="149" name="円/楕円 148"/>
        <xdr:cNvSpPr/>
      </xdr:nvSpPr>
      <xdr:spPr>
        <a:xfrm>
          <a:off x="1079500" y="98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2330</xdr:rowOff>
    </xdr:from>
    <xdr:ext cx="599010" cy="259045"/>
    <xdr:sp macro="" textlink="">
      <xdr:nvSpPr>
        <xdr:cNvPr id="150" name="テキスト ボックス 149"/>
        <xdr:cNvSpPr txBox="1"/>
      </xdr:nvSpPr>
      <xdr:spPr>
        <a:xfrm>
          <a:off x="830794" y="960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6" name="テキスト ボックス 165"/>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8" name="テキスト ボックス 167"/>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0" name="テキスト ボックス 169"/>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77</xdr:row>
      <xdr:rowOff>165103</xdr:rowOff>
    </xdr:from>
    <xdr:to>
      <xdr:col>6</xdr:col>
      <xdr:colOff>510540</xdr:colOff>
      <xdr:row>78</xdr:row>
      <xdr:rowOff>135027</xdr:rowOff>
    </xdr:to>
    <xdr:cxnSp macro="">
      <xdr:nvCxnSpPr>
        <xdr:cNvPr id="174" name="直線コネクタ 173"/>
        <xdr:cNvCxnSpPr/>
      </xdr:nvCxnSpPr>
      <xdr:spPr>
        <a:xfrm flipV="1">
          <a:off x="4633595" y="13366753"/>
          <a:ext cx="1270" cy="1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149881</xdr:rowOff>
    </xdr:from>
    <xdr:ext cx="599010" cy="259045"/>
    <xdr:sp macro="" textlink="">
      <xdr:nvSpPr>
        <xdr:cNvPr id="175" name="民生費最小値テキスト"/>
        <xdr:cNvSpPr txBox="1"/>
      </xdr:nvSpPr>
      <xdr:spPr>
        <a:xfrm>
          <a:off x="4686300" y="1352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135027</xdr:rowOff>
    </xdr:from>
    <xdr:to>
      <xdr:col>6</xdr:col>
      <xdr:colOff>600075</xdr:colOff>
      <xdr:row>78</xdr:row>
      <xdr:rowOff>135027</xdr:rowOff>
    </xdr:to>
    <xdr:cxnSp macro="">
      <xdr:nvCxnSpPr>
        <xdr:cNvPr id="176" name="直線コネクタ 175"/>
        <xdr:cNvCxnSpPr/>
      </xdr:nvCxnSpPr>
      <xdr:spPr>
        <a:xfrm>
          <a:off x="4546600" y="13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111780</xdr:rowOff>
    </xdr:from>
    <xdr:ext cx="599010" cy="259045"/>
    <xdr:sp macro="" textlink="">
      <xdr:nvSpPr>
        <xdr:cNvPr id="177" name="民生費最大値テキスト"/>
        <xdr:cNvSpPr txBox="1"/>
      </xdr:nvSpPr>
      <xdr:spPr>
        <a:xfrm>
          <a:off x="4686300" y="1314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77</xdr:row>
      <xdr:rowOff>165103</xdr:rowOff>
    </xdr:from>
    <xdr:to>
      <xdr:col>6</xdr:col>
      <xdr:colOff>600075</xdr:colOff>
      <xdr:row>77</xdr:row>
      <xdr:rowOff>165103</xdr:rowOff>
    </xdr:to>
    <xdr:cxnSp macro="">
      <xdr:nvCxnSpPr>
        <xdr:cNvPr id="178" name="直線コネクタ 177"/>
        <xdr:cNvCxnSpPr/>
      </xdr:nvCxnSpPr>
      <xdr:spPr>
        <a:xfrm>
          <a:off x="4546600" y="133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142866</xdr:rowOff>
    </xdr:from>
    <xdr:to>
      <xdr:col>6</xdr:col>
      <xdr:colOff>511175</xdr:colOff>
      <xdr:row>78</xdr:row>
      <xdr:rowOff>84080</xdr:rowOff>
    </xdr:to>
    <xdr:cxnSp macro="">
      <xdr:nvCxnSpPr>
        <xdr:cNvPr id="179" name="直線コネクタ 178"/>
        <xdr:cNvCxnSpPr/>
      </xdr:nvCxnSpPr>
      <xdr:spPr>
        <a:xfrm>
          <a:off x="3797300" y="13173066"/>
          <a:ext cx="838200" cy="2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22880</xdr:rowOff>
    </xdr:from>
    <xdr:ext cx="599010" cy="259045"/>
    <xdr:sp macro="" textlink="">
      <xdr:nvSpPr>
        <xdr:cNvPr id="180" name="民生費平均値テキスト"/>
        <xdr:cNvSpPr txBox="1"/>
      </xdr:nvSpPr>
      <xdr:spPr>
        <a:xfrm>
          <a:off x="4686300" y="133959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36739</xdr:rowOff>
    </xdr:from>
    <xdr:to>
      <xdr:col>6</xdr:col>
      <xdr:colOff>561975</xdr:colOff>
      <xdr:row>78</xdr:row>
      <xdr:rowOff>138339</xdr:rowOff>
    </xdr:to>
    <xdr:sp macro="" textlink="">
      <xdr:nvSpPr>
        <xdr:cNvPr id="181" name="フローチャート : 判断 180"/>
        <xdr:cNvSpPr/>
      </xdr:nvSpPr>
      <xdr:spPr>
        <a:xfrm>
          <a:off x="4584700" y="1340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163917</xdr:rowOff>
    </xdr:from>
    <xdr:to>
      <xdr:col>5</xdr:col>
      <xdr:colOff>358775</xdr:colOff>
      <xdr:row>76</xdr:row>
      <xdr:rowOff>142866</xdr:rowOff>
    </xdr:to>
    <xdr:cxnSp macro="">
      <xdr:nvCxnSpPr>
        <xdr:cNvPr id="182" name="直線コネクタ 181"/>
        <xdr:cNvCxnSpPr/>
      </xdr:nvCxnSpPr>
      <xdr:spPr>
        <a:xfrm>
          <a:off x="2908300" y="12165417"/>
          <a:ext cx="889000" cy="10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42444</xdr:rowOff>
    </xdr:from>
    <xdr:to>
      <xdr:col>5</xdr:col>
      <xdr:colOff>409575</xdr:colOff>
      <xdr:row>78</xdr:row>
      <xdr:rowOff>144044</xdr:rowOff>
    </xdr:to>
    <xdr:sp macro="" textlink="">
      <xdr:nvSpPr>
        <xdr:cNvPr id="183" name="フローチャート : 判断 182"/>
        <xdr:cNvSpPr/>
      </xdr:nvSpPr>
      <xdr:spPr>
        <a:xfrm>
          <a:off x="3746500" y="134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135171</xdr:rowOff>
    </xdr:from>
    <xdr:ext cx="599010" cy="259045"/>
    <xdr:sp macro="" textlink="">
      <xdr:nvSpPr>
        <xdr:cNvPr id="184" name="テキスト ボックス 183"/>
        <xdr:cNvSpPr txBox="1"/>
      </xdr:nvSpPr>
      <xdr:spPr>
        <a:xfrm>
          <a:off x="3497794" y="1350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163917</xdr:rowOff>
    </xdr:from>
    <xdr:to>
      <xdr:col>4</xdr:col>
      <xdr:colOff>155575</xdr:colOff>
      <xdr:row>74</xdr:row>
      <xdr:rowOff>4448</xdr:rowOff>
    </xdr:to>
    <xdr:cxnSp macro="">
      <xdr:nvCxnSpPr>
        <xdr:cNvPr id="185" name="直線コネクタ 184"/>
        <xdr:cNvCxnSpPr/>
      </xdr:nvCxnSpPr>
      <xdr:spPr>
        <a:xfrm flipV="1">
          <a:off x="2019300" y="12165417"/>
          <a:ext cx="889000" cy="52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45154</xdr:rowOff>
    </xdr:from>
    <xdr:to>
      <xdr:col>4</xdr:col>
      <xdr:colOff>206375</xdr:colOff>
      <xdr:row>78</xdr:row>
      <xdr:rowOff>146754</xdr:rowOff>
    </xdr:to>
    <xdr:sp macro="" textlink="">
      <xdr:nvSpPr>
        <xdr:cNvPr id="186" name="フローチャート : 判断 185"/>
        <xdr:cNvSpPr/>
      </xdr:nvSpPr>
      <xdr:spPr>
        <a:xfrm>
          <a:off x="2857500" y="134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137881</xdr:rowOff>
    </xdr:from>
    <xdr:ext cx="599010" cy="259045"/>
    <xdr:sp macro="" textlink="">
      <xdr:nvSpPr>
        <xdr:cNvPr id="187" name="テキスト ボックス 186"/>
        <xdr:cNvSpPr txBox="1"/>
      </xdr:nvSpPr>
      <xdr:spPr>
        <a:xfrm>
          <a:off x="2608794" y="135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4448</xdr:rowOff>
    </xdr:from>
    <xdr:to>
      <xdr:col>2</xdr:col>
      <xdr:colOff>638175</xdr:colOff>
      <xdr:row>74</xdr:row>
      <xdr:rowOff>43412</xdr:rowOff>
    </xdr:to>
    <xdr:cxnSp macro="">
      <xdr:nvCxnSpPr>
        <xdr:cNvPr id="188" name="直線コネクタ 187"/>
        <xdr:cNvCxnSpPr/>
      </xdr:nvCxnSpPr>
      <xdr:spPr>
        <a:xfrm flipV="1">
          <a:off x="1130300" y="12691748"/>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47169</xdr:rowOff>
    </xdr:from>
    <xdr:to>
      <xdr:col>3</xdr:col>
      <xdr:colOff>3175</xdr:colOff>
      <xdr:row>78</xdr:row>
      <xdr:rowOff>148769</xdr:rowOff>
    </xdr:to>
    <xdr:sp macro="" textlink="">
      <xdr:nvSpPr>
        <xdr:cNvPr id="189" name="フローチャート : 判断 188"/>
        <xdr:cNvSpPr/>
      </xdr:nvSpPr>
      <xdr:spPr>
        <a:xfrm>
          <a:off x="1968500" y="1342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139896</xdr:rowOff>
    </xdr:from>
    <xdr:ext cx="599010" cy="259045"/>
    <xdr:sp macro="" textlink="">
      <xdr:nvSpPr>
        <xdr:cNvPr id="190" name="テキスト ボックス 189"/>
        <xdr:cNvSpPr txBox="1"/>
      </xdr:nvSpPr>
      <xdr:spPr>
        <a:xfrm>
          <a:off x="1719794" y="135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45707</xdr:rowOff>
    </xdr:from>
    <xdr:to>
      <xdr:col>1</xdr:col>
      <xdr:colOff>485775</xdr:colOff>
      <xdr:row>78</xdr:row>
      <xdr:rowOff>147307</xdr:rowOff>
    </xdr:to>
    <xdr:sp macro="" textlink="">
      <xdr:nvSpPr>
        <xdr:cNvPr id="191" name="フローチャート : 判断 190"/>
        <xdr:cNvSpPr/>
      </xdr:nvSpPr>
      <xdr:spPr>
        <a:xfrm>
          <a:off x="1079500" y="1341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138434</xdr:rowOff>
    </xdr:from>
    <xdr:ext cx="599010" cy="259045"/>
    <xdr:sp macro="" textlink="">
      <xdr:nvSpPr>
        <xdr:cNvPr id="192" name="テキスト ボックス 191"/>
        <xdr:cNvSpPr txBox="1"/>
      </xdr:nvSpPr>
      <xdr:spPr>
        <a:xfrm>
          <a:off x="830794" y="1351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33280</xdr:rowOff>
    </xdr:from>
    <xdr:to>
      <xdr:col>6</xdr:col>
      <xdr:colOff>561975</xdr:colOff>
      <xdr:row>78</xdr:row>
      <xdr:rowOff>134880</xdr:rowOff>
    </xdr:to>
    <xdr:sp macro="" textlink="">
      <xdr:nvSpPr>
        <xdr:cNvPr id="198" name="円/楕円 197"/>
        <xdr:cNvSpPr/>
      </xdr:nvSpPr>
      <xdr:spPr>
        <a:xfrm>
          <a:off x="4584700" y="13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67330</xdr:rowOff>
    </xdr:from>
    <xdr:ext cx="599010" cy="259045"/>
    <xdr:sp macro="" textlink="">
      <xdr:nvSpPr>
        <xdr:cNvPr id="199" name="民生費該当値テキスト"/>
        <xdr:cNvSpPr txBox="1"/>
      </xdr:nvSpPr>
      <xdr:spPr>
        <a:xfrm>
          <a:off x="4686300" y="1326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92066</xdr:rowOff>
    </xdr:from>
    <xdr:to>
      <xdr:col>5</xdr:col>
      <xdr:colOff>409575</xdr:colOff>
      <xdr:row>77</xdr:row>
      <xdr:rowOff>22216</xdr:rowOff>
    </xdr:to>
    <xdr:sp macro="" textlink="">
      <xdr:nvSpPr>
        <xdr:cNvPr id="200" name="円/楕円 199"/>
        <xdr:cNvSpPr/>
      </xdr:nvSpPr>
      <xdr:spPr>
        <a:xfrm>
          <a:off x="3746500" y="131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38743</xdr:rowOff>
    </xdr:from>
    <xdr:ext cx="599010" cy="259045"/>
    <xdr:sp macro="" textlink="">
      <xdr:nvSpPr>
        <xdr:cNvPr id="201" name="テキスト ボックス 200"/>
        <xdr:cNvSpPr txBox="1"/>
      </xdr:nvSpPr>
      <xdr:spPr>
        <a:xfrm>
          <a:off x="3497794" y="128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545,845</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113117</xdr:rowOff>
    </xdr:from>
    <xdr:to>
      <xdr:col>4</xdr:col>
      <xdr:colOff>206375</xdr:colOff>
      <xdr:row>71</xdr:row>
      <xdr:rowOff>43267</xdr:rowOff>
    </xdr:to>
    <xdr:sp macro="" textlink="">
      <xdr:nvSpPr>
        <xdr:cNvPr id="202" name="円/楕円 201"/>
        <xdr:cNvSpPr/>
      </xdr:nvSpPr>
      <xdr:spPr>
        <a:xfrm>
          <a:off x="2857500" y="121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69</xdr:row>
      <xdr:rowOff>59794</xdr:rowOff>
    </xdr:from>
    <xdr:ext cx="690189" cy="259045"/>
    <xdr:sp macro="" textlink="">
      <xdr:nvSpPr>
        <xdr:cNvPr id="203" name="テキスト ボックス 202"/>
        <xdr:cNvSpPr txBox="1"/>
      </xdr:nvSpPr>
      <xdr:spPr>
        <a:xfrm>
          <a:off x="2563204" y="11889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1,868,219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125098</xdr:rowOff>
    </xdr:from>
    <xdr:to>
      <xdr:col>3</xdr:col>
      <xdr:colOff>3175</xdr:colOff>
      <xdr:row>74</xdr:row>
      <xdr:rowOff>55248</xdr:rowOff>
    </xdr:to>
    <xdr:sp macro="" textlink="">
      <xdr:nvSpPr>
        <xdr:cNvPr id="204" name="円/楕円 203"/>
        <xdr:cNvSpPr/>
      </xdr:nvSpPr>
      <xdr:spPr>
        <a:xfrm>
          <a:off x="1968500" y="126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72</xdr:row>
      <xdr:rowOff>71775</xdr:rowOff>
    </xdr:from>
    <xdr:ext cx="690189" cy="259045"/>
    <xdr:sp macro="" textlink="">
      <xdr:nvSpPr>
        <xdr:cNvPr id="205" name="テキスト ボックス 204"/>
        <xdr:cNvSpPr txBox="1"/>
      </xdr:nvSpPr>
      <xdr:spPr>
        <a:xfrm>
          <a:off x="1674204" y="12416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1,177,496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164062</xdr:rowOff>
    </xdr:from>
    <xdr:to>
      <xdr:col>1</xdr:col>
      <xdr:colOff>485775</xdr:colOff>
      <xdr:row>74</xdr:row>
      <xdr:rowOff>94212</xdr:rowOff>
    </xdr:to>
    <xdr:sp macro="" textlink="">
      <xdr:nvSpPr>
        <xdr:cNvPr id="206" name="円/楕円 205"/>
        <xdr:cNvSpPr/>
      </xdr:nvSpPr>
      <xdr:spPr>
        <a:xfrm>
          <a:off x="1079500" y="126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72</xdr:row>
      <xdr:rowOff>110739</xdr:rowOff>
    </xdr:from>
    <xdr:ext cx="690189" cy="259045"/>
    <xdr:sp macro="" textlink="">
      <xdr:nvSpPr>
        <xdr:cNvPr id="207" name="テキスト ボックス 206"/>
        <xdr:cNvSpPr txBox="1"/>
      </xdr:nvSpPr>
      <xdr:spPr>
        <a:xfrm>
          <a:off x="785204" y="12455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3" name="直線コネクタ 232"/>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4"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5" name="直線コネクタ 234"/>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6"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7" name="直線コネクタ 236"/>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153981</xdr:rowOff>
    </xdr:from>
    <xdr:to>
      <xdr:col>6</xdr:col>
      <xdr:colOff>511175</xdr:colOff>
      <xdr:row>95</xdr:row>
      <xdr:rowOff>75180</xdr:rowOff>
    </xdr:to>
    <xdr:cxnSp macro="">
      <xdr:nvCxnSpPr>
        <xdr:cNvPr id="238" name="直線コネクタ 237"/>
        <xdr:cNvCxnSpPr/>
      </xdr:nvCxnSpPr>
      <xdr:spPr>
        <a:xfrm flipV="1">
          <a:off x="3797300" y="16098831"/>
          <a:ext cx="838200" cy="26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9"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40" name="フローチャート : 判断 239"/>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75180</xdr:rowOff>
    </xdr:from>
    <xdr:to>
      <xdr:col>5</xdr:col>
      <xdr:colOff>358775</xdr:colOff>
      <xdr:row>97</xdr:row>
      <xdr:rowOff>38191</xdr:rowOff>
    </xdr:to>
    <xdr:cxnSp macro="">
      <xdr:nvCxnSpPr>
        <xdr:cNvPr id="241" name="直線コネクタ 240"/>
        <xdr:cNvCxnSpPr/>
      </xdr:nvCxnSpPr>
      <xdr:spPr>
        <a:xfrm flipV="1">
          <a:off x="2908300" y="16362930"/>
          <a:ext cx="889000" cy="30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42" name="フローチャート : 判断 241"/>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3" name="テキスト ボックス 242"/>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13655</xdr:rowOff>
    </xdr:from>
    <xdr:to>
      <xdr:col>4</xdr:col>
      <xdr:colOff>155575</xdr:colOff>
      <xdr:row>97</xdr:row>
      <xdr:rowOff>38191</xdr:rowOff>
    </xdr:to>
    <xdr:cxnSp macro="">
      <xdr:nvCxnSpPr>
        <xdr:cNvPr id="244" name="直線コネクタ 243"/>
        <xdr:cNvCxnSpPr/>
      </xdr:nvCxnSpPr>
      <xdr:spPr>
        <a:xfrm>
          <a:off x="2019300" y="16644305"/>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5" name="フローチャート : 判断 244"/>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6" name="テキスト ボックス 245"/>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162407</xdr:rowOff>
    </xdr:from>
    <xdr:to>
      <xdr:col>2</xdr:col>
      <xdr:colOff>638175</xdr:colOff>
      <xdr:row>97</xdr:row>
      <xdr:rowOff>13655</xdr:rowOff>
    </xdr:to>
    <xdr:cxnSp macro="">
      <xdr:nvCxnSpPr>
        <xdr:cNvPr id="247" name="直線コネクタ 246"/>
        <xdr:cNvCxnSpPr/>
      </xdr:nvCxnSpPr>
      <xdr:spPr>
        <a:xfrm>
          <a:off x="1130300" y="16621607"/>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8" name="フローチャート : 判断 247"/>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9" name="テキスト ボックス 248"/>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50" name="フローチャート : 判断 249"/>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51" name="テキスト ボックス 250"/>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103181</xdr:rowOff>
    </xdr:from>
    <xdr:to>
      <xdr:col>6</xdr:col>
      <xdr:colOff>561975</xdr:colOff>
      <xdr:row>94</xdr:row>
      <xdr:rowOff>33331</xdr:rowOff>
    </xdr:to>
    <xdr:sp macro="" textlink="">
      <xdr:nvSpPr>
        <xdr:cNvPr id="257" name="円/楕円 256"/>
        <xdr:cNvSpPr/>
      </xdr:nvSpPr>
      <xdr:spPr>
        <a:xfrm>
          <a:off x="4584700" y="160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126058</xdr:rowOff>
    </xdr:from>
    <xdr:ext cx="534377" cy="259045"/>
    <xdr:sp macro="" textlink="">
      <xdr:nvSpPr>
        <xdr:cNvPr id="258" name="衛生費該当値テキスト"/>
        <xdr:cNvSpPr txBox="1"/>
      </xdr:nvSpPr>
      <xdr:spPr>
        <a:xfrm>
          <a:off x="4686300" y="158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24380</xdr:rowOff>
    </xdr:from>
    <xdr:to>
      <xdr:col>5</xdr:col>
      <xdr:colOff>409575</xdr:colOff>
      <xdr:row>95</xdr:row>
      <xdr:rowOff>125980</xdr:rowOff>
    </xdr:to>
    <xdr:sp macro="" textlink="">
      <xdr:nvSpPr>
        <xdr:cNvPr id="259" name="円/楕円 258"/>
        <xdr:cNvSpPr/>
      </xdr:nvSpPr>
      <xdr:spPr>
        <a:xfrm>
          <a:off x="3746500" y="16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142507</xdr:rowOff>
    </xdr:from>
    <xdr:ext cx="534377" cy="259045"/>
    <xdr:sp macro="" textlink="">
      <xdr:nvSpPr>
        <xdr:cNvPr id="260" name="テキスト ボックス 259"/>
        <xdr:cNvSpPr txBox="1"/>
      </xdr:nvSpPr>
      <xdr:spPr>
        <a:xfrm>
          <a:off x="3530111" y="16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158841</xdr:rowOff>
    </xdr:from>
    <xdr:to>
      <xdr:col>4</xdr:col>
      <xdr:colOff>206375</xdr:colOff>
      <xdr:row>97</xdr:row>
      <xdr:rowOff>88991</xdr:rowOff>
    </xdr:to>
    <xdr:sp macro="" textlink="">
      <xdr:nvSpPr>
        <xdr:cNvPr id="261" name="円/楕円 260"/>
        <xdr:cNvSpPr/>
      </xdr:nvSpPr>
      <xdr:spPr>
        <a:xfrm>
          <a:off x="2857500" y="166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80118</xdr:rowOff>
    </xdr:from>
    <xdr:ext cx="534377" cy="259045"/>
    <xdr:sp macro="" textlink="">
      <xdr:nvSpPr>
        <xdr:cNvPr id="262" name="テキスト ボックス 261"/>
        <xdr:cNvSpPr txBox="1"/>
      </xdr:nvSpPr>
      <xdr:spPr>
        <a:xfrm>
          <a:off x="2641111" y="167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134305</xdr:rowOff>
    </xdr:from>
    <xdr:to>
      <xdr:col>3</xdr:col>
      <xdr:colOff>3175</xdr:colOff>
      <xdr:row>97</xdr:row>
      <xdr:rowOff>64455</xdr:rowOff>
    </xdr:to>
    <xdr:sp macro="" textlink="">
      <xdr:nvSpPr>
        <xdr:cNvPr id="263" name="円/楕円 262"/>
        <xdr:cNvSpPr/>
      </xdr:nvSpPr>
      <xdr:spPr>
        <a:xfrm>
          <a:off x="1968500" y="165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55582</xdr:rowOff>
    </xdr:from>
    <xdr:ext cx="534377" cy="259045"/>
    <xdr:sp macro="" textlink="">
      <xdr:nvSpPr>
        <xdr:cNvPr id="264" name="テキスト ボックス 263"/>
        <xdr:cNvSpPr txBox="1"/>
      </xdr:nvSpPr>
      <xdr:spPr>
        <a:xfrm>
          <a:off x="1752111" y="166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111607</xdr:rowOff>
    </xdr:from>
    <xdr:to>
      <xdr:col>1</xdr:col>
      <xdr:colOff>485775</xdr:colOff>
      <xdr:row>97</xdr:row>
      <xdr:rowOff>41757</xdr:rowOff>
    </xdr:to>
    <xdr:sp macro="" textlink="">
      <xdr:nvSpPr>
        <xdr:cNvPr id="265" name="円/楕円 264"/>
        <xdr:cNvSpPr/>
      </xdr:nvSpPr>
      <xdr:spPr>
        <a:xfrm>
          <a:off x="1079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32884</xdr:rowOff>
    </xdr:from>
    <xdr:ext cx="534377" cy="259045"/>
    <xdr:sp macro="" textlink="">
      <xdr:nvSpPr>
        <xdr:cNvPr id="266" name="テキスト ボックス 265"/>
        <xdr:cNvSpPr txBox="1"/>
      </xdr:nvSpPr>
      <xdr:spPr>
        <a:xfrm>
          <a:off x="863111"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122555</xdr:rowOff>
    </xdr:from>
    <xdr:to>
      <xdr:col>15</xdr:col>
      <xdr:colOff>180340</xdr:colOff>
      <xdr:row>39</xdr:row>
      <xdr:rowOff>44450</xdr:rowOff>
    </xdr:to>
    <xdr:cxnSp macro="">
      <xdr:nvCxnSpPr>
        <xdr:cNvPr id="290" name="直線コネクタ 289"/>
        <xdr:cNvCxnSpPr/>
      </xdr:nvCxnSpPr>
      <xdr:spPr>
        <a:xfrm flipV="1">
          <a:off x="10475595" y="5951855"/>
          <a:ext cx="1270" cy="77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69232</xdr:rowOff>
    </xdr:from>
    <xdr:ext cx="534377" cy="259045"/>
    <xdr:sp macro="" textlink="">
      <xdr:nvSpPr>
        <xdr:cNvPr id="293" name="労働費最大値テキスト"/>
        <xdr:cNvSpPr txBox="1"/>
      </xdr:nvSpPr>
      <xdr:spPr>
        <a:xfrm>
          <a:off x="10528300" y="57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34</xdr:row>
      <xdr:rowOff>122555</xdr:rowOff>
    </xdr:from>
    <xdr:to>
      <xdr:col>15</xdr:col>
      <xdr:colOff>269875</xdr:colOff>
      <xdr:row>34</xdr:row>
      <xdr:rowOff>122555</xdr:rowOff>
    </xdr:to>
    <xdr:cxnSp macro="">
      <xdr:nvCxnSpPr>
        <xdr:cNvPr id="294" name="直線コネクタ 293"/>
        <xdr:cNvCxnSpPr/>
      </xdr:nvCxnSpPr>
      <xdr:spPr>
        <a:xfrm>
          <a:off x="10388600" y="59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164998</xdr:rowOff>
    </xdr:from>
    <xdr:to>
      <xdr:col>15</xdr:col>
      <xdr:colOff>180975</xdr:colOff>
      <xdr:row>34</xdr:row>
      <xdr:rowOff>122555</xdr:rowOff>
    </xdr:to>
    <xdr:cxnSp macro="">
      <xdr:nvCxnSpPr>
        <xdr:cNvPr id="295" name="直線コネクタ 294"/>
        <xdr:cNvCxnSpPr/>
      </xdr:nvCxnSpPr>
      <xdr:spPr>
        <a:xfrm>
          <a:off x="9639300" y="5479948"/>
          <a:ext cx="838200" cy="4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77309</xdr:rowOff>
    </xdr:from>
    <xdr:ext cx="378565" cy="259045"/>
    <xdr:sp macro="" textlink="">
      <xdr:nvSpPr>
        <xdr:cNvPr id="296" name="労働費平均値テキスト"/>
        <xdr:cNvSpPr txBox="1"/>
      </xdr:nvSpPr>
      <xdr:spPr>
        <a:xfrm>
          <a:off x="10528300" y="65924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98882</xdr:rowOff>
    </xdr:from>
    <xdr:to>
      <xdr:col>15</xdr:col>
      <xdr:colOff>231775</xdr:colOff>
      <xdr:row>39</xdr:row>
      <xdr:rowOff>29032</xdr:rowOff>
    </xdr:to>
    <xdr:sp macro="" textlink="">
      <xdr:nvSpPr>
        <xdr:cNvPr id="297" name="フローチャート : 判断 296"/>
        <xdr:cNvSpPr/>
      </xdr:nvSpPr>
      <xdr:spPr>
        <a:xfrm>
          <a:off x="10426700" y="661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114707</xdr:rowOff>
    </xdr:from>
    <xdr:to>
      <xdr:col>14</xdr:col>
      <xdr:colOff>28575</xdr:colOff>
      <xdr:row>31</xdr:row>
      <xdr:rowOff>164998</xdr:rowOff>
    </xdr:to>
    <xdr:cxnSp macro="">
      <xdr:nvCxnSpPr>
        <xdr:cNvPr id="298" name="直線コネクタ 297"/>
        <xdr:cNvCxnSpPr/>
      </xdr:nvCxnSpPr>
      <xdr:spPr>
        <a:xfrm>
          <a:off x="8750300" y="542965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33579</xdr:rowOff>
    </xdr:from>
    <xdr:to>
      <xdr:col>14</xdr:col>
      <xdr:colOff>79375</xdr:colOff>
      <xdr:row>38</xdr:row>
      <xdr:rowOff>135179</xdr:rowOff>
    </xdr:to>
    <xdr:sp macro="" textlink="">
      <xdr:nvSpPr>
        <xdr:cNvPr id="299" name="フローチャート : 判断 298"/>
        <xdr:cNvSpPr/>
      </xdr:nvSpPr>
      <xdr:spPr>
        <a:xfrm>
          <a:off x="9588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126306</xdr:rowOff>
    </xdr:from>
    <xdr:ext cx="469744" cy="259045"/>
    <xdr:sp macro="" textlink="">
      <xdr:nvSpPr>
        <xdr:cNvPr id="300" name="テキスト ボックス 299"/>
        <xdr:cNvSpPr txBox="1"/>
      </xdr:nvSpPr>
      <xdr:spPr>
        <a:xfrm>
          <a:off x="9404427" y="6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114707</xdr:rowOff>
    </xdr:from>
    <xdr:to>
      <xdr:col>12</xdr:col>
      <xdr:colOff>511175</xdr:colOff>
      <xdr:row>33</xdr:row>
      <xdr:rowOff>25552</xdr:rowOff>
    </xdr:to>
    <xdr:cxnSp macro="">
      <xdr:nvCxnSpPr>
        <xdr:cNvPr id="301" name="直線コネクタ 300"/>
        <xdr:cNvCxnSpPr/>
      </xdr:nvCxnSpPr>
      <xdr:spPr>
        <a:xfrm flipV="1">
          <a:off x="7861300" y="5429657"/>
          <a:ext cx="8890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155499</xdr:rowOff>
    </xdr:from>
    <xdr:to>
      <xdr:col>12</xdr:col>
      <xdr:colOff>561975</xdr:colOff>
      <xdr:row>38</xdr:row>
      <xdr:rowOff>85649</xdr:rowOff>
    </xdr:to>
    <xdr:sp macro="" textlink="">
      <xdr:nvSpPr>
        <xdr:cNvPr id="302" name="フローチャート : 判断 301"/>
        <xdr:cNvSpPr/>
      </xdr:nvSpPr>
      <xdr:spPr>
        <a:xfrm>
          <a:off x="8699500" y="64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76776</xdr:rowOff>
    </xdr:from>
    <xdr:ext cx="469744" cy="259045"/>
    <xdr:sp macro="" textlink="">
      <xdr:nvSpPr>
        <xdr:cNvPr id="303" name="テキスト ボックス 302"/>
        <xdr:cNvSpPr txBox="1"/>
      </xdr:nvSpPr>
      <xdr:spPr>
        <a:xfrm>
          <a:off x="8515427" y="65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25552</xdr:rowOff>
    </xdr:from>
    <xdr:to>
      <xdr:col>11</xdr:col>
      <xdr:colOff>307975</xdr:colOff>
      <xdr:row>35</xdr:row>
      <xdr:rowOff>140005</xdr:rowOff>
    </xdr:to>
    <xdr:cxnSp macro="">
      <xdr:nvCxnSpPr>
        <xdr:cNvPr id="304" name="直線コネクタ 303"/>
        <xdr:cNvCxnSpPr/>
      </xdr:nvCxnSpPr>
      <xdr:spPr>
        <a:xfrm flipV="1">
          <a:off x="6972300" y="5683402"/>
          <a:ext cx="889000" cy="4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122733</xdr:rowOff>
    </xdr:from>
    <xdr:to>
      <xdr:col>11</xdr:col>
      <xdr:colOff>358775</xdr:colOff>
      <xdr:row>38</xdr:row>
      <xdr:rowOff>52883</xdr:rowOff>
    </xdr:to>
    <xdr:sp macro="" textlink="">
      <xdr:nvSpPr>
        <xdr:cNvPr id="305" name="フローチャート : 判断 304"/>
        <xdr:cNvSpPr/>
      </xdr:nvSpPr>
      <xdr:spPr>
        <a:xfrm>
          <a:off x="7810500" y="64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44010</xdr:rowOff>
    </xdr:from>
    <xdr:ext cx="469744" cy="259045"/>
    <xdr:sp macro="" textlink="">
      <xdr:nvSpPr>
        <xdr:cNvPr id="306" name="テキスト ボックス 305"/>
        <xdr:cNvSpPr txBox="1"/>
      </xdr:nvSpPr>
      <xdr:spPr>
        <a:xfrm>
          <a:off x="7626427" y="65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5613</xdr:rowOff>
    </xdr:from>
    <xdr:to>
      <xdr:col>10</xdr:col>
      <xdr:colOff>155575</xdr:colOff>
      <xdr:row>37</xdr:row>
      <xdr:rowOff>107213</xdr:rowOff>
    </xdr:to>
    <xdr:sp macro="" textlink="">
      <xdr:nvSpPr>
        <xdr:cNvPr id="307" name="フローチャート : 判断 306"/>
        <xdr:cNvSpPr/>
      </xdr:nvSpPr>
      <xdr:spPr>
        <a:xfrm>
          <a:off x="6921500" y="63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98340</xdr:rowOff>
    </xdr:from>
    <xdr:ext cx="469744" cy="259045"/>
    <xdr:sp macro="" textlink="">
      <xdr:nvSpPr>
        <xdr:cNvPr id="308" name="テキスト ボックス 307"/>
        <xdr:cNvSpPr txBox="1"/>
      </xdr:nvSpPr>
      <xdr:spPr>
        <a:xfrm>
          <a:off x="6737427" y="64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71755</xdr:rowOff>
    </xdr:from>
    <xdr:to>
      <xdr:col>15</xdr:col>
      <xdr:colOff>231775</xdr:colOff>
      <xdr:row>35</xdr:row>
      <xdr:rowOff>1905</xdr:rowOff>
    </xdr:to>
    <xdr:sp macro="" textlink="">
      <xdr:nvSpPr>
        <xdr:cNvPr id="314" name="円/楕円 313"/>
        <xdr:cNvSpPr/>
      </xdr:nvSpPr>
      <xdr:spPr>
        <a:xfrm>
          <a:off x="104267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24782</xdr:rowOff>
    </xdr:from>
    <xdr:ext cx="534377" cy="259045"/>
    <xdr:sp macro="" textlink="">
      <xdr:nvSpPr>
        <xdr:cNvPr id="315" name="労働費該当値テキスト"/>
        <xdr:cNvSpPr txBox="1"/>
      </xdr:nvSpPr>
      <xdr:spPr>
        <a:xfrm>
          <a:off x="10528300" y="58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10,225</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114198</xdr:rowOff>
    </xdr:from>
    <xdr:to>
      <xdr:col>14</xdr:col>
      <xdr:colOff>79375</xdr:colOff>
      <xdr:row>32</xdr:row>
      <xdr:rowOff>44348</xdr:rowOff>
    </xdr:to>
    <xdr:sp macro="" textlink="">
      <xdr:nvSpPr>
        <xdr:cNvPr id="316" name="円/楕円 315"/>
        <xdr:cNvSpPr/>
      </xdr:nvSpPr>
      <xdr:spPr>
        <a:xfrm>
          <a:off x="9588500" y="54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60875</xdr:rowOff>
    </xdr:from>
    <xdr:ext cx="534377" cy="259045"/>
    <xdr:sp macro="" textlink="">
      <xdr:nvSpPr>
        <xdr:cNvPr id="317" name="テキスト ボックス 316"/>
        <xdr:cNvSpPr txBox="1"/>
      </xdr:nvSpPr>
      <xdr:spPr>
        <a:xfrm>
          <a:off x="9372111" y="520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63907</xdr:rowOff>
    </xdr:from>
    <xdr:to>
      <xdr:col>12</xdr:col>
      <xdr:colOff>561975</xdr:colOff>
      <xdr:row>31</xdr:row>
      <xdr:rowOff>165507</xdr:rowOff>
    </xdr:to>
    <xdr:sp macro="" textlink="">
      <xdr:nvSpPr>
        <xdr:cNvPr id="318" name="円/楕円 317"/>
        <xdr:cNvSpPr/>
      </xdr:nvSpPr>
      <xdr:spPr>
        <a:xfrm>
          <a:off x="8699500" y="53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10584</xdr:rowOff>
    </xdr:from>
    <xdr:ext cx="534377" cy="259045"/>
    <xdr:sp macro="" textlink="">
      <xdr:nvSpPr>
        <xdr:cNvPr id="319" name="テキスト ボックス 318"/>
        <xdr:cNvSpPr txBox="1"/>
      </xdr:nvSpPr>
      <xdr:spPr>
        <a:xfrm>
          <a:off x="8483111" y="51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146202</xdr:rowOff>
    </xdr:from>
    <xdr:to>
      <xdr:col>11</xdr:col>
      <xdr:colOff>358775</xdr:colOff>
      <xdr:row>33</xdr:row>
      <xdr:rowOff>76352</xdr:rowOff>
    </xdr:to>
    <xdr:sp macro="" textlink="">
      <xdr:nvSpPr>
        <xdr:cNvPr id="320" name="円/楕円 319"/>
        <xdr:cNvSpPr/>
      </xdr:nvSpPr>
      <xdr:spPr>
        <a:xfrm>
          <a:off x="7810500" y="56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92879</xdr:rowOff>
    </xdr:from>
    <xdr:ext cx="534377" cy="259045"/>
    <xdr:sp macro="" textlink="">
      <xdr:nvSpPr>
        <xdr:cNvPr id="321" name="テキスト ボックス 320"/>
        <xdr:cNvSpPr txBox="1"/>
      </xdr:nvSpPr>
      <xdr:spPr>
        <a:xfrm>
          <a:off x="7594111" y="54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89205</xdr:rowOff>
    </xdr:from>
    <xdr:to>
      <xdr:col>10</xdr:col>
      <xdr:colOff>155575</xdr:colOff>
      <xdr:row>36</xdr:row>
      <xdr:rowOff>19355</xdr:rowOff>
    </xdr:to>
    <xdr:sp macro="" textlink="">
      <xdr:nvSpPr>
        <xdr:cNvPr id="322" name="円/楕円 321"/>
        <xdr:cNvSpPr/>
      </xdr:nvSpPr>
      <xdr:spPr>
        <a:xfrm>
          <a:off x="6921500" y="60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35882</xdr:rowOff>
    </xdr:from>
    <xdr:ext cx="469744" cy="259045"/>
    <xdr:sp macro="" textlink="">
      <xdr:nvSpPr>
        <xdr:cNvPr id="323" name="テキスト ボックス 322"/>
        <xdr:cNvSpPr txBox="1"/>
      </xdr:nvSpPr>
      <xdr:spPr>
        <a:xfrm>
          <a:off x="6737427" y="58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83154</xdr:rowOff>
    </xdr:from>
    <xdr:to>
      <xdr:col>15</xdr:col>
      <xdr:colOff>180340</xdr:colOff>
      <xdr:row>58</xdr:row>
      <xdr:rowOff>111706</xdr:rowOff>
    </xdr:to>
    <xdr:cxnSp macro="">
      <xdr:nvCxnSpPr>
        <xdr:cNvPr id="345" name="直線コネクタ 344"/>
        <xdr:cNvCxnSpPr/>
      </xdr:nvCxnSpPr>
      <xdr:spPr>
        <a:xfrm flipV="1">
          <a:off x="10475595" y="9341454"/>
          <a:ext cx="1270" cy="71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115533</xdr:rowOff>
    </xdr:from>
    <xdr:ext cx="469744" cy="259045"/>
    <xdr:sp macro="" textlink="">
      <xdr:nvSpPr>
        <xdr:cNvPr id="346" name="農林水産業費最小値テキスト"/>
        <xdr:cNvSpPr txBox="1"/>
      </xdr:nvSpPr>
      <xdr:spPr>
        <a:xfrm>
          <a:off x="10528300" y="1005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111706</xdr:rowOff>
    </xdr:from>
    <xdr:to>
      <xdr:col>15</xdr:col>
      <xdr:colOff>269875</xdr:colOff>
      <xdr:row>58</xdr:row>
      <xdr:rowOff>111706</xdr:rowOff>
    </xdr:to>
    <xdr:cxnSp macro="">
      <xdr:nvCxnSpPr>
        <xdr:cNvPr id="347" name="直線コネクタ 346"/>
        <xdr:cNvCxnSpPr/>
      </xdr:nvCxnSpPr>
      <xdr:spPr>
        <a:xfrm>
          <a:off x="10388600" y="1005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29831</xdr:rowOff>
    </xdr:from>
    <xdr:ext cx="599010" cy="259045"/>
    <xdr:sp macro="" textlink="">
      <xdr:nvSpPr>
        <xdr:cNvPr id="348" name="農林水産業費最大値テキスト"/>
        <xdr:cNvSpPr txBox="1"/>
      </xdr:nvSpPr>
      <xdr:spPr>
        <a:xfrm>
          <a:off x="10528300" y="911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54</xdr:row>
      <xdr:rowOff>83154</xdr:rowOff>
    </xdr:from>
    <xdr:to>
      <xdr:col>15</xdr:col>
      <xdr:colOff>269875</xdr:colOff>
      <xdr:row>54</xdr:row>
      <xdr:rowOff>83154</xdr:rowOff>
    </xdr:to>
    <xdr:cxnSp macro="">
      <xdr:nvCxnSpPr>
        <xdr:cNvPr id="349" name="直線コネクタ 348"/>
        <xdr:cNvCxnSpPr/>
      </xdr:nvCxnSpPr>
      <xdr:spPr>
        <a:xfrm>
          <a:off x="10388600" y="934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114531</xdr:rowOff>
    </xdr:from>
    <xdr:to>
      <xdr:col>15</xdr:col>
      <xdr:colOff>180975</xdr:colOff>
      <xdr:row>57</xdr:row>
      <xdr:rowOff>105570</xdr:rowOff>
    </xdr:to>
    <xdr:cxnSp macro="">
      <xdr:nvCxnSpPr>
        <xdr:cNvPr id="350" name="直線コネクタ 349"/>
        <xdr:cNvCxnSpPr/>
      </xdr:nvCxnSpPr>
      <xdr:spPr>
        <a:xfrm>
          <a:off x="9639300" y="9029931"/>
          <a:ext cx="838200" cy="8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91010</xdr:rowOff>
    </xdr:from>
    <xdr:ext cx="534377" cy="259045"/>
    <xdr:sp macro="" textlink="">
      <xdr:nvSpPr>
        <xdr:cNvPr id="351" name="農林水産業費平均値テキスト"/>
        <xdr:cNvSpPr txBox="1"/>
      </xdr:nvSpPr>
      <xdr:spPr>
        <a:xfrm>
          <a:off x="10528300" y="9863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112583</xdr:rowOff>
    </xdr:from>
    <xdr:to>
      <xdr:col>15</xdr:col>
      <xdr:colOff>231775</xdr:colOff>
      <xdr:row>58</xdr:row>
      <xdr:rowOff>42733</xdr:rowOff>
    </xdr:to>
    <xdr:sp macro="" textlink="">
      <xdr:nvSpPr>
        <xdr:cNvPr id="352" name="フローチャート : 判断 351"/>
        <xdr:cNvSpPr/>
      </xdr:nvSpPr>
      <xdr:spPr>
        <a:xfrm>
          <a:off x="10426700" y="988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114531</xdr:rowOff>
    </xdr:from>
    <xdr:to>
      <xdr:col>14</xdr:col>
      <xdr:colOff>28575</xdr:colOff>
      <xdr:row>53</xdr:row>
      <xdr:rowOff>28203</xdr:rowOff>
    </xdr:to>
    <xdr:cxnSp macro="">
      <xdr:nvCxnSpPr>
        <xdr:cNvPr id="353" name="直線コネクタ 352"/>
        <xdr:cNvCxnSpPr/>
      </xdr:nvCxnSpPr>
      <xdr:spPr>
        <a:xfrm flipV="1">
          <a:off x="8750300" y="9029931"/>
          <a:ext cx="889000" cy="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5" name="テキスト ボックス 354"/>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28203</xdr:rowOff>
    </xdr:from>
    <xdr:to>
      <xdr:col>12</xdr:col>
      <xdr:colOff>511175</xdr:colOff>
      <xdr:row>53</xdr:row>
      <xdr:rowOff>54537</xdr:rowOff>
    </xdr:to>
    <xdr:cxnSp macro="">
      <xdr:nvCxnSpPr>
        <xdr:cNvPr id="356" name="直線コネクタ 355"/>
        <xdr:cNvCxnSpPr/>
      </xdr:nvCxnSpPr>
      <xdr:spPr>
        <a:xfrm flipV="1">
          <a:off x="7861300" y="9115053"/>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58" name="テキスト ボックス 357"/>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54537</xdr:rowOff>
    </xdr:from>
    <xdr:to>
      <xdr:col>11</xdr:col>
      <xdr:colOff>307975</xdr:colOff>
      <xdr:row>56</xdr:row>
      <xdr:rowOff>95375</xdr:rowOff>
    </xdr:to>
    <xdr:cxnSp macro="">
      <xdr:nvCxnSpPr>
        <xdr:cNvPr id="359" name="直線コネクタ 358"/>
        <xdr:cNvCxnSpPr/>
      </xdr:nvCxnSpPr>
      <xdr:spPr>
        <a:xfrm flipV="1">
          <a:off x="6972300" y="9141387"/>
          <a:ext cx="889000" cy="5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62033</xdr:rowOff>
    </xdr:from>
    <xdr:ext cx="534377" cy="259045"/>
    <xdr:sp macro="" textlink="">
      <xdr:nvSpPr>
        <xdr:cNvPr id="361" name="テキスト ボックス 360"/>
        <xdr:cNvSpPr txBox="1"/>
      </xdr:nvSpPr>
      <xdr:spPr>
        <a:xfrm>
          <a:off x="7594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3" name="テキスト ボックス 362"/>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54770</xdr:rowOff>
    </xdr:from>
    <xdr:to>
      <xdr:col>15</xdr:col>
      <xdr:colOff>231775</xdr:colOff>
      <xdr:row>57</xdr:row>
      <xdr:rowOff>156370</xdr:rowOff>
    </xdr:to>
    <xdr:sp macro="" textlink="">
      <xdr:nvSpPr>
        <xdr:cNvPr id="369" name="円/楕円 368"/>
        <xdr:cNvSpPr/>
      </xdr:nvSpPr>
      <xdr:spPr>
        <a:xfrm>
          <a:off x="10426700" y="9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77647</xdr:rowOff>
    </xdr:from>
    <xdr:ext cx="534377" cy="259045"/>
    <xdr:sp macro="" textlink="">
      <xdr:nvSpPr>
        <xdr:cNvPr id="370" name="農林水産業費該当値テキスト"/>
        <xdr:cNvSpPr txBox="1"/>
      </xdr:nvSpPr>
      <xdr:spPr>
        <a:xfrm>
          <a:off x="10528300" y="96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63731</xdr:rowOff>
    </xdr:from>
    <xdr:to>
      <xdr:col>14</xdr:col>
      <xdr:colOff>79375</xdr:colOff>
      <xdr:row>52</xdr:row>
      <xdr:rowOff>165331</xdr:rowOff>
    </xdr:to>
    <xdr:sp macro="" textlink="">
      <xdr:nvSpPr>
        <xdr:cNvPr id="371" name="円/楕円 370"/>
        <xdr:cNvSpPr/>
      </xdr:nvSpPr>
      <xdr:spPr>
        <a:xfrm>
          <a:off x="9588500" y="89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10408</xdr:rowOff>
    </xdr:from>
    <xdr:ext cx="599010" cy="259045"/>
    <xdr:sp macro="" textlink="">
      <xdr:nvSpPr>
        <xdr:cNvPr id="372" name="テキスト ボックス 371"/>
        <xdr:cNvSpPr txBox="1"/>
      </xdr:nvSpPr>
      <xdr:spPr>
        <a:xfrm>
          <a:off x="9339794" y="875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230,505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148853</xdr:rowOff>
    </xdr:from>
    <xdr:to>
      <xdr:col>12</xdr:col>
      <xdr:colOff>561975</xdr:colOff>
      <xdr:row>53</xdr:row>
      <xdr:rowOff>79003</xdr:rowOff>
    </xdr:to>
    <xdr:sp macro="" textlink="">
      <xdr:nvSpPr>
        <xdr:cNvPr id="373" name="円/楕円 372"/>
        <xdr:cNvSpPr/>
      </xdr:nvSpPr>
      <xdr:spPr>
        <a:xfrm>
          <a:off x="8699500" y="9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95530</xdr:rowOff>
    </xdr:from>
    <xdr:ext cx="599010" cy="259045"/>
    <xdr:sp macro="" textlink="">
      <xdr:nvSpPr>
        <xdr:cNvPr id="374" name="テキスト ボックス 373"/>
        <xdr:cNvSpPr txBox="1"/>
      </xdr:nvSpPr>
      <xdr:spPr>
        <a:xfrm>
          <a:off x="8450794" y="883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211,887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3737</xdr:rowOff>
    </xdr:from>
    <xdr:to>
      <xdr:col>11</xdr:col>
      <xdr:colOff>358775</xdr:colOff>
      <xdr:row>53</xdr:row>
      <xdr:rowOff>105337</xdr:rowOff>
    </xdr:to>
    <xdr:sp macro="" textlink="">
      <xdr:nvSpPr>
        <xdr:cNvPr id="375" name="円/楕円 374"/>
        <xdr:cNvSpPr/>
      </xdr:nvSpPr>
      <xdr:spPr>
        <a:xfrm>
          <a:off x="7810500" y="90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121864</xdr:rowOff>
    </xdr:from>
    <xdr:ext cx="599010" cy="259045"/>
    <xdr:sp macro="" textlink="">
      <xdr:nvSpPr>
        <xdr:cNvPr id="376" name="テキスト ボックス 375"/>
        <xdr:cNvSpPr txBox="1"/>
      </xdr:nvSpPr>
      <xdr:spPr>
        <a:xfrm>
          <a:off x="7561794" y="88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44575</xdr:rowOff>
    </xdr:from>
    <xdr:to>
      <xdr:col>10</xdr:col>
      <xdr:colOff>155575</xdr:colOff>
      <xdr:row>56</xdr:row>
      <xdr:rowOff>146175</xdr:rowOff>
    </xdr:to>
    <xdr:sp macro="" textlink="">
      <xdr:nvSpPr>
        <xdr:cNvPr id="377" name="円/楕円 376"/>
        <xdr:cNvSpPr/>
      </xdr:nvSpPr>
      <xdr:spPr>
        <a:xfrm>
          <a:off x="6921500" y="9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162702</xdr:rowOff>
    </xdr:from>
    <xdr:ext cx="534377" cy="259045"/>
    <xdr:sp macro="" textlink="">
      <xdr:nvSpPr>
        <xdr:cNvPr id="378" name="テキスト ボックス 377"/>
        <xdr:cNvSpPr txBox="1"/>
      </xdr:nvSpPr>
      <xdr:spPr>
        <a:xfrm>
          <a:off x="6705111" y="94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4" name="直線コネクタ 403"/>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5"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6" name="直線コネクタ 405"/>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7"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8" name="直線コネクタ 407"/>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16517</xdr:rowOff>
    </xdr:from>
    <xdr:to>
      <xdr:col>15</xdr:col>
      <xdr:colOff>180975</xdr:colOff>
      <xdr:row>78</xdr:row>
      <xdr:rowOff>30217</xdr:rowOff>
    </xdr:to>
    <xdr:cxnSp macro="">
      <xdr:nvCxnSpPr>
        <xdr:cNvPr id="409" name="直線コネクタ 408"/>
        <xdr:cNvCxnSpPr/>
      </xdr:nvCxnSpPr>
      <xdr:spPr>
        <a:xfrm>
          <a:off x="9639300" y="13389617"/>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10"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11" name="フローチャート : 判断 410"/>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135716</xdr:rowOff>
    </xdr:from>
    <xdr:to>
      <xdr:col>14</xdr:col>
      <xdr:colOff>28575</xdr:colOff>
      <xdr:row>78</xdr:row>
      <xdr:rowOff>16517</xdr:rowOff>
    </xdr:to>
    <xdr:cxnSp macro="">
      <xdr:nvCxnSpPr>
        <xdr:cNvPr id="412" name="直線コネクタ 411"/>
        <xdr:cNvCxnSpPr/>
      </xdr:nvCxnSpPr>
      <xdr:spPr>
        <a:xfrm>
          <a:off x="8750300" y="133373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3" name="フローチャート : 判断 412"/>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4" name="テキスト ボックス 413"/>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25057</xdr:rowOff>
    </xdr:from>
    <xdr:to>
      <xdr:col>12</xdr:col>
      <xdr:colOff>511175</xdr:colOff>
      <xdr:row>77</xdr:row>
      <xdr:rowOff>135716</xdr:rowOff>
    </xdr:to>
    <xdr:cxnSp macro="">
      <xdr:nvCxnSpPr>
        <xdr:cNvPr id="415" name="直線コネクタ 414"/>
        <xdr:cNvCxnSpPr/>
      </xdr:nvCxnSpPr>
      <xdr:spPr>
        <a:xfrm>
          <a:off x="7861300" y="13226707"/>
          <a:ext cx="889000" cy="1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6" name="フローチャート : 判断 415"/>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7" name="テキスト ボックス 416"/>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25057</xdr:rowOff>
    </xdr:from>
    <xdr:to>
      <xdr:col>11</xdr:col>
      <xdr:colOff>307975</xdr:colOff>
      <xdr:row>78</xdr:row>
      <xdr:rowOff>39688</xdr:rowOff>
    </xdr:to>
    <xdr:cxnSp macro="">
      <xdr:nvCxnSpPr>
        <xdr:cNvPr id="418" name="直線コネクタ 417"/>
        <xdr:cNvCxnSpPr/>
      </xdr:nvCxnSpPr>
      <xdr:spPr>
        <a:xfrm flipV="1">
          <a:off x="6972300" y="1322670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9" name="フローチャート : 判断 418"/>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20" name="テキスト ボックス 419"/>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21" name="フローチャート : 判断 420"/>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22" name="テキスト ボックス 421"/>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150867</xdr:rowOff>
    </xdr:from>
    <xdr:to>
      <xdr:col>15</xdr:col>
      <xdr:colOff>231775</xdr:colOff>
      <xdr:row>78</xdr:row>
      <xdr:rowOff>81017</xdr:rowOff>
    </xdr:to>
    <xdr:sp macro="" textlink="">
      <xdr:nvSpPr>
        <xdr:cNvPr id="428" name="円/楕円 427"/>
        <xdr:cNvSpPr/>
      </xdr:nvSpPr>
      <xdr:spPr>
        <a:xfrm>
          <a:off x="10426700" y="133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129294</xdr:rowOff>
    </xdr:from>
    <xdr:ext cx="534377" cy="259045"/>
    <xdr:sp macro="" textlink="">
      <xdr:nvSpPr>
        <xdr:cNvPr id="429" name="商工費該当値テキスト"/>
        <xdr:cNvSpPr txBox="1"/>
      </xdr:nvSpPr>
      <xdr:spPr>
        <a:xfrm>
          <a:off x="10528300" y="133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137167</xdr:rowOff>
    </xdr:from>
    <xdr:to>
      <xdr:col>14</xdr:col>
      <xdr:colOff>79375</xdr:colOff>
      <xdr:row>78</xdr:row>
      <xdr:rowOff>67317</xdr:rowOff>
    </xdr:to>
    <xdr:sp macro="" textlink="">
      <xdr:nvSpPr>
        <xdr:cNvPr id="430" name="円/楕円 429"/>
        <xdr:cNvSpPr/>
      </xdr:nvSpPr>
      <xdr:spPr>
        <a:xfrm>
          <a:off x="9588500" y="133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58444</xdr:rowOff>
    </xdr:from>
    <xdr:ext cx="534377" cy="259045"/>
    <xdr:sp macro="" textlink="">
      <xdr:nvSpPr>
        <xdr:cNvPr id="431" name="テキスト ボックス 430"/>
        <xdr:cNvSpPr txBox="1"/>
      </xdr:nvSpPr>
      <xdr:spPr>
        <a:xfrm>
          <a:off x="9372111" y="134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84916</xdr:rowOff>
    </xdr:from>
    <xdr:to>
      <xdr:col>12</xdr:col>
      <xdr:colOff>561975</xdr:colOff>
      <xdr:row>78</xdr:row>
      <xdr:rowOff>15066</xdr:rowOff>
    </xdr:to>
    <xdr:sp macro="" textlink="">
      <xdr:nvSpPr>
        <xdr:cNvPr id="432" name="円/楕円 431"/>
        <xdr:cNvSpPr/>
      </xdr:nvSpPr>
      <xdr:spPr>
        <a:xfrm>
          <a:off x="8699500" y="132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31593</xdr:rowOff>
    </xdr:from>
    <xdr:ext cx="534377" cy="259045"/>
    <xdr:sp macro="" textlink="">
      <xdr:nvSpPr>
        <xdr:cNvPr id="433" name="テキスト ボックス 432"/>
        <xdr:cNvSpPr txBox="1"/>
      </xdr:nvSpPr>
      <xdr:spPr>
        <a:xfrm>
          <a:off x="8483111" y="1306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145707</xdr:rowOff>
    </xdr:from>
    <xdr:to>
      <xdr:col>11</xdr:col>
      <xdr:colOff>358775</xdr:colOff>
      <xdr:row>77</xdr:row>
      <xdr:rowOff>75857</xdr:rowOff>
    </xdr:to>
    <xdr:sp macro="" textlink="">
      <xdr:nvSpPr>
        <xdr:cNvPr id="434" name="円/楕円 433"/>
        <xdr:cNvSpPr/>
      </xdr:nvSpPr>
      <xdr:spPr>
        <a:xfrm>
          <a:off x="7810500" y="1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92384</xdr:rowOff>
    </xdr:from>
    <xdr:ext cx="534377" cy="259045"/>
    <xdr:sp macro="" textlink="">
      <xdr:nvSpPr>
        <xdr:cNvPr id="435" name="テキスト ボックス 434"/>
        <xdr:cNvSpPr txBox="1"/>
      </xdr:nvSpPr>
      <xdr:spPr>
        <a:xfrm>
          <a:off x="7594111" y="129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160338</xdr:rowOff>
    </xdr:from>
    <xdr:to>
      <xdr:col>10</xdr:col>
      <xdr:colOff>155575</xdr:colOff>
      <xdr:row>78</xdr:row>
      <xdr:rowOff>90488</xdr:rowOff>
    </xdr:to>
    <xdr:sp macro="" textlink="">
      <xdr:nvSpPr>
        <xdr:cNvPr id="436" name="円/楕円 435"/>
        <xdr:cNvSpPr/>
      </xdr:nvSpPr>
      <xdr:spPr>
        <a:xfrm>
          <a:off x="6921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107015</xdr:rowOff>
    </xdr:from>
    <xdr:ext cx="534377" cy="259045"/>
    <xdr:sp macro="" textlink="">
      <xdr:nvSpPr>
        <xdr:cNvPr id="437" name="テキスト ボックス 436"/>
        <xdr:cNvSpPr txBox="1"/>
      </xdr:nvSpPr>
      <xdr:spPr>
        <a:xfrm>
          <a:off x="6705111" y="131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51" name="テキスト ボックス 45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111750</xdr:rowOff>
    </xdr:from>
    <xdr:to>
      <xdr:col>15</xdr:col>
      <xdr:colOff>180340</xdr:colOff>
      <xdr:row>98</xdr:row>
      <xdr:rowOff>133699</xdr:rowOff>
    </xdr:to>
    <xdr:cxnSp macro="">
      <xdr:nvCxnSpPr>
        <xdr:cNvPr id="459" name="直線コネクタ 458"/>
        <xdr:cNvCxnSpPr/>
      </xdr:nvCxnSpPr>
      <xdr:spPr>
        <a:xfrm flipV="1">
          <a:off x="10475595" y="16228050"/>
          <a:ext cx="1270" cy="70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170576</xdr:rowOff>
    </xdr:from>
    <xdr:ext cx="534377" cy="259045"/>
    <xdr:sp macro="" textlink="">
      <xdr:nvSpPr>
        <xdr:cNvPr id="460" name="土木費最小値テキスト"/>
        <xdr:cNvSpPr txBox="1"/>
      </xdr:nvSpPr>
      <xdr:spPr>
        <a:xfrm>
          <a:off x="10528300" y="16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133699</xdr:rowOff>
    </xdr:from>
    <xdr:to>
      <xdr:col>15</xdr:col>
      <xdr:colOff>269875</xdr:colOff>
      <xdr:row>98</xdr:row>
      <xdr:rowOff>133699</xdr:rowOff>
    </xdr:to>
    <xdr:cxnSp macro="">
      <xdr:nvCxnSpPr>
        <xdr:cNvPr id="461" name="直線コネクタ 460"/>
        <xdr:cNvCxnSpPr/>
      </xdr:nvCxnSpPr>
      <xdr:spPr>
        <a:xfrm>
          <a:off x="10388600" y="1693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58427</xdr:rowOff>
    </xdr:from>
    <xdr:ext cx="690189" cy="259045"/>
    <xdr:sp macro="" textlink="">
      <xdr:nvSpPr>
        <xdr:cNvPr id="462" name="土木費最大値テキスト"/>
        <xdr:cNvSpPr txBox="1"/>
      </xdr:nvSpPr>
      <xdr:spPr>
        <a:xfrm>
          <a:off x="10528300" y="16003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94</xdr:row>
      <xdr:rowOff>111750</xdr:rowOff>
    </xdr:from>
    <xdr:to>
      <xdr:col>15</xdr:col>
      <xdr:colOff>269875</xdr:colOff>
      <xdr:row>94</xdr:row>
      <xdr:rowOff>111750</xdr:rowOff>
    </xdr:to>
    <xdr:cxnSp macro="">
      <xdr:nvCxnSpPr>
        <xdr:cNvPr id="463" name="直線コネクタ 462"/>
        <xdr:cNvCxnSpPr/>
      </xdr:nvCxnSpPr>
      <xdr:spPr>
        <a:xfrm>
          <a:off x="10388600" y="1622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93825</xdr:rowOff>
    </xdr:from>
    <xdr:to>
      <xdr:col>15</xdr:col>
      <xdr:colOff>180975</xdr:colOff>
      <xdr:row>94</xdr:row>
      <xdr:rowOff>111750</xdr:rowOff>
    </xdr:to>
    <xdr:cxnSp macro="">
      <xdr:nvCxnSpPr>
        <xdr:cNvPr id="464" name="直線コネクタ 463"/>
        <xdr:cNvCxnSpPr/>
      </xdr:nvCxnSpPr>
      <xdr:spPr>
        <a:xfrm>
          <a:off x="9639300" y="16038675"/>
          <a:ext cx="838200" cy="18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43577</xdr:rowOff>
    </xdr:from>
    <xdr:ext cx="534377" cy="259045"/>
    <xdr:sp macro="" textlink="">
      <xdr:nvSpPr>
        <xdr:cNvPr id="465" name="土木費平均値テキスト"/>
        <xdr:cNvSpPr txBox="1"/>
      </xdr:nvSpPr>
      <xdr:spPr>
        <a:xfrm>
          <a:off x="10528300" y="16845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65150</xdr:rowOff>
    </xdr:from>
    <xdr:to>
      <xdr:col>15</xdr:col>
      <xdr:colOff>231775</xdr:colOff>
      <xdr:row>98</xdr:row>
      <xdr:rowOff>166750</xdr:rowOff>
    </xdr:to>
    <xdr:sp macro="" textlink="">
      <xdr:nvSpPr>
        <xdr:cNvPr id="466" name="フローチャート : 判断 465"/>
        <xdr:cNvSpPr/>
      </xdr:nvSpPr>
      <xdr:spPr>
        <a:xfrm>
          <a:off x="10426700" y="1686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93825</xdr:rowOff>
    </xdr:from>
    <xdr:to>
      <xdr:col>14</xdr:col>
      <xdr:colOff>28575</xdr:colOff>
      <xdr:row>94</xdr:row>
      <xdr:rowOff>65278</xdr:rowOff>
    </xdr:to>
    <xdr:cxnSp macro="">
      <xdr:nvCxnSpPr>
        <xdr:cNvPr id="467" name="直線コネクタ 466"/>
        <xdr:cNvCxnSpPr/>
      </xdr:nvCxnSpPr>
      <xdr:spPr>
        <a:xfrm flipV="1">
          <a:off x="8750300" y="16038675"/>
          <a:ext cx="889000" cy="1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56375</xdr:rowOff>
    </xdr:from>
    <xdr:to>
      <xdr:col>14</xdr:col>
      <xdr:colOff>79375</xdr:colOff>
      <xdr:row>98</xdr:row>
      <xdr:rowOff>157975</xdr:rowOff>
    </xdr:to>
    <xdr:sp macro="" textlink="">
      <xdr:nvSpPr>
        <xdr:cNvPr id="468" name="フローチャート : 判断 467"/>
        <xdr:cNvSpPr/>
      </xdr:nvSpPr>
      <xdr:spPr>
        <a:xfrm>
          <a:off x="9588500" y="1685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149102</xdr:rowOff>
    </xdr:from>
    <xdr:ext cx="534377" cy="259045"/>
    <xdr:sp macro="" textlink="">
      <xdr:nvSpPr>
        <xdr:cNvPr id="469" name="テキスト ボックス 468"/>
        <xdr:cNvSpPr txBox="1"/>
      </xdr:nvSpPr>
      <xdr:spPr>
        <a:xfrm>
          <a:off x="9372111" y="1695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116601</xdr:rowOff>
    </xdr:from>
    <xdr:to>
      <xdr:col>12</xdr:col>
      <xdr:colOff>511175</xdr:colOff>
      <xdr:row>94</xdr:row>
      <xdr:rowOff>65278</xdr:rowOff>
    </xdr:to>
    <xdr:cxnSp macro="">
      <xdr:nvCxnSpPr>
        <xdr:cNvPr id="470" name="直線コネクタ 469"/>
        <xdr:cNvCxnSpPr/>
      </xdr:nvCxnSpPr>
      <xdr:spPr>
        <a:xfrm>
          <a:off x="7861300" y="15718551"/>
          <a:ext cx="889000" cy="4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61212</xdr:rowOff>
    </xdr:from>
    <xdr:to>
      <xdr:col>12</xdr:col>
      <xdr:colOff>561975</xdr:colOff>
      <xdr:row>98</xdr:row>
      <xdr:rowOff>162812</xdr:rowOff>
    </xdr:to>
    <xdr:sp macro="" textlink="">
      <xdr:nvSpPr>
        <xdr:cNvPr id="471" name="フローチャート : 判断 470"/>
        <xdr:cNvSpPr/>
      </xdr:nvSpPr>
      <xdr:spPr>
        <a:xfrm>
          <a:off x="8699500" y="1686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153939</xdr:rowOff>
    </xdr:from>
    <xdr:ext cx="534377" cy="259045"/>
    <xdr:sp macro="" textlink="">
      <xdr:nvSpPr>
        <xdr:cNvPr id="472" name="テキスト ボックス 471"/>
        <xdr:cNvSpPr txBox="1"/>
      </xdr:nvSpPr>
      <xdr:spPr>
        <a:xfrm>
          <a:off x="8483111" y="169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116601</xdr:rowOff>
    </xdr:from>
    <xdr:to>
      <xdr:col>11</xdr:col>
      <xdr:colOff>307975</xdr:colOff>
      <xdr:row>98</xdr:row>
      <xdr:rowOff>42399</xdr:rowOff>
    </xdr:to>
    <xdr:cxnSp macro="">
      <xdr:nvCxnSpPr>
        <xdr:cNvPr id="473" name="直線コネクタ 472"/>
        <xdr:cNvCxnSpPr/>
      </xdr:nvCxnSpPr>
      <xdr:spPr>
        <a:xfrm flipV="1">
          <a:off x="6972300" y="15718551"/>
          <a:ext cx="889000" cy="1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64362</xdr:rowOff>
    </xdr:from>
    <xdr:to>
      <xdr:col>11</xdr:col>
      <xdr:colOff>358775</xdr:colOff>
      <xdr:row>98</xdr:row>
      <xdr:rowOff>165962</xdr:rowOff>
    </xdr:to>
    <xdr:sp macro="" textlink="">
      <xdr:nvSpPr>
        <xdr:cNvPr id="474" name="フローチャート : 判断 473"/>
        <xdr:cNvSpPr/>
      </xdr:nvSpPr>
      <xdr:spPr>
        <a:xfrm>
          <a:off x="7810500" y="1686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157089</xdr:rowOff>
    </xdr:from>
    <xdr:ext cx="534377" cy="259045"/>
    <xdr:sp macro="" textlink="">
      <xdr:nvSpPr>
        <xdr:cNvPr id="475" name="テキスト ボックス 474"/>
        <xdr:cNvSpPr txBox="1"/>
      </xdr:nvSpPr>
      <xdr:spPr>
        <a:xfrm>
          <a:off x="7594111" y="169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65509</xdr:rowOff>
    </xdr:from>
    <xdr:to>
      <xdr:col>10</xdr:col>
      <xdr:colOff>155575</xdr:colOff>
      <xdr:row>98</xdr:row>
      <xdr:rowOff>167109</xdr:rowOff>
    </xdr:to>
    <xdr:sp macro="" textlink="">
      <xdr:nvSpPr>
        <xdr:cNvPr id="476" name="フローチャート : 判断 475"/>
        <xdr:cNvSpPr/>
      </xdr:nvSpPr>
      <xdr:spPr>
        <a:xfrm>
          <a:off x="6921500" y="168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158236</xdr:rowOff>
    </xdr:from>
    <xdr:ext cx="534377" cy="259045"/>
    <xdr:sp macro="" textlink="">
      <xdr:nvSpPr>
        <xdr:cNvPr id="477" name="テキスト ボックス 476"/>
        <xdr:cNvSpPr txBox="1"/>
      </xdr:nvSpPr>
      <xdr:spPr>
        <a:xfrm>
          <a:off x="6705111" y="169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60950</xdr:rowOff>
    </xdr:from>
    <xdr:to>
      <xdr:col>15</xdr:col>
      <xdr:colOff>231775</xdr:colOff>
      <xdr:row>94</xdr:row>
      <xdr:rowOff>162550</xdr:rowOff>
    </xdr:to>
    <xdr:sp macro="" textlink="">
      <xdr:nvSpPr>
        <xdr:cNvPr id="483" name="円/楕円 482"/>
        <xdr:cNvSpPr/>
      </xdr:nvSpPr>
      <xdr:spPr>
        <a:xfrm>
          <a:off x="10426700" y="161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13977</xdr:rowOff>
    </xdr:from>
    <xdr:ext cx="690189" cy="259045"/>
    <xdr:sp macro="" textlink="">
      <xdr:nvSpPr>
        <xdr:cNvPr id="484" name="土木費該当値テキスト"/>
        <xdr:cNvSpPr txBox="1"/>
      </xdr:nvSpPr>
      <xdr:spPr>
        <a:xfrm>
          <a:off x="10528300" y="16130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1,561,135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43025</xdr:rowOff>
    </xdr:from>
    <xdr:to>
      <xdr:col>14</xdr:col>
      <xdr:colOff>79375</xdr:colOff>
      <xdr:row>93</xdr:row>
      <xdr:rowOff>144625</xdr:rowOff>
    </xdr:to>
    <xdr:sp macro="" textlink="">
      <xdr:nvSpPr>
        <xdr:cNvPr id="485" name="円/楕円 484"/>
        <xdr:cNvSpPr/>
      </xdr:nvSpPr>
      <xdr:spPr>
        <a:xfrm>
          <a:off x="9588500" y="159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91</xdr:row>
      <xdr:rowOff>161152</xdr:rowOff>
    </xdr:from>
    <xdr:ext cx="690189" cy="259045"/>
    <xdr:sp macro="" textlink="">
      <xdr:nvSpPr>
        <xdr:cNvPr id="486" name="テキスト ボックス 485"/>
        <xdr:cNvSpPr txBox="1"/>
      </xdr:nvSpPr>
      <xdr:spPr>
        <a:xfrm>
          <a:off x="9294204" y="15763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1,975,337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14478</xdr:rowOff>
    </xdr:from>
    <xdr:to>
      <xdr:col>12</xdr:col>
      <xdr:colOff>561975</xdr:colOff>
      <xdr:row>94</xdr:row>
      <xdr:rowOff>116078</xdr:rowOff>
    </xdr:to>
    <xdr:sp macro="" textlink="">
      <xdr:nvSpPr>
        <xdr:cNvPr id="487" name="円/楕円 486"/>
        <xdr:cNvSpPr/>
      </xdr:nvSpPr>
      <xdr:spPr>
        <a:xfrm>
          <a:off x="8699500" y="161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92</xdr:row>
      <xdr:rowOff>132605</xdr:rowOff>
    </xdr:from>
    <xdr:ext cx="690189" cy="259045"/>
    <xdr:sp macro="" textlink="">
      <xdr:nvSpPr>
        <xdr:cNvPr id="488" name="テキスト ボックス 487"/>
        <xdr:cNvSpPr txBox="1"/>
      </xdr:nvSpPr>
      <xdr:spPr>
        <a:xfrm>
          <a:off x="8405204" y="15906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1,662,779</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65801</xdr:rowOff>
    </xdr:from>
    <xdr:to>
      <xdr:col>11</xdr:col>
      <xdr:colOff>358775</xdr:colOff>
      <xdr:row>91</xdr:row>
      <xdr:rowOff>167401</xdr:rowOff>
    </xdr:to>
    <xdr:sp macro="" textlink="">
      <xdr:nvSpPr>
        <xdr:cNvPr id="489" name="円/楕円 488"/>
        <xdr:cNvSpPr/>
      </xdr:nvSpPr>
      <xdr:spPr>
        <a:xfrm>
          <a:off x="7810500" y="156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90</xdr:row>
      <xdr:rowOff>12478</xdr:rowOff>
    </xdr:from>
    <xdr:ext cx="690189" cy="259045"/>
    <xdr:sp macro="" textlink="">
      <xdr:nvSpPr>
        <xdr:cNvPr id="490" name="テキスト ボックス 489"/>
        <xdr:cNvSpPr txBox="1"/>
      </xdr:nvSpPr>
      <xdr:spPr>
        <a:xfrm>
          <a:off x="7516204" y="15442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2,675,524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163049</xdr:rowOff>
    </xdr:from>
    <xdr:to>
      <xdr:col>10</xdr:col>
      <xdr:colOff>155575</xdr:colOff>
      <xdr:row>98</xdr:row>
      <xdr:rowOff>93199</xdr:rowOff>
    </xdr:to>
    <xdr:sp macro="" textlink="">
      <xdr:nvSpPr>
        <xdr:cNvPr id="491" name="円/楕円 490"/>
        <xdr:cNvSpPr/>
      </xdr:nvSpPr>
      <xdr:spPr>
        <a:xfrm>
          <a:off x="6921500" y="167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109726</xdr:rowOff>
    </xdr:from>
    <xdr:ext cx="599010" cy="259045"/>
    <xdr:sp macro="" textlink="">
      <xdr:nvSpPr>
        <xdr:cNvPr id="492" name="テキスト ボックス 491"/>
        <xdr:cNvSpPr txBox="1"/>
      </xdr:nvSpPr>
      <xdr:spPr>
        <a:xfrm>
          <a:off x="6672794" y="1656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8" name="直線コネクタ 517"/>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9"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21"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22" name="直線コネクタ 521"/>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27457</xdr:rowOff>
    </xdr:from>
    <xdr:to>
      <xdr:col>23</xdr:col>
      <xdr:colOff>517525</xdr:colOff>
      <xdr:row>37</xdr:row>
      <xdr:rowOff>105737</xdr:rowOff>
    </xdr:to>
    <xdr:cxnSp macro="">
      <xdr:nvCxnSpPr>
        <xdr:cNvPr id="523" name="直線コネクタ 522"/>
        <xdr:cNvCxnSpPr/>
      </xdr:nvCxnSpPr>
      <xdr:spPr>
        <a:xfrm>
          <a:off x="15481300" y="6028207"/>
          <a:ext cx="838200" cy="4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4"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5" name="フローチャート : 判断 524"/>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27457</xdr:rowOff>
    </xdr:from>
    <xdr:to>
      <xdr:col>22</xdr:col>
      <xdr:colOff>365125</xdr:colOff>
      <xdr:row>35</xdr:row>
      <xdr:rowOff>152893</xdr:rowOff>
    </xdr:to>
    <xdr:cxnSp macro="">
      <xdr:nvCxnSpPr>
        <xdr:cNvPr id="526" name="直線コネクタ 525"/>
        <xdr:cNvCxnSpPr/>
      </xdr:nvCxnSpPr>
      <xdr:spPr>
        <a:xfrm flipV="1">
          <a:off x="14592300" y="6028207"/>
          <a:ext cx="889000" cy="1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7" name="フローチャート : 判断 526"/>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8" name="テキスト ボックス 527"/>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83040</xdr:rowOff>
    </xdr:from>
    <xdr:to>
      <xdr:col>21</xdr:col>
      <xdr:colOff>161925</xdr:colOff>
      <xdr:row>35</xdr:row>
      <xdr:rowOff>152893</xdr:rowOff>
    </xdr:to>
    <xdr:cxnSp macro="">
      <xdr:nvCxnSpPr>
        <xdr:cNvPr id="529" name="直線コネクタ 528"/>
        <xdr:cNvCxnSpPr/>
      </xdr:nvCxnSpPr>
      <xdr:spPr>
        <a:xfrm>
          <a:off x="13703300" y="5912340"/>
          <a:ext cx="889000" cy="2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30" name="フローチャート : 判断 529"/>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31" name="テキスト ボックス 530"/>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52538</xdr:rowOff>
    </xdr:from>
    <xdr:to>
      <xdr:col>19</xdr:col>
      <xdr:colOff>644525</xdr:colOff>
      <xdr:row>34</xdr:row>
      <xdr:rowOff>83040</xdr:rowOff>
    </xdr:to>
    <xdr:cxnSp macro="">
      <xdr:nvCxnSpPr>
        <xdr:cNvPr id="532" name="直線コネクタ 531"/>
        <xdr:cNvCxnSpPr/>
      </xdr:nvCxnSpPr>
      <xdr:spPr>
        <a:xfrm>
          <a:off x="12814300" y="5710388"/>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3" name="フローチャート : 判断 532"/>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4" name="テキスト ボックス 533"/>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5" name="フローチャート : 判断 534"/>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6" name="テキスト ボックス 535"/>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54937</xdr:rowOff>
    </xdr:from>
    <xdr:to>
      <xdr:col>23</xdr:col>
      <xdr:colOff>568325</xdr:colOff>
      <xdr:row>37</xdr:row>
      <xdr:rowOff>156537</xdr:rowOff>
    </xdr:to>
    <xdr:sp macro="" textlink="">
      <xdr:nvSpPr>
        <xdr:cNvPr id="542" name="円/楕円 541"/>
        <xdr:cNvSpPr/>
      </xdr:nvSpPr>
      <xdr:spPr>
        <a:xfrm>
          <a:off x="16268700" y="6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33364</xdr:rowOff>
    </xdr:from>
    <xdr:ext cx="534377" cy="259045"/>
    <xdr:sp macro="" textlink="">
      <xdr:nvSpPr>
        <xdr:cNvPr id="543" name="消防費該当値テキスト"/>
        <xdr:cNvSpPr txBox="1"/>
      </xdr:nvSpPr>
      <xdr:spPr>
        <a:xfrm>
          <a:off x="16370300" y="63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148107</xdr:rowOff>
    </xdr:from>
    <xdr:to>
      <xdr:col>22</xdr:col>
      <xdr:colOff>415925</xdr:colOff>
      <xdr:row>35</xdr:row>
      <xdr:rowOff>78257</xdr:rowOff>
    </xdr:to>
    <xdr:sp macro="" textlink="">
      <xdr:nvSpPr>
        <xdr:cNvPr id="544" name="円/楕円 543"/>
        <xdr:cNvSpPr/>
      </xdr:nvSpPr>
      <xdr:spPr>
        <a:xfrm>
          <a:off x="15430500" y="59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94784</xdr:rowOff>
    </xdr:from>
    <xdr:ext cx="534377" cy="259045"/>
    <xdr:sp macro="" textlink="">
      <xdr:nvSpPr>
        <xdr:cNvPr id="545" name="テキスト ボックス 544"/>
        <xdr:cNvSpPr txBox="1"/>
      </xdr:nvSpPr>
      <xdr:spPr>
        <a:xfrm>
          <a:off x="15214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102093</xdr:rowOff>
    </xdr:from>
    <xdr:to>
      <xdr:col>21</xdr:col>
      <xdr:colOff>212725</xdr:colOff>
      <xdr:row>36</xdr:row>
      <xdr:rowOff>32243</xdr:rowOff>
    </xdr:to>
    <xdr:sp macro="" textlink="">
      <xdr:nvSpPr>
        <xdr:cNvPr id="546" name="円/楕円 545"/>
        <xdr:cNvSpPr/>
      </xdr:nvSpPr>
      <xdr:spPr>
        <a:xfrm>
          <a:off x="14541500" y="61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48770</xdr:rowOff>
    </xdr:from>
    <xdr:ext cx="534377" cy="259045"/>
    <xdr:sp macro="" textlink="">
      <xdr:nvSpPr>
        <xdr:cNvPr id="547" name="テキスト ボックス 546"/>
        <xdr:cNvSpPr txBox="1"/>
      </xdr:nvSpPr>
      <xdr:spPr>
        <a:xfrm>
          <a:off x="14325111" y="58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32240</xdr:rowOff>
    </xdr:from>
    <xdr:to>
      <xdr:col>20</xdr:col>
      <xdr:colOff>9525</xdr:colOff>
      <xdr:row>34</xdr:row>
      <xdr:rowOff>133840</xdr:rowOff>
    </xdr:to>
    <xdr:sp macro="" textlink="">
      <xdr:nvSpPr>
        <xdr:cNvPr id="548" name="円/楕円 547"/>
        <xdr:cNvSpPr/>
      </xdr:nvSpPr>
      <xdr:spPr>
        <a:xfrm>
          <a:off x="13652500" y="58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150367</xdr:rowOff>
    </xdr:from>
    <xdr:ext cx="534377" cy="259045"/>
    <xdr:sp macro="" textlink="">
      <xdr:nvSpPr>
        <xdr:cNvPr id="549" name="テキスト ボックス 548"/>
        <xdr:cNvSpPr txBox="1"/>
      </xdr:nvSpPr>
      <xdr:spPr>
        <a:xfrm>
          <a:off x="13436111" y="56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1738</xdr:rowOff>
    </xdr:from>
    <xdr:to>
      <xdr:col>18</xdr:col>
      <xdr:colOff>492125</xdr:colOff>
      <xdr:row>33</xdr:row>
      <xdr:rowOff>103338</xdr:rowOff>
    </xdr:to>
    <xdr:sp macro="" textlink="">
      <xdr:nvSpPr>
        <xdr:cNvPr id="550" name="円/楕円 549"/>
        <xdr:cNvSpPr/>
      </xdr:nvSpPr>
      <xdr:spPr>
        <a:xfrm>
          <a:off x="12763500" y="56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119865</xdr:rowOff>
    </xdr:from>
    <xdr:ext cx="534377" cy="259045"/>
    <xdr:sp macro="" textlink="">
      <xdr:nvSpPr>
        <xdr:cNvPr id="551" name="テキスト ボックス 550"/>
        <xdr:cNvSpPr txBox="1"/>
      </xdr:nvSpPr>
      <xdr:spPr>
        <a:xfrm>
          <a:off x="12547111" y="54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7" name="テキスト ボックス 56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7" name="直線コネクタ 576"/>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8"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9" name="直線コネクタ 578"/>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80"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81" name="直線コネクタ 580"/>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43211</xdr:rowOff>
    </xdr:from>
    <xdr:to>
      <xdr:col>23</xdr:col>
      <xdr:colOff>517525</xdr:colOff>
      <xdr:row>56</xdr:row>
      <xdr:rowOff>77319</xdr:rowOff>
    </xdr:to>
    <xdr:cxnSp macro="">
      <xdr:nvCxnSpPr>
        <xdr:cNvPr id="582" name="直線コネクタ 581"/>
        <xdr:cNvCxnSpPr/>
      </xdr:nvCxnSpPr>
      <xdr:spPr>
        <a:xfrm>
          <a:off x="15481300" y="9644411"/>
          <a:ext cx="838200" cy="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3"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4" name="フローチャート : 判断 583"/>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43211</xdr:rowOff>
    </xdr:from>
    <xdr:to>
      <xdr:col>22</xdr:col>
      <xdr:colOff>365125</xdr:colOff>
      <xdr:row>56</xdr:row>
      <xdr:rowOff>101746</xdr:rowOff>
    </xdr:to>
    <xdr:cxnSp macro="">
      <xdr:nvCxnSpPr>
        <xdr:cNvPr id="585" name="直線コネクタ 584"/>
        <xdr:cNvCxnSpPr/>
      </xdr:nvCxnSpPr>
      <xdr:spPr>
        <a:xfrm flipV="1">
          <a:off x="14592300" y="9644411"/>
          <a:ext cx="889000" cy="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6" name="フローチャート : 判断 585"/>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7" name="テキスト ボックス 586"/>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81133</xdr:rowOff>
    </xdr:from>
    <xdr:to>
      <xdr:col>21</xdr:col>
      <xdr:colOff>161925</xdr:colOff>
      <xdr:row>56</xdr:row>
      <xdr:rowOff>101746</xdr:rowOff>
    </xdr:to>
    <xdr:cxnSp macro="">
      <xdr:nvCxnSpPr>
        <xdr:cNvPr id="588" name="直線コネクタ 587"/>
        <xdr:cNvCxnSpPr/>
      </xdr:nvCxnSpPr>
      <xdr:spPr>
        <a:xfrm>
          <a:off x="13703300" y="9510883"/>
          <a:ext cx="889000" cy="19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9" name="フローチャート : 判断 588"/>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90" name="テキスト ボックス 589"/>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81133</xdr:rowOff>
    </xdr:from>
    <xdr:to>
      <xdr:col>19</xdr:col>
      <xdr:colOff>644525</xdr:colOff>
      <xdr:row>57</xdr:row>
      <xdr:rowOff>130602</xdr:rowOff>
    </xdr:to>
    <xdr:cxnSp macro="">
      <xdr:nvCxnSpPr>
        <xdr:cNvPr id="591" name="直線コネクタ 590"/>
        <xdr:cNvCxnSpPr/>
      </xdr:nvCxnSpPr>
      <xdr:spPr>
        <a:xfrm flipV="1">
          <a:off x="12814300" y="9510883"/>
          <a:ext cx="889000" cy="39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92" name="フローチャート : 判断 591"/>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3" name="テキスト ボックス 592"/>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4" name="フローチャート : 判断 593"/>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5" name="テキスト ボックス 594"/>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26519</xdr:rowOff>
    </xdr:from>
    <xdr:to>
      <xdr:col>23</xdr:col>
      <xdr:colOff>568325</xdr:colOff>
      <xdr:row>56</xdr:row>
      <xdr:rowOff>128119</xdr:rowOff>
    </xdr:to>
    <xdr:sp macro="" textlink="">
      <xdr:nvSpPr>
        <xdr:cNvPr id="601" name="円/楕円 600"/>
        <xdr:cNvSpPr/>
      </xdr:nvSpPr>
      <xdr:spPr>
        <a:xfrm>
          <a:off x="16268700" y="96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49396</xdr:rowOff>
    </xdr:from>
    <xdr:ext cx="534377" cy="259045"/>
    <xdr:sp macro="" textlink="">
      <xdr:nvSpPr>
        <xdr:cNvPr id="602" name="教育費該当値テキスト"/>
        <xdr:cNvSpPr txBox="1"/>
      </xdr:nvSpPr>
      <xdr:spPr>
        <a:xfrm>
          <a:off x="16370300" y="947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82,051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163861</xdr:rowOff>
    </xdr:from>
    <xdr:to>
      <xdr:col>22</xdr:col>
      <xdr:colOff>415925</xdr:colOff>
      <xdr:row>56</xdr:row>
      <xdr:rowOff>94011</xdr:rowOff>
    </xdr:to>
    <xdr:sp macro="" textlink="">
      <xdr:nvSpPr>
        <xdr:cNvPr id="603" name="円/楕円 602"/>
        <xdr:cNvSpPr/>
      </xdr:nvSpPr>
      <xdr:spPr>
        <a:xfrm>
          <a:off x="15430500" y="95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110538</xdr:rowOff>
    </xdr:from>
    <xdr:ext cx="534377" cy="259045"/>
    <xdr:sp macro="" textlink="">
      <xdr:nvSpPr>
        <xdr:cNvPr id="604" name="テキスト ボックス 603"/>
        <xdr:cNvSpPr txBox="1"/>
      </xdr:nvSpPr>
      <xdr:spPr>
        <a:xfrm>
          <a:off x="15214111" y="93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50946</xdr:rowOff>
    </xdr:from>
    <xdr:to>
      <xdr:col>21</xdr:col>
      <xdr:colOff>212725</xdr:colOff>
      <xdr:row>56</xdr:row>
      <xdr:rowOff>152546</xdr:rowOff>
    </xdr:to>
    <xdr:sp macro="" textlink="">
      <xdr:nvSpPr>
        <xdr:cNvPr id="605" name="円/楕円 604"/>
        <xdr:cNvSpPr/>
      </xdr:nvSpPr>
      <xdr:spPr>
        <a:xfrm>
          <a:off x="14541500" y="96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169073</xdr:rowOff>
    </xdr:from>
    <xdr:ext cx="534377" cy="259045"/>
    <xdr:sp macro="" textlink="">
      <xdr:nvSpPr>
        <xdr:cNvPr id="606" name="テキスト ボックス 605"/>
        <xdr:cNvSpPr txBox="1"/>
      </xdr:nvSpPr>
      <xdr:spPr>
        <a:xfrm>
          <a:off x="14325111" y="94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30333</xdr:rowOff>
    </xdr:from>
    <xdr:to>
      <xdr:col>20</xdr:col>
      <xdr:colOff>9525</xdr:colOff>
      <xdr:row>55</xdr:row>
      <xdr:rowOff>131933</xdr:rowOff>
    </xdr:to>
    <xdr:sp macro="" textlink="">
      <xdr:nvSpPr>
        <xdr:cNvPr id="607" name="円/楕円 606"/>
        <xdr:cNvSpPr/>
      </xdr:nvSpPr>
      <xdr:spPr>
        <a:xfrm>
          <a:off x="13652500" y="94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148460</xdr:rowOff>
    </xdr:from>
    <xdr:ext cx="599010" cy="259045"/>
    <xdr:sp macro="" textlink="">
      <xdr:nvSpPr>
        <xdr:cNvPr id="608" name="テキスト ボックス 607"/>
        <xdr:cNvSpPr txBox="1"/>
      </xdr:nvSpPr>
      <xdr:spPr>
        <a:xfrm>
          <a:off x="13403794" y="92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79802</xdr:rowOff>
    </xdr:from>
    <xdr:to>
      <xdr:col>18</xdr:col>
      <xdr:colOff>492125</xdr:colOff>
      <xdr:row>58</xdr:row>
      <xdr:rowOff>9952</xdr:rowOff>
    </xdr:to>
    <xdr:sp macro="" textlink="">
      <xdr:nvSpPr>
        <xdr:cNvPr id="609" name="円/楕円 608"/>
        <xdr:cNvSpPr/>
      </xdr:nvSpPr>
      <xdr:spPr>
        <a:xfrm>
          <a:off x="127635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1079</xdr:rowOff>
    </xdr:from>
    <xdr:ext cx="534377" cy="259045"/>
    <xdr:sp macro="" textlink="">
      <xdr:nvSpPr>
        <xdr:cNvPr id="610" name="テキスト ボックス 609"/>
        <xdr:cNvSpPr txBox="1"/>
      </xdr:nvSpPr>
      <xdr:spPr>
        <a:xfrm>
          <a:off x="12547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4" name="テキスト ボックス 62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6" name="テキスト ボックス 62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8" name="テキスト ボックス 62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32" name="直線コネクタ 631"/>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3"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5"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6" name="直線コネクタ 635"/>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62698</xdr:rowOff>
    </xdr:from>
    <xdr:to>
      <xdr:col>23</xdr:col>
      <xdr:colOff>517525</xdr:colOff>
      <xdr:row>75</xdr:row>
      <xdr:rowOff>33634</xdr:rowOff>
    </xdr:to>
    <xdr:cxnSp macro="">
      <xdr:nvCxnSpPr>
        <xdr:cNvPr id="637" name="直線コネクタ 636"/>
        <xdr:cNvCxnSpPr/>
      </xdr:nvCxnSpPr>
      <xdr:spPr>
        <a:xfrm flipV="1">
          <a:off x="15481300" y="12064198"/>
          <a:ext cx="838200" cy="8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8"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9" name="フローチャート : 判断 638"/>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138850</xdr:rowOff>
    </xdr:from>
    <xdr:to>
      <xdr:col>22</xdr:col>
      <xdr:colOff>365125</xdr:colOff>
      <xdr:row>75</xdr:row>
      <xdr:rowOff>33634</xdr:rowOff>
    </xdr:to>
    <xdr:cxnSp macro="">
      <xdr:nvCxnSpPr>
        <xdr:cNvPr id="640" name="直線コネクタ 639"/>
        <xdr:cNvCxnSpPr/>
      </xdr:nvCxnSpPr>
      <xdr:spPr>
        <a:xfrm>
          <a:off x="14592300" y="12654700"/>
          <a:ext cx="889000" cy="2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41" name="フローチャート : 判断 640"/>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42" name="テキスト ボックス 641"/>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138850</xdr:rowOff>
    </xdr:from>
    <xdr:to>
      <xdr:col>21</xdr:col>
      <xdr:colOff>161925</xdr:colOff>
      <xdr:row>75</xdr:row>
      <xdr:rowOff>50295</xdr:rowOff>
    </xdr:to>
    <xdr:cxnSp macro="">
      <xdr:nvCxnSpPr>
        <xdr:cNvPr id="643" name="直線コネクタ 642"/>
        <xdr:cNvCxnSpPr/>
      </xdr:nvCxnSpPr>
      <xdr:spPr>
        <a:xfrm flipV="1">
          <a:off x="13703300" y="12654700"/>
          <a:ext cx="889000" cy="25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4" name="フローチャート : 判断 643"/>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5" name="テキスト ボックス 644"/>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50295</xdr:rowOff>
    </xdr:from>
    <xdr:to>
      <xdr:col>19</xdr:col>
      <xdr:colOff>644525</xdr:colOff>
      <xdr:row>76</xdr:row>
      <xdr:rowOff>51529</xdr:rowOff>
    </xdr:to>
    <xdr:cxnSp macro="">
      <xdr:nvCxnSpPr>
        <xdr:cNvPr id="646" name="直線コネクタ 645"/>
        <xdr:cNvCxnSpPr/>
      </xdr:nvCxnSpPr>
      <xdr:spPr>
        <a:xfrm flipV="1">
          <a:off x="12814300" y="12909045"/>
          <a:ext cx="889000" cy="1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7" name="フローチャート : 判断 646"/>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8" name="テキスト ボックス 647"/>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9" name="フローチャート : 判断 648"/>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50" name="テキスト ボックス 649"/>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11898</xdr:rowOff>
    </xdr:from>
    <xdr:to>
      <xdr:col>23</xdr:col>
      <xdr:colOff>568325</xdr:colOff>
      <xdr:row>70</xdr:row>
      <xdr:rowOff>113498</xdr:rowOff>
    </xdr:to>
    <xdr:sp macro="" textlink="">
      <xdr:nvSpPr>
        <xdr:cNvPr id="656" name="円/楕円 655"/>
        <xdr:cNvSpPr/>
      </xdr:nvSpPr>
      <xdr:spPr>
        <a:xfrm>
          <a:off x="16268700" y="120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136375</xdr:rowOff>
    </xdr:from>
    <xdr:ext cx="599010" cy="259045"/>
    <xdr:sp macro="" textlink="">
      <xdr:nvSpPr>
        <xdr:cNvPr id="657" name="災害復旧費該当値テキスト"/>
        <xdr:cNvSpPr txBox="1"/>
      </xdr:nvSpPr>
      <xdr:spPr>
        <a:xfrm>
          <a:off x="16370300" y="119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154284</xdr:rowOff>
    </xdr:from>
    <xdr:to>
      <xdr:col>22</xdr:col>
      <xdr:colOff>415925</xdr:colOff>
      <xdr:row>75</xdr:row>
      <xdr:rowOff>84434</xdr:rowOff>
    </xdr:to>
    <xdr:sp macro="" textlink="">
      <xdr:nvSpPr>
        <xdr:cNvPr id="658" name="円/楕円 657"/>
        <xdr:cNvSpPr/>
      </xdr:nvSpPr>
      <xdr:spPr>
        <a:xfrm>
          <a:off x="15430500" y="12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100961</xdr:rowOff>
    </xdr:from>
    <xdr:ext cx="599010" cy="259045"/>
    <xdr:sp macro="" textlink="">
      <xdr:nvSpPr>
        <xdr:cNvPr id="659" name="テキスト ボックス 658"/>
        <xdr:cNvSpPr txBox="1"/>
      </xdr:nvSpPr>
      <xdr:spPr>
        <a:xfrm>
          <a:off x="15181794" y="1261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88050</xdr:rowOff>
    </xdr:from>
    <xdr:to>
      <xdr:col>21</xdr:col>
      <xdr:colOff>212725</xdr:colOff>
      <xdr:row>74</xdr:row>
      <xdr:rowOff>18200</xdr:rowOff>
    </xdr:to>
    <xdr:sp macro="" textlink="">
      <xdr:nvSpPr>
        <xdr:cNvPr id="660" name="円/楕円 659"/>
        <xdr:cNvSpPr/>
      </xdr:nvSpPr>
      <xdr:spPr>
        <a:xfrm>
          <a:off x="14541500" y="126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34727</xdr:rowOff>
    </xdr:from>
    <xdr:ext cx="599010" cy="259045"/>
    <xdr:sp macro="" textlink="">
      <xdr:nvSpPr>
        <xdr:cNvPr id="661" name="テキスト ボックス 660"/>
        <xdr:cNvSpPr txBox="1"/>
      </xdr:nvSpPr>
      <xdr:spPr>
        <a:xfrm>
          <a:off x="14292794" y="1237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170945</xdr:rowOff>
    </xdr:from>
    <xdr:to>
      <xdr:col>20</xdr:col>
      <xdr:colOff>9525</xdr:colOff>
      <xdr:row>75</xdr:row>
      <xdr:rowOff>101095</xdr:rowOff>
    </xdr:to>
    <xdr:sp macro="" textlink="">
      <xdr:nvSpPr>
        <xdr:cNvPr id="662" name="円/楕円 661"/>
        <xdr:cNvSpPr/>
      </xdr:nvSpPr>
      <xdr:spPr>
        <a:xfrm>
          <a:off x="13652500" y="128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117622</xdr:rowOff>
    </xdr:from>
    <xdr:ext cx="599010" cy="259045"/>
    <xdr:sp macro="" textlink="">
      <xdr:nvSpPr>
        <xdr:cNvPr id="663" name="テキスト ボックス 662"/>
        <xdr:cNvSpPr txBox="1"/>
      </xdr:nvSpPr>
      <xdr:spPr>
        <a:xfrm>
          <a:off x="13403794" y="1263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729</xdr:rowOff>
    </xdr:from>
    <xdr:to>
      <xdr:col>18</xdr:col>
      <xdr:colOff>492125</xdr:colOff>
      <xdr:row>76</xdr:row>
      <xdr:rowOff>102329</xdr:rowOff>
    </xdr:to>
    <xdr:sp macro="" textlink="">
      <xdr:nvSpPr>
        <xdr:cNvPr id="664" name="円/楕円 663"/>
        <xdr:cNvSpPr/>
      </xdr:nvSpPr>
      <xdr:spPr>
        <a:xfrm>
          <a:off x="12763500" y="130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118856</xdr:rowOff>
    </xdr:from>
    <xdr:ext cx="534377" cy="259045"/>
    <xdr:sp macro="" textlink="">
      <xdr:nvSpPr>
        <xdr:cNvPr id="665" name="テキスト ボックス 664"/>
        <xdr:cNvSpPr txBox="1"/>
      </xdr:nvSpPr>
      <xdr:spPr>
        <a:xfrm>
          <a:off x="12547111" y="128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9" name="直線コネクタ 688"/>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90"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91" name="直線コネクタ 690"/>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92"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3" name="直線コネクタ 692"/>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124216</xdr:rowOff>
    </xdr:from>
    <xdr:to>
      <xdr:col>23</xdr:col>
      <xdr:colOff>517525</xdr:colOff>
      <xdr:row>97</xdr:row>
      <xdr:rowOff>129814</xdr:rowOff>
    </xdr:to>
    <xdr:cxnSp macro="">
      <xdr:nvCxnSpPr>
        <xdr:cNvPr id="694" name="直線コネクタ 693"/>
        <xdr:cNvCxnSpPr/>
      </xdr:nvCxnSpPr>
      <xdr:spPr>
        <a:xfrm>
          <a:off x="15481300" y="16754866"/>
          <a:ext cx="8382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5"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6" name="フローチャート : 判断 695"/>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103409</xdr:rowOff>
    </xdr:from>
    <xdr:to>
      <xdr:col>22</xdr:col>
      <xdr:colOff>365125</xdr:colOff>
      <xdr:row>97</xdr:row>
      <xdr:rowOff>124216</xdr:rowOff>
    </xdr:to>
    <xdr:cxnSp macro="">
      <xdr:nvCxnSpPr>
        <xdr:cNvPr id="697" name="直線コネクタ 696"/>
        <xdr:cNvCxnSpPr/>
      </xdr:nvCxnSpPr>
      <xdr:spPr>
        <a:xfrm>
          <a:off x="14592300" y="16734059"/>
          <a:ext cx="8890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8" name="フローチャート : 判断 697"/>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9" name="テキスト ボックス 698"/>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90619</xdr:rowOff>
    </xdr:from>
    <xdr:to>
      <xdr:col>21</xdr:col>
      <xdr:colOff>161925</xdr:colOff>
      <xdr:row>97</xdr:row>
      <xdr:rowOff>103409</xdr:rowOff>
    </xdr:to>
    <xdr:cxnSp macro="">
      <xdr:nvCxnSpPr>
        <xdr:cNvPr id="700" name="直線コネクタ 699"/>
        <xdr:cNvCxnSpPr/>
      </xdr:nvCxnSpPr>
      <xdr:spPr>
        <a:xfrm>
          <a:off x="13703300" y="16721269"/>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701" name="フローチャート : 判断 700"/>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702" name="テキスト ボックス 701"/>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49795</xdr:rowOff>
    </xdr:from>
    <xdr:to>
      <xdr:col>19</xdr:col>
      <xdr:colOff>644525</xdr:colOff>
      <xdr:row>97</xdr:row>
      <xdr:rowOff>90619</xdr:rowOff>
    </xdr:to>
    <xdr:cxnSp macro="">
      <xdr:nvCxnSpPr>
        <xdr:cNvPr id="703" name="直線コネクタ 702"/>
        <xdr:cNvCxnSpPr/>
      </xdr:nvCxnSpPr>
      <xdr:spPr>
        <a:xfrm>
          <a:off x="12814300" y="16680445"/>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4" name="フローチャート : 判断 703"/>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5" name="テキスト ボックス 704"/>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6" name="フローチャート : 判断 705"/>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7" name="テキスト ボックス 706"/>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79014</xdr:rowOff>
    </xdr:from>
    <xdr:to>
      <xdr:col>23</xdr:col>
      <xdr:colOff>568325</xdr:colOff>
      <xdr:row>98</xdr:row>
      <xdr:rowOff>9164</xdr:rowOff>
    </xdr:to>
    <xdr:sp macro="" textlink="">
      <xdr:nvSpPr>
        <xdr:cNvPr id="713" name="円/楕円 712"/>
        <xdr:cNvSpPr/>
      </xdr:nvSpPr>
      <xdr:spPr>
        <a:xfrm>
          <a:off x="16268700" y="1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57441</xdr:rowOff>
    </xdr:from>
    <xdr:ext cx="534377" cy="259045"/>
    <xdr:sp macro="" textlink="">
      <xdr:nvSpPr>
        <xdr:cNvPr id="714" name="公債費該当値テキスト"/>
        <xdr:cNvSpPr txBox="1"/>
      </xdr:nvSpPr>
      <xdr:spPr>
        <a:xfrm>
          <a:off x="16370300" y="166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73416</xdr:rowOff>
    </xdr:from>
    <xdr:to>
      <xdr:col>22</xdr:col>
      <xdr:colOff>415925</xdr:colOff>
      <xdr:row>98</xdr:row>
      <xdr:rowOff>3566</xdr:rowOff>
    </xdr:to>
    <xdr:sp macro="" textlink="">
      <xdr:nvSpPr>
        <xdr:cNvPr id="715" name="円/楕円 714"/>
        <xdr:cNvSpPr/>
      </xdr:nvSpPr>
      <xdr:spPr>
        <a:xfrm>
          <a:off x="15430500" y="167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20093</xdr:rowOff>
    </xdr:from>
    <xdr:ext cx="534377" cy="259045"/>
    <xdr:sp macro="" textlink="">
      <xdr:nvSpPr>
        <xdr:cNvPr id="716" name="テキスト ボックス 715"/>
        <xdr:cNvSpPr txBox="1"/>
      </xdr:nvSpPr>
      <xdr:spPr>
        <a:xfrm>
          <a:off x="15214111" y="164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52609</xdr:rowOff>
    </xdr:from>
    <xdr:to>
      <xdr:col>21</xdr:col>
      <xdr:colOff>212725</xdr:colOff>
      <xdr:row>97</xdr:row>
      <xdr:rowOff>154209</xdr:rowOff>
    </xdr:to>
    <xdr:sp macro="" textlink="">
      <xdr:nvSpPr>
        <xdr:cNvPr id="717" name="円/楕円 716"/>
        <xdr:cNvSpPr/>
      </xdr:nvSpPr>
      <xdr:spPr>
        <a:xfrm>
          <a:off x="14541500" y="166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170736</xdr:rowOff>
    </xdr:from>
    <xdr:ext cx="534377" cy="259045"/>
    <xdr:sp macro="" textlink="">
      <xdr:nvSpPr>
        <xdr:cNvPr id="718" name="テキスト ボックス 717"/>
        <xdr:cNvSpPr txBox="1"/>
      </xdr:nvSpPr>
      <xdr:spPr>
        <a:xfrm>
          <a:off x="14325111" y="164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39819</xdr:rowOff>
    </xdr:from>
    <xdr:to>
      <xdr:col>20</xdr:col>
      <xdr:colOff>9525</xdr:colOff>
      <xdr:row>97</xdr:row>
      <xdr:rowOff>141419</xdr:rowOff>
    </xdr:to>
    <xdr:sp macro="" textlink="">
      <xdr:nvSpPr>
        <xdr:cNvPr id="719" name="円/楕円 718"/>
        <xdr:cNvSpPr/>
      </xdr:nvSpPr>
      <xdr:spPr>
        <a:xfrm>
          <a:off x="13652500" y="166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157946</xdr:rowOff>
    </xdr:from>
    <xdr:ext cx="534377" cy="259045"/>
    <xdr:sp macro="" textlink="">
      <xdr:nvSpPr>
        <xdr:cNvPr id="720" name="テキスト ボックス 719"/>
        <xdr:cNvSpPr txBox="1"/>
      </xdr:nvSpPr>
      <xdr:spPr>
        <a:xfrm>
          <a:off x="13436111" y="164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170445</xdr:rowOff>
    </xdr:from>
    <xdr:to>
      <xdr:col>18</xdr:col>
      <xdr:colOff>492125</xdr:colOff>
      <xdr:row>97</xdr:row>
      <xdr:rowOff>100595</xdr:rowOff>
    </xdr:to>
    <xdr:sp macro="" textlink="">
      <xdr:nvSpPr>
        <xdr:cNvPr id="721" name="円/楕円 720"/>
        <xdr:cNvSpPr/>
      </xdr:nvSpPr>
      <xdr:spPr>
        <a:xfrm>
          <a:off x="12763500" y="166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117122</xdr:rowOff>
    </xdr:from>
    <xdr:ext cx="534377" cy="259045"/>
    <xdr:sp macro="" textlink="">
      <xdr:nvSpPr>
        <xdr:cNvPr id="722" name="テキスト ボックス 721"/>
        <xdr:cNvSpPr txBox="1"/>
      </xdr:nvSpPr>
      <xdr:spPr>
        <a:xfrm>
          <a:off x="12547111" y="164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61214</xdr:rowOff>
    </xdr:from>
    <xdr:to>
      <xdr:col>32</xdr:col>
      <xdr:colOff>186689</xdr:colOff>
      <xdr:row>39</xdr:row>
      <xdr:rowOff>44450</xdr:rowOff>
    </xdr:to>
    <xdr:cxnSp macro="">
      <xdr:nvCxnSpPr>
        <xdr:cNvPr id="746" name="直線コネクタ 745"/>
        <xdr:cNvCxnSpPr/>
      </xdr:nvCxnSpPr>
      <xdr:spPr>
        <a:xfrm flipV="1">
          <a:off x="22159595" y="6404864"/>
          <a:ext cx="1269" cy="32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88257</xdr:rowOff>
    </xdr:from>
    <xdr:ext cx="249299" cy="259045"/>
    <xdr:sp macro="" textlink="">
      <xdr:nvSpPr>
        <xdr:cNvPr id="747" name="諸支出金最小値テキスト"/>
        <xdr:cNvSpPr txBox="1"/>
      </xdr:nvSpPr>
      <xdr:spPr>
        <a:xfrm>
          <a:off x="22212300" y="6774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7891</xdr:rowOff>
    </xdr:from>
    <xdr:ext cx="469744" cy="259045"/>
    <xdr:sp macro="" textlink="">
      <xdr:nvSpPr>
        <xdr:cNvPr id="749" name="諸支出金最大値テキスト"/>
        <xdr:cNvSpPr txBox="1"/>
      </xdr:nvSpPr>
      <xdr:spPr>
        <a:xfrm>
          <a:off x="22212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37</xdr:row>
      <xdr:rowOff>61214</xdr:rowOff>
    </xdr:from>
    <xdr:to>
      <xdr:col>32</xdr:col>
      <xdr:colOff>276225</xdr:colOff>
      <xdr:row>37</xdr:row>
      <xdr:rowOff>61214</xdr:rowOff>
    </xdr:to>
    <xdr:cxnSp macro="">
      <xdr:nvCxnSpPr>
        <xdr:cNvPr id="750" name="直線コネクタ 749"/>
        <xdr:cNvCxnSpPr/>
      </xdr:nvCxnSpPr>
      <xdr:spPr>
        <a:xfrm>
          <a:off x="22072600" y="640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35916</xdr:rowOff>
    </xdr:from>
    <xdr:to>
      <xdr:col>32</xdr:col>
      <xdr:colOff>187325</xdr:colOff>
      <xdr:row>39</xdr:row>
      <xdr:rowOff>36906</xdr:rowOff>
    </xdr:to>
    <xdr:cxnSp macro="">
      <xdr:nvCxnSpPr>
        <xdr:cNvPr id="751" name="直線コネクタ 750"/>
        <xdr:cNvCxnSpPr/>
      </xdr:nvCxnSpPr>
      <xdr:spPr>
        <a:xfrm>
          <a:off x="21323300" y="672246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5707</xdr:rowOff>
    </xdr:from>
    <xdr:ext cx="378565" cy="259045"/>
    <xdr:sp macro="" textlink="">
      <xdr:nvSpPr>
        <xdr:cNvPr id="752" name="諸支出金平均値テキスト"/>
        <xdr:cNvSpPr txBox="1"/>
      </xdr:nvSpPr>
      <xdr:spPr>
        <a:xfrm>
          <a:off x="22212300" y="6520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154280</xdr:rowOff>
    </xdr:from>
    <xdr:to>
      <xdr:col>32</xdr:col>
      <xdr:colOff>238125</xdr:colOff>
      <xdr:row>39</xdr:row>
      <xdr:rowOff>84430</xdr:rowOff>
    </xdr:to>
    <xdr:sp macro="" textlink="">
      <xdr:nvSpPr>
        <xdr:cNvPr id="753" name="フローチャート : 判断 752"/>
        <xdr:cNvSpPr/>
      </xdr:nvSpPr>
      <xdr:spPr>
        <a:xfrm>
          <a:off x="221107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71349</xdr:rowOff>
    </xdr:from>
    <xdr:to>
      <xdr:col>31</xdr:col>
      <xdr:colOff>34925</xdr:colOff>
      <xdr:row>39</xdr:row>
      <xdr:rowOff>35916</xdr:rowOff>
    </xdr:to>
    <xdr:cxnSp macro="">
      <xdr:nvCxnSpPr>
        <xdr:cNvPr id="754" name="直線コネクタ 753"/>
        <xdr:cNvCxnSpPr/>
      </xdr:nvCxnSpPr>
      <xdr:spPr>
        <a:xfrm>
          <a:off x="20434300" y="5386299"/>
          <a:ext cx="889000" cy="13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146659</xdr:rowOff>
    </xdr:from>
    <xdr:to>
      <xdr:col>31</xdr:col>
      <xdr:colOff>85725</xdr:colOff>
      <xdr:row>39</xdr:row>
      <xdr:rowOff>76809</xdr:rowOff>
    </xdr:to>
    <xdr:sp macro="" textlink="">
      <xdr:nvSpPr>
        <xdr:cNvPr id="755" name="フローチャート : 判断 754"/>
        <xdr:cNvSpPr/>
      </xdr:nvSpPr>
      <xdr:spPr>
        <a:xfrm>
          <a:off x="21272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93337</xdr:rowOff>
    </xdr:from>
    <xdr:ext cx="378565" cy="259045"/>
    <xdr:sp macro="" textlink="">
      <xdr:nvSpPr>
        <xdr:cNvPr id="756" name="テキスト ボックス 755"/>
        <xdr:cNvSpPr txBox="1"/>
      </xdr:nvSpPr>
      <xdr:spPr>
        <a:xfrm>
          <a:off x="21134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56947</xdr:rowOff>
    </xdr:from>
    <xdr:to>
      <xdr:col>29</xdr:col>
      <xdr:colOff>517525</xdr:colOff>
      <xdr:row>31</xdr:row>
      <xdr:rowOff>71349</xdr:rowOff>
    </xdr:to>
    <xdr:cxnSp macro="">
      <xdr:nvCxnSpPr>
        <xdr:cNvPr id="757" name="直線コネクタ 756"/>
        <xdr:cNvCxnSpPr/>
      </xdr:nvCxnSpPr>
      <xdr:spPr>
        <a:xfrm>
          <a:off x="19545300" y="537189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58" name="フローチャート : 判断 757"/>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36695</xdr:rowOff>
    </xdr:from>
    <xdr:ext cx="378565" cy="259045"/>
    <xdr:sp macro="" textlink="">
      <xdr:nvSpPr>
        <xdr:cNvPr id="759" name="テキスト ボックス 758"/>
        <xdr:cNvSpPr txBox="1"/>
      </xdr:nvSpPr>
      <xdr:spPr>
        <a:xfrm>
          <a:off x="20245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56947</xdr:rowOff>
    </xdr:from>
    <xdr:to>
      <xdr:col>28</xdr:col>
      <xdr:colOff>314325</xdr:colOff>
      <xdr:row>36</xdr:row>
      <xdr:rowOff>160274</xdr:rowOff>
    </xdr:to>
    <xdr:cxnSp macro="">
      <xdr:nvCxnSpPr>
        <xdr:cNvPr id="760" name="直線コネクタ 759"/>
        <xdr:cNvCxnSpPr/>
      </xdr:nvCxnSpPr>
      <xdr:spPr>
        <a:xfrm flipV="1">
          <a:off x="18656300" y="5371897"/>
          <a:ext cx="889000" cy="9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126771</xdr:rowOff>
    </xdr:from>
    <xdr:to>
      <xdr:col>28</xdr:col>
      <xdr:colOff>365125</xdr:colOff>
      <xdr:row>39</xdr:row>
      <xdr:rowOff>56921</xdr:rowOff>
    </xdr:to>
    <xdr:sp macro="" textlink="">
      <xdr:nvSpPr>
        <xdr:cNvPr id="761" name="フローチャート : 判断 760"/>
        <xdr:cNvSpPr/>
      </xdr:nvSpPr>
      <xdr:spPr>
        <a:xfrm>
          <a:off x="19494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48048</xdr:rowOff>
    </xdr:from>
    <xdr:ext cx="378565" cy="259045"/>
    <xdr:sp macro="" textlink="">
      <xdr:nvSpPr>
        <xdr:cNvPr id="762" name="テキスト ボックス 761"/>
        <xdr:cNvSpPr txBox="1"/>
      </xdr:nvSpPr>
      <xdr:spPr>
        <a:xfrm>
          <a:off x="19356017" y="673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116713</xdr:rowOff>
    </xdr:from>
    <xdr:to>
      <xdr:col>27</xdr:col>
      <xdr:colOff>161925</xdr:colOff>
      <xdr:row>39</xdr:row>
      <xdr:rowOff>46863</xdr:rowOff>
    </xdr:to>
    <xdr:sp macro="" textlink="">
      <xdr:nvSpPr>
        <xdr:cNvPr id="763" name="フローチャート : 判断 762"/>
        <xdr:cNvSpPr/>
      </xdr:nvSpPr>
      <xdr:spPr>
        <a:xfrm>
          <a:off x="18605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37990</xdr:rowOff>
    </xdr:from>
    <xdr:ext cx="378565" cy="259045"/>
    <xdr:sp macro="" textlink="">
      <xdr:nvSpPr>
        <xdr:cNvPr id="764" name="テキスト ボックス 763"/>
        <xdr:cNvSpPr txBox="1"/>
      </xdr:nvSpPr>
      <xdr:spPr>
        <a:xfrm>
          <a:off x="18467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157556</xdr:rowOff>
    </xdr:from>
    <xdr:to>
      <xdr:col>32</xdr:col>
      <xdr:colOff>238125</xdr:colOff>
      <xdr:row>39</xdr:row>
      <xdr:rowOff>87706</xdr:rowOff>
    </xdr:to>
    <xdr:sp macro="" textlink="">
      <xdr:nvSpPr>
        <xdr:cNvPr id="770" name="円/楕円 769"/>
        <xdr:cNvSpPr/>
      </xdr:nvSpPr>
      <xdr:spPr>
        <a:xfrm>
          <a:off x="221107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132706</xdr:rowOff>
    </xdr:from>
    <xdr:ext cx="313932" cy="259045"/>
    <xdr:sp macro="" textlink="">
      <xdr:nvSpPr>
        <xdr:cNvPr id="771" name="諸支出金該当値テキスト"/>
        <xdr:cNvSpPr txBox="1"/>
      </xdr:nvSpPr>
      <xdr:spPr>
        <a:xfrm>
          <a:off x="22212300" y="66478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156566</xdr:rowOff>
    </xdr:from>
    <xdr:to>
      <xdr:col>31</xdr:col>
      <xdr:colOff>85725</xdr:colOff>
      <xdr:row>39</xdr:row>
      <xdr:rowOff>86716</xdr:rowOff>
    </xdr:to>
    <xdr:sp macro="" textlink="">
      <xdr:nvSpPr>
        <xdr:cNvPr id="772" name="円/楕円 771"/>
        <xdr:cNvSpPr/>
      </xdr:nvSpPr>
      <xdr:spPr>
        <a:xfrm>
          <a:off x="21272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77843</xdr:rowOff>
    </xdr:from>
    <xdr:ext cx="378565" cy="259045"/>
    <xdr:sp macro="" textlink="">
      <xdr:nvSpPr>
        <xdr:cNvPr id="773" name="テキスト ボックス 772"/>
        <xdr:cNvSpPr txBox="1"/>
      </xdr:nvSpPr>
      <xdr:spPr>
        <a:xfrm>
          <a:off x="21134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20549</xdr:rowOff>
    </xdr:from>
    <xdr:to>
      <xdr:col>29</xdr:col>
      <xdr:colOff>568325</xdr:colOff>
      <xdr:row>31</xdr:row>
      <xdr:rowOff>122149</xdr:rowOff>
    </xdr:to>
    <xdr:sp macro="" textlink="">
      <xdr:nvSpPr>
        <xdr:cNvPr id="774" name="円/楕円 773"/>
        <xdr:cNvSpPr/>
      </xdr:nvSpPr>
      <xdr:spPr>
        <a:xfrm>
          <a:off x="20383500" y="53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138676</xdr:rowOff>
    </xdr:from>
    <xdr:ext cx="534377" cy="259045"/>
    <xdr:sp macro="" textlink="">
      <xdr:nvSpPr>
        <xdr:cNvPr id="775" name="テキスト ボックス 774"/>
        <xdr:cNvSpPr txBox="1"/>
      </xdr:nvSpPr>
      <xdr:spPr>
        <a:xfrm>
          <a:off x="20167111" y="51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6147</xdr:rowOff>
    </xdr:from>
    <xdr:to>
      <xdr:col>28</xdr:col>
      <xdr:colOff>365125</xdr:colOff>
      <xdr:row>31</xdr:row>
      <xdr:rowOff>107747</xdr:rowOff>
    </xdr:to>
    <xdr:sp macro="" textlink="">
      <xdr:nvSpPr>
        <xdr:cNvPr id="776" name="円/楕円 775"/>
        <xdr:cNvSpPr/>
      </xdr:nvSpPr>
      <xdr:spPr>
        <a:xfrm>
          <a:off x="19494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124274</xdr:rowOff>
    </xdr:from>
    <xdr:ext cx="534377" cy="259045"/>
    <xdr:sp macro="" textlink="">
      <xdr:nvSpPr>
        <xdr:cNvPr id="777" name="テキスト ボックス 776"/>
        <xdr:cNvSpPr txBox="1"/>
      </xdr:nvSpPr>
      <xdr:spPr>
        <a:xfrm>
          <a:off x="19278111" y="50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109474</xdr:rowOff>
    </xdr:from>
    <xdr:to>
      <xdr:col>27</xdr:col>
      <xdr:colOff>161925</xdr:colOff>
      <xdr:row>37</xdr:row>
      <xdr:rowOff>39624</xdr:rowOff>
    </xdr:to>
    <xdr:sp macro="" textlink="">
      <xdr:nvSpPr>
        <xdr:cNvPr id="778" name="円/楕円 777"/>
        <xdr:cNvSpPr/>
      </xdr:nvSpPr>
      <xdr:spPr>
        <a:xfrm>
          <a:off x="18605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56151</xdr:rowOff>
    </xdr:from>
    <xdr:ext cx="469744" cy="259045"/>
    <xdr:sp macro="" textlink="">
      <xdr:nvSpPr>
        <xdr:cNvPr id="779" name="テキスト ボックス 778"/>
        <xdr:cNvSpPr txBox="1"/>
      </xdr:nvSpPr>
      <xdr:spPr>
        <a:xfrm>
          <a:off x="18421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3" name="テキスト ボックス 79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5" name="テキスト ボックス 79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7" name="テキスト ボックス 79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9" name="テキスト ボックス 798"/>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5" name="直線コネクタ 804"/>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6"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8"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9" name="直線コネクタ 808"/>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11"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12" name="フローチャート : 判断 811"/>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4" name="フローチャート : 判断 813"/>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5" name="テキスト ボックス 814"/>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7" name="フローチャート : 判断 816"/>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8" name="テキスト ボックス 817"/>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20" name="フローチャート : 判断 819"/>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21" name="テキスト ボックス 820"/>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22" name="フローチャート : 判断 821"/>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3" name="テキスト ボックス 822"/>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30"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類似団体内順位１位の指標が、総務費、労働費、土木費及び災害復旧費となっているが、東日本大震災の被災により事業費が増加していることが主な要因となっている。総務費については、昨年度から約６０</a:t>
          </a:r>
          <a:r>
            <a:rPr kumimoji="1" lang="en-US" altLang="ja-JP" sz="1200">
              <a:latin typeface="ＭＳ Ｐゴシック"/>
            </a:rPr>
            <a:t>%</a:t>
          </a:r>
          <a:r>
            <a:rPr kumimoji="1" lang="ja-JP" altLang="en-US" sz="1200">
              <a:latin typeface="ＭＳ Ｐゴシック"/>
            </a:rPr>
            <a:t>の減少となっているが、東日本大震災復興交付金に係る基金積立金の減少が主なものであり、復興交付金を活用した事業の減少に伴ったものである。労働費については、雇用対策に要する経費が増加しており、土木費については、東日本大震災復旧・復興関連事業の区画整理事業や、防災手段移転事業、災害公営住宅整備事業等の被災者の住まいに関する事業が増加しており、また、災害復旧費は被災施設の災害復旧新築事業が増加しているものである。</a:t>
          </a:r>
          <a:endParaRPr kumimoji="1" lang="en-US" altLang="ja-JP" sz="1200">
            <a:latin typeface="ＭＳ Ｐゴシック"/>
          </a:endParaRPr>
        </a:p>
        <a:p>
          <a:r>
            <a:rPr kumimoji="1" lang="ja-JP" altLang="en-US" sz="1200">
              <a:latin typeface="ＭＳ Ｐゴシック"/>
            </a:rPr>
            <a:t>その他の指標についても類似団体内平均値を上回るものとなっているが、そのほとんどが東日本大震災からの復旧・復興事業が影響していることから、復旧・復興事業の進捗と併せ、事業規模を適切にしていくよう努めていく。</a:t>
          </a:r>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では、復興事業の進捗により、復興交付金が大きく減少しており、歳出においても復興事業の進捗により、普通建設事業が減少しており、投資的経費が減少している。財政調整基金残高は前年度と同規模で推移しているが、前年度の剰余金を見込んでの財政運営となったことから、</a:t>
          </a:r>
          <a:r>
            <a:rPr kumimoji="1" lang="ja-JP" altLang="ja-JP" sz="1400">
              <a:solidFill>
                <a:schemeClr val="dk1"/>
              </a:solidFill>
              <a:effectLst/>
              <a:latin typeface="+mn-lt"/>
              <a:ea typeface="+mn-ea"/>
              <a:cs typeface="+mn-cs"/>
            </a:rPr>
            <a:t>実質単年度収支は</a:t>
          </a:r>
          <a:r>
            <a:rPr kumimoji="1" lang="ja-JP" altLang="en-US" sz="1400">
              <a:latin typeface="ＭＳ ゴシック" pitchFamily="49" charset="-128"/>
              <a:ea typeface="ＭＳ ゴシック" pitchFamily="49" charset="-128"/>
            </a:rPr>
            <a:t>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すべての会計において赤字が出ておらず、公営企業会計を含め引き続き適正な財政運営に努める。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平成１９年度に公債費負担適正化計画を策定し、繰上償還や地方債発行額の抑制を行うなど、実質公債費比率の分子となる要素の減少に努めた結果、平成２４年度以降実質公債費比率が１８．０％を下回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今後も公債費負担の軽減に向けた取り組みを継続する。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積立金の増加により、充当可能財源等が将来負担額を超過する状態となった。</a:t>
          </a:r>
          <a:r>
            <a:rPr lang="ja-JP" altLang="ja-JP" sz="1400" b="0" i="0" baseline="0">
              <a:solidFill>
                <a:schemeClr val="dk1"/>
              </a:solidFill>
              <a:effectLst/>
              <a:latin typeface="+mn-lt"/>
              <a:ea typeface="+mn-ea"/>
              <a:cs typeface="+mn-cs"/>
            </a:rPr>
            <a:t>今後も公債費の抑制及び充当可能財源の確保など財政の健全化に努め、将来負担の軽減を図る。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20,199
20,079
231.94
66,260,234
64,396,657
423,077
6,952,384
12,337,501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20,199
20,079
231.94
66,260,234
64,396,657
423,077
6,952,384
12,337,501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20,199
20,079
231.94
66,260,234
64,396,657
423,077
6,952,384
12,337,501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66260234</v>
      </c>
      <c r="BO4" s="349"/>
      <c r="BP4" s="349"/>
      <c r="BQ4" s="349"/>
      <c r="BR4" s="349"/>
      <c r="BS4" s="349"/>
      <c r="BT4" s="349"/>
      <c r="BU4" s="350"/>
      <c r="BV4" s="348">
        <v>108922026</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31.6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64396657</v>
      </c>
      <c r="BO5" s="386"/>
      <c r="BP5" s="386"/>
      <c r="BQ5" s="386"/>
      <c r="BR5" s="386"/>
      <c r="BS5" s="386"/>
      <c r="BT5" s="386"/>
      <c r="BU5" s="387"/>
      <c r="BV5" s="385">
        <v>105424629</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80.3</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1863577</v>
      </c>
      <c r="BO6" s="386"/>
      <c r="BP6" s="386"/>
      <c r="BQ6" s="386"/>
      <c r="BR6" s="386"/>
      <c r="BS6" s="386"/>
      <c r="BT6" s="386"/>
      <c r="BU6" s="387"/>
      <c r="BV6" s="385">
        <v>3497397</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91.3</v>
      </c>
      <c r="CU6" s="423"/>
      <c r="CV6" s="423"/>
      <c r="CW6" s="423"/>
      <c r="CX6" s="423"/>
      <c r="CY6" s="423"/>
      <c r="CZ6" s="423"/>
      <c r="DA6" s="424"/>
      <c r="DB6" s="422">
        <v>84.7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1440500</v>
      </c>
      <c r="BO7" s="386"/>
      <c r="BP7" s="386"/>
      <c r="BQ7" s="386"/>
      <c r="BR7" s="386"/>
      <c r="BS7" s="386"/>
      <c r="BT7" s="386"/>
      <c r="BU7" s="387"/>
      <c r="BV7" s="385">
        <v>1273516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6952384</v>
      </c>
      <c r="CU7" s="386"/>
      <c r="CV7" s="386"/>
      <c r="CW7" s="386"/>
      <c r="CX7" s="386"/>
      <c r="CY7" s="386"/>
      <c r="CZ7" s="386"/>
      <c r="DA7" s="387"/>
      <c r="DB7" s="385">
        <v>7031491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423077</v>
      </c>
      <c r="BO8" s="386"/>
      <c r="BP8" s="386"/>
      <c r="BQ8" s="386"/>
      <c r="BR8" s="386"/>
      <c r="BS8" s="386"/>
      <c r="BT8" s="386"/>
      <c r="BU8" s="387"/>
      <c r="BV8" s="385">
        <v>2223881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19758</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-1800804</v>
      </c>
      <c r="BO9" s="386"/>
      <c r="BP9" s="386"/>
      <c r="BQ9" s="386"/>
      <c r="BR9" s="386"/>
      <c r="BS9" s="386"/>
      <c r="BT9" s="386"/>
      <c r="BU9" s="387"/>
      <c r="BV9" s="385">
        <v>-1177156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6</v>
      </c>
      <c r="CU9" s="383"/>
      <c r="CV9" s="383"/>
      <c r="CW9" s="383"/>
      <c r="CX9" s="383"/>
      <c r="CY9" s="383"/>
      <c r="CZ9" s="383"/>
      <c r="DA9" s="384"/>
      <c r="DB9" s="382">
        <v>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23300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1410868</v>
      </c>
      <c r="BO10" s="386"/>
      <c r="BP10" s="386"/>
      <c r="BQ10" s="386"/>
      <c r="BR10" s="386"/>
      <c r="BS10" s="386"/>
      <c r="BT10" s="386"/>
      <c r="BU10" s="387"/>
      <c r="BV10" s="385">
        <v>2105598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v>21525</v>
      </c>
      <c r="BO11" s="386"/>
      <c r="BP11" s="386"/>
      <c r="BQ11" s="386"/>
      <c r="BR11" s="386"/>
      <c r="BS11" s="386"/>
      <c r="BT11" s="386"/>
      <c r="BU11" s="387"/>
      <c r="BV11" s="385">
        <v>11900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20199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1740000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20079</v>
      </c>
      <c r="S13" s="467"/>
      <c r="T13" s="467"/>
      <c r="U13" s="467"/>
      <c r="V13" s="468"/>
      <c r="W13" s="401" t="s">
        <v>122</v>
      </c>
      <c r="X13" s="402"/>
      <c r="Y13" s="402"/>
      <c r="Z13" s="402"/>
      <c r="AA13" s="402"/>
      <c r="AB13" s="392"/>
      <c r="AC13" s="436">
        <v>1602</v>
      </c>
      <c r="AD13" s="437"/>
      <c r="AE13" s="437"/>
      <c r="AF13" s="437"/>
      <c r="AG13" s="476"/>
      <c r="AH13" s="436">
        <v>1900</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-2108411</v>
      </c>
      <c r="BO13" s="386"/>
      <c r="BP13" s="386"/>
      <c r="BQ13" s="386"/>
      <c r="BR13" s="386"/>
      <c r="BS13" s="386"/>
      <c r="BT13" s="386"/>
      <c r="BU13" s="387"/>
      <c r="BV13" s="385">
        <v>940342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20392</v>
      </c>
      <c r="S14" s="467"/>
      <c r="T14" s="467"/>
      <c r="U14" s="467"/>
      <c r="V14" s="468"/>
      <c r="W14" s="375"/>
      <c r="X14" s="376"/>
      <c r="Y14" s="376"/>
      <c r="Z14" s="376"/>
      <c r="AA14" s="376"/>
      <c r="AB14" s="365"/>
      <c r="AC14" s="469">
        <v>15.1</v>
      </c>
      <c r="AD14" s="470"/>
      <c r="AE14" s="470"/>
      <c r="AF14" s="470"/>
      <c r="AG14" s="471"/>
      <c r="AH14" s="469">
        <v>16.399999999999999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20278</v>
      </c>
      <c r="S15" s="467"/>
      <c r="T15" s="467"/>
      <c r="U15" s="467"/>
      <c r="V15" s="468"/>
      <c r="W15" s="401" t="s">
        <v>129</v>
      </c>
      <c r="X15" s="402"/>
      <c r="Y15" s="402"/>
      <c r="Z15" s="402"/>
      <c r="AA15" s="402"/>
      <c r="AB15" s="392"/>
      <c r="AC15" s="436">
        <v>3013</v>
      </c>
      <c r="AD15" s="437"/>
      <c r="AE15" s="437"/>
      <c r="AF15" s="437"/>
      <c r="AG15" s="476"/>
      <c r="AH15" s="436">
        <v>3681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1871336</v>
      </c>
      <c r="BO15" s="349"/>
      <c r="BP15" s="349"/>
      <c r="BQ15" s="349"/>
      <c r="BR15" s="349"/>
      <c r="BS15" s="349"/>
      <c r="BT15" s="349"/>
      <c r="BU15" s="350"/>
      <c r="BV15" s="348">
        <v>1464547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28.5</v>
      </c>
      <c r="AD16" s="470"/>
      <c r="AE16" s="470"/>
      <c r="AF16" s="470"/>
      <c r="AG16" s="471"/>
      <c r="AH16" s="469">
        <v>31.7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6100283</v>
      </c>
      <c r="BO16" s="386"/>
      <c r="BP16" s="386"/>
      <c r="BQ16" s="386"/>
      <c r="BR16" s="386"/>
      <c r="BS16" s="386"/>
      <c r="BT16" s="386"/>
      <c r="BU16" s="387"/>
      <c r="BV16" s="385">
        <v>5969410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5972</v>
      </c>
      <c r="AD17" s="437"/>
      <c r="AE17" s="437"/>
      <c r="AF17" s="437"/>
      <c r="AG17" s="476"/>
      <c r="AH17" s="436">
        <v>6031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2388065</v>
      </c>
      <c r="BO17" s="386"/>
      <c r="BP17" s="386"/>
      <c r="BQ17" s="386"/>
      <c r="BR17" s="386"/>
      <c r="BS17" s="386"/>
      <c r="BT17" s="386"/>
      <c r="BU17" s="387"/>
      <c r="BV17" s="385">
        <v>1894030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231.94</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51.9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5891184</v>
      </c>
      <c r="BO18" s="386"/>
      <c r="BP18" s="386"/>
      <c r="BQ18" s="386"/>
      <c r="BR18" s="386"/>
      <c r="BS18" s="386"/>
      <c r="BT18" s="386"/>
      <c r="BU18" s="387"/>
      <c r="BV18" s="385">
        <v>5723786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22105586</v>
      </c>
      <c r="BO19" s="386"/>
      <c r="BP19" s="386"/>
      <c r="BQ19" s="386"/>
      <c r="BR19" s="386"/>
      <c r="BS19" s="386"/>
      <c r="BT19" s="386"/>
      <c r="BU19" s="387"/>
      <c r="BV19" s="385">
        <v>22123552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7487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12337501</v>
      </c>
      <c r="BO23" s="386"/>
      <c r="BP23" s="386"/>
      <c r="BQ23" s="386"/>
      <c r="BR23" s="386"/>
      <c r="BS23" s="386"/>
      <c r="BT23" s="386"/>
      <c r="BU23" s="387"/>
      <c r="BV23" s="385">
        <v>12567077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6560</v>
      </c>
      <c r="R24" s="437"/>
      <c r="S24" s="437"/>
      <c r="T24" s="437"/>
      <c r="U24" s="437"/>
      <c r="V24" s="476"/>
      <c r="W24" s="531"/>
      <c r="X24" s="519"/>
      <c r="Y24" s="520"/>
      <c r="Z24" s="435" t="s">
        <v>153</v>
      </c>
      <c r="AA24" s="415"/>
      <c r="AB24" s="415"/>
      <c r="AC24" s="415"/>
      <c r="AD24" s="415"/>
      <c r="AE24" s="415"/>
      <c r="AF24" s="415"/>
      <c r="AG24" s="416"/>
      <c r="AH24" s="436">
        <v>271</v>
      </c>
      <c r="AI24" s="437"/>
      <c r="AJ24" s="437"/>
      <c r="AK24" s="437"/>
      <c r="AL24" s="476"/>
      <c r="AM24" s="436">
        <v>791591</v>
      </c>
      <c r="AN24" s="437"/>
      <c r="AO24" s="437"/>
      <c r="AP24" s="437"/>
      <c r="AQ24" s="437"/>
      <c r="AR24" s="476"/>
      <c r="AS24" s="436">
        <v>2921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10700659</v>
      </c>
      <c r="BO24" s="386"/>
      <c r="BP24" s="386"/>
      <c r="BQ24" s="386"/>
      <c r="BR24" s="386"/>
      <c r="BS24" s="386"/>
      <c r="BT24" s="386"/>
      <c r="BU24" s="387"/>
      <c r="BV24" s="385">
        <v>10826430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6380</v>
      </c>
      <c r="R25" s="437"/>
      <c r="S25" s="437"/>
      <c r="T25" s="437"/>
      <c r="U25" s="437"/>
      <c r="V25" s="476"/>
      <c r="W25" s="531"/>
      <c r="X25" s="519"/>
      <c r="Y25" s="520"/>
      <c r="Z25" s="435" t="s">
        <v>156</v>
      </c>
      <c r="AA25" s="415"/>
      <c r="AB25" s="415"/>
      <c r="AC25" s="415"/>
      <c r="AD25" s="415"/>
      <c r="AE25" s="415"/>
      <c r="AF25" s="415"/>
      <c r="AG25" s="416"/>
      <c r="AH25" s="436">
        <v>36</v>
      </c>
      <c r="AI25" s="437"/>
      <c r="AJ25" s="437"/>
      <c r="AK25" s="437"/>
      <c r="AL25" s="476"/>
      <c r="AM25" s="436">
        <v>110124</v>
      </c>
      <c r="AN25" s="437"/>
      <c r="AO25" s="437"/>
      <c r="AP25" s="437"/>
      <c r="AQ25" s="437"/>
      <c r="AR25" s="476"/>
      <c r="AS25" s="436">
        <v>3059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155104778</v>
      </c>
      <c r="BO25" s="349"/>
      <c r="BP25" s="349"/>
      <c r="BQ25" s="349"/>
      <c r="BR25" s="349"/>
      <c r="BS25" s="349"/>
      <c r="BT25" s="349"/>
      <c r="BU25" s="350"/>
      <c r="BV25" s="348">
        <v>155512055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5170</v>
      </c>
      <c r="R26" s="437"/>
      <c r="S26" s="437"/>
      <c r="T26" s="437"/>
      <c r="U26" s="437"/>
      <c r="V26" s="476"/>
      <c r="W26" s="531"/>
      <c r="X26" s="519"/>
      <c r="Y26" s="520"/>
      <c r="Z26" s="435" t="s">
        <v>159</v>
      </c>
      <c r="AA26" s="541"/>
      <c r="AB26" s="541"/>
      <c r="AC26" s="541"/>
      <c r="AD26" s="541"/>
      <c r="AE26" s="541"/>
      <c r="AF26" s="541"/>
      <c r="AG26" s="542"/>
      <c r="AH26" s="436">
        <v>17</v>
      </c>
      <c r="AI26" s="437"/>
      <c r="AJ26" s="437"/>
      <c r="AK26" s="437"/>
      <c r="AL26" s="476"/>
      <c r="AM26" s="436">
        <v>50949</v>
      </c>
      <c r="AN26" s="437"/>
      <c r="AO26" s="437"/>
      <c r="AP26" s="437"/>
      <c r="AQ26" s="437"/>
      <c r="AR26" s="476"/>
      <c r="AS26" s="436">
        <v>2997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3800</v>
      </c>
      <c r="R27" s="437"/>
      <c r="S27" s="437"/>
      <c r="T27" s="437"/>
      <c r="U27" s="437"/>
      <c r="V27" s="476"/>
      <c r="W27" s="531"/>
      <c r="X27" s="519"/>
      <c r="Y27" s="520"/>
      <c r="Z27" s="435" t="s">
        <v>162</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915237</v>
      </c>
      <c r="BO27" s="555"/>
      <c r="BP27" s="555"/>
      <c r="BQ27" s="555"/>
      <c r="BR27" s="555"/>
      <c r="BS27" s="555"/>
      <c r="BT27" s="555"/>
      <c r="BU27" s="556"/>
      <c r="BV27" s="554">
        <v>907964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3300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5177226</v>
      </c>
      <c r="BO28" s="349"/>
      <c r="BP28" s="349"/>
      <c r="BQ28" s="349"/>
      <c r="BR28" s="349"/>
      <c r="BS28" s="349"/>
      <c r="BT28" s="349"/>
      <c r="BU28" s="350"/>
      <c r="BV28" s="348">
        <v>5506358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3000</v>
      </c>
      <c r="R29" s="437"/>
      <c r="S29" s="437"/>
      <c r="T29" s="437"/>
      <c r="U29" s="437"/>
      <c r="V29" s="476"/>
      <c r="W29" s="532"/>
      <c r="X29" s="533"/>
      <c r="Y29" s="534"/>
      <c r="Z29" s="435" t="s">
        <v>169</v>
      </c>
      <c r="AA29" s="415"/>
      <c r="AB29" s="415"/>
      <c r="AC29" s="415"/>
      <c r="AD29" s="415"/>
      <c r="AE29" s="415"/>
      <c r="AF29" s="415"/>
      <c r="AG29" s="416"/>
      <c r="AH29" s="436">
        <v>271</v>
      </c>
      <c r="AI29" s="437"/>
      <c r="AJ29" s="437"/>
      <c r="AK29" s="437"/>
      <c r="AL29" s="476"/>
      <c r="AM29" s="436">
        <v>791591</v>
      </c>
      <c r="AN29" s="437"/>
      <c r="AO29" s="437"/>
      <c r="AP29" s="437"/>
      <c r="AQ29" s="437"/>
      <c r="AR29" s="476"/>
      <c r="AS29" s="436">
        <v>2921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313161</v>
      </c>
      <c r="BO29" s="386"/>
      <c r="BP29" s="386"/>
      <c r="BQ29" s="386"/>
      <c r="BR29" s="386"/>
      <c r="BS29" s="386"/>
      <c r="BT29" s="386"/>
      <c r="BU29" s="387"/>
      <c r="BV29" s="385">
        <v>375785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55163969</v>
      </c>
      <c r="BO30" s="555"/>
      <c r="BP30" s="555"/>
      <c r="BQ30" s="555"/>
      <c r="BR30" s="555"/>
      <c r="BS30" s="555"/>
      <c r="BT30" s="555"/>
      <c r="BU30" s="556"/>
      <c r="BV30" s="554">
        <v>65596710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陸前高田地域振興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農業集落排水事業特別会計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三陸情報サービス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漁業集落排水事業特別会計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陸前高田市土地開発公社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〇</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1660014</v>
      </c>
      <c r="S5" s="583"/>
      <c r="T5" s="583"/>
      <c r="U5" s="583"/>
      <c r="V5" s="583"/>
      <c r="W5" s="583"/>
      <c r="X5" s="583"/>
      <c r="Y5" s="584"/>
      <c r="Z5" s="585">
        <v>2.5</v>
      </c>
      <c r="AA5" s="585"/>
      <c r="AB5" s="585"/>
      <c r="AC5" s="585"/>
      <c r="AD5" s="586">
        <v>1659939</v>
      </c>
      <c r="AE5" s="586"/>
      <c r="AF5" s="586"/>
      <c r="AG5" s="586"/>
      <c r="AH5" s="586"/>
      <c r="AI5" s="586"/>
      <c r="AJ5" s="586"/>
      <c r="AK5" s="586"/>
      <c r="AL5" s="587">
        <v>25.7</v>
      </c>
      <c r="AM5" s="588"/>
      <c r="AN5" s="588"/>
      <c r="AO5" s="589"/>
      <c r="AP5" s="579" t="s">
        <v>208</v>
      </c>
      <c r="AQ5" s="580"/>
      <c r="AR5" s="580"/>
      <c r="AS5" s="580"/>
      <c r="AT5" s="580"/>
      <c r="AU5" s="580"/>
      <c r="AV5" s="580"/>
      <c r="AW5" s="580"/>
      <c r="AX5" s="580"/>
      <c r="AY5" s="580"/>
      <c r="AZ5" s="580"/>
      <c r="BA5" s="580"/>
      <c r="BB5" s="580"/>
      <c r="BC5" s="580"/>
      <c r="BD5" s="580"/>
      <c r="BE5" s="580"/>
      <c r="BF5" s="581"/>
      <c r="BG5" s="593">
        <v>1657254</v>
      </c>
      <c r="BH5" s="594"/>
      <c r="BI5" s="594"/>
      <c r="BJ5" s="594"/>
      <c r="BK5" s="594"/>
      <c r="BL5" s="594"/>
      <c r="BM5" s="594"/>
      <c r="BN5" s="595"/>
      <c r="BO5" s="596">
        <v>99.8</v>
      </c>
      <c r="BP5" s="596"/>
      <c r="BQ5" s="596"/>
      <c r="BR5" s="596"/>
      <c r="BS5" s="597">
        <v>72826</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130126</v>
      </c>
      <c r="S6" s="594"/>
      <c r="T6" s="594"/>
      <c r="U6" s="594"/>
      <c r="V6" s="594"/>
      <c r="W6" s="594"/>
      <c r="X6" s="594"/>
      <c r="Y6" s="595"/>
      <c r="Z6" s="596">
        <v>0.2</v>
      </c>
      <c r="AA6" s="596"/>
      <c r="AB6" s="596"/>
      <c r="AC6" s="596"/>
      <c r="AD6" s="597">
        <v>130126</v>
      </c>
      <c r="AE6" s="597"/>
      <c r="AF6" s="597"/>
      <c r="AG6" s="597"/>
      <c r="AH6" s="597"/>
      <c r="AI6" s="597"/>
      <c r="AJ6" s="597"/>
      <c r="AK6" s="597"/>
      <c r="AL6" s="598">
        <v>2</v>
      </c>
      <c r="AM6" s="599"/>
      <c r="AN6" s="599"/>
      <c r="AO6" s="600"/>
      <c r="AP6" s="590" t="s">
        <v>213</v>
      </c>
      <c r="AQ6" s="591"/>
      <c r="AR6" s="591"/>
      <c r="AS6" s="591"/>
      <c r="AT6" s="591"/>
      <c r="AU6" s="591"/>
      <c r="AV6" s="591"/>
      <c r="AW6" s="591"/>
      <c r="AX6" s="591"/>
      <c r="AY6" s="591"/>
      <c r="AZ6" s="591"/>
      <c r="BA6" s="591"/>
      <c r="BB6" s="591"/>
      <c r="BC6" s="591"/>
      <c r="BD6" s="591"/>
      <c r="BE6" s="591"/>
      <c r="BF6" s="592"/>
      <c r="BG6" s="593">
        <v>1657254</v>
      </c>
      <c r="BH6" s="594"/>
      <c r="BI6" s="594"/>
      <c r="BJ6" s="594"/>
      <c r="BK6" s="594"/>
      <c r="BL6" s="594"/>
      <c r="BM6" s="594"/>
      <c r="BN6" s="595"/>
      <c r="BO6" s="596">
        <v>99.8</v>
      </c>
      <c r="BP6" s="596"/>
      <c r="BQ6" s="596"/>
      <c r="BR6" s="596"/>
      <c r="BS6" s="597">
        <v>72826</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162145</v>
      </c>
      <c r="CS6" s="594"/>
      <c r="CT6" s="594"/>
      <c r="CU6" s="594"/>
      <c r="CV6" s="594"/>
      <c r="CW6" s="594"/>
      <c r="CX6" s="594"/>
      <c r="CY6" s="595"/>
      <c r="CZ6" s="596">
        <v>0.3</v>
      </c>
      <c r="DA6" s="596"/>
      <c r="DB6" s="596"/>
      <c r="DC6" s="596"/>
      <c r="DD6" s="602" t="s">
        <v>215</v>
      </c>
      <c r="DE6" s="594"/>
      <c r="DF6" s="594"/>
      <c r="DG6" s="594"/>
      <c r="DH6" s="594"/>
      <c r="DI6" s="594"/>
      <c r="DJ6" s="594"/>
      <c r="DK6" s="594"/>
      <c r="DL6" s="594"/>
      <c r="DM6" s="594"/>
      <c r="DN6" s="594"/>
      <c r="DO6" s="594"/>
      <c r="DP6" s="595"/>
      <c r="DQ6" s="602">
        <v>162145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1754</v>
      </c>
      <c r="S7" s="594"/>
      <c r="T7" s="594"/>
      <c r="U7" s="594"/>
      <c r="V7" s="594"/>
      <c r="W7" s="594"/>
      <c r="X7" s="594"/>
      <c r="Y7" s="595"/>
      <c r="Z7" s="596">
        <v>0</v>
      </c>
      <c r="AA7" s="596"/>
      <c r="AB7" s="596"/>
      <c r="AC7" s="596"/>
      <c r="AD7" s="597">
        <v>1754</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787263</v>
      </c>
      <c r="BH7" s="594"/>
      <c r="BI7" s="594"/>
      <c r="BJ7" s="594"/>
      <c r="BK7" s="594"/>
      <c r="BL7" s="594"/>
      <c r="BM7" s="594"/>
      <c r="BN7" s="595"/>
      <c r="BO7" s="596">
        <v>47.4</v>
      </c>
      <c r="BP7" s="596"/>
      <c r="BQ7" s="596"/>
      <c r="BR7" s="596"/>
      <c r="BS7" s="597">
        <v>29650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16148224</v>
      </c>
      <c r="CS7" s="594"/>
      <c r="CT7" s="594"/>
      <c r="CU7" s="594"/>
      <c r="CV7" s="594"/>
      <c r="CW7" s="594"/>
      <c r="CX7" s="594"/>
      <c r="CY7" s="595"/>
      <c r="CZ7" s="596">
        <v>25.1</v>
      </c>
      <c r="DA7" s="596"/>
      <c r="DB7" s="596"/>
      <c r="DC7" s="596"/>
      <c r="DD7" s="602">
        <v>451138</v>
      </c>
      <c r="DE7" s="594"/>
      <c r="DF7" s="594"/>
      <c r="DG7" s="594"/>
      <c r="DH7" s="594"/>
      <c r="DI7" s="594"/>
      <c r="DJ7" s="594"/>
      <c r="DK7" s="594"/>
      <c r="DL7" s="594"/>
      <c r="DM7" s="594"/>
      <c r="DN7" s="594"/>
      <c r="DO7" s="594"/>
      <c r="DP7" s="595"/>
      <c r="DQ7" s="602">
        <v>4099908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3480</v>
      </c>
      <c r="S8" s="594"/>
      <c r="T8" s="594"/>
      <c r="U8" s="594"/>
      <c r="V8" s="594"/>
      <c r="W8" s="594"/>
      <c r="X8" s="594"/>
      <c r="Y8" s="595"/>
      <c r="Z8" s="596">
        <v>0</v>
      </c>
      <c r="AA8" s="596"/>
      <c r="AB8" s="596"/>
      <c r="AC8" s="596"/>
      <c r="AD8" s="597">
        <v>3480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32368</v>
      </c>
      <c r="BH8" s="594"/>
      <c r="BI8" s="594"/>
      <c r="BJ8" s="594"/>
      <c r="BK8" s="594"/>
      <c r="BL8" s="594"/>
      <c r="BM8" s="594"/>
      <c r="BN8" s="595"/>
      <c r="BO8" s="596">
        <v>1.9</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3494261</v>
      </c>
      <c r="CS8" s="594"/>
      <c r="CT8" s="594"/>
      <c r="CU8" s="594"/>
      <c r="CV8" s="594"/>
      <c r="CW8" s="594"/>
      <c r="CX8" s="594"/>
      <c r="CY8" s="595"/>
      <c r="CZ8" s="596">
        <v>5.4</v>
      </c>
      <c r="DA8" s="596"/>
      <c r="DB8" s="596"/>
      <c r="DC8" s="596"/>
      <c r="DD8" s="602">
        <v>131318</v>
      </c>
      <c r="DE8" s="594"/>
      <c r="DF8" s="594"/>
      <c r="DG8" s="594"/>
      <c r="DH8" s="594"/>
      <c r="DI8" s="594"/>
      <c r="DJ8" s="594"/>
      <c r="DK8" s="594"/>
      <c r="DL8" s="594"/>
      <c r="DM8" s="594"/>
      <c r="DN8" s="594"/>
      <c r="DO8" s="594"/>
      <c r="DP8" s="595"/>
      <c r="DQ8" s="602">
        <v>1783055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2989</v>
      </c>
      <c r="S9" s="594"/>
      <c r="T9" s="594"/>
      <c r="U9" s="594"/>
      <c r="V9" s="594"/>
      <c r="W9" s="594"/>
      <c r="X9" s="594"/>
      <c r="Y9" s="595"/>
      <c r="Z9" s="596">
        <v>0</v>
      </c>
      <c r="AA9" s="596"/>
      <c r="AB9" s="596"/>
      <c r="AC9" s="596"/>
      <c r="AD9" s="597">
        <v>2989</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574231</v>
      </c>
      <c r="BH9" s="594"/>
      <c r="BI9" s="594"/>
      <c r="BJ9" s="594"/>
      <c r="BK9" s="594"/>
      <c r="BL9" s="594"/>
      <c r="BM9" s="594"/>
      <c r="BN9" s="595"/>
      <c r="BO9" s="596">
        <v>34.6</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1806557</v>
      </c>
      <c r="CS9" s="594"/>
      <c r="CT9" s="594"/>
      <c r="CU9" s="594"/>
      <c r="CV9" s="594"/>
      <c r="CW9" s="594"/>
      <c r="CX9" s="594"/>
      <c r="CY9" s="595"/>
      <c r="CZ9" s="596">
        <v>2.8</v>
      </c>
      <c r="DA9" s="596"/>
      <c r="DB9" s="596"/>
      <c r="DC9" s="596"/>
      <c r="DD9" s="602">
        <v>310425</v>
      </c>
      <c r="DE9" s="594"/>
      <c r="DF9" s="594"/>
      <c r="DG9" s="594"/>
      <c r="DH9" s="594"/>
      <c r="DI9" s="594"/>
      <c r="DJ9" s="594"/>
      <c r="DK9" s="594"/>
      <c r="DL9" s="594"/>
      <c r="DM9" s="594"/>
      <c r="DN9" s="594"/>
      <c r="DO9" s="594"/>
      <c r="DP9" s="595"/>
      <c r="DQ9" s="602">
        <v>1479067</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383997</v>
      </c>
      <c r="S10" s="594"/>
      <c r="T10" s="594"/>
      <c r="U10" s="594"/>
      <c r="V10" s="594"/>
      <c r="W10" s="594"/>
      <c r="X10" s="594"/>
      <c r="Y10" s="595"/>
      <c r="Z10" s="596">
        <v>0.6</v>
      </c>
      <c r="AA10" s="596"/>
      <c r="AB10" s="596"/>
      <c r="AC10" s="596"/>
      <c r="AD10" s="597">
        <v>383997</v>
      </c>
      <c r="AE10" s="597"/>
      <c r="AF10" s="597"/>
      <c r="AG10" s="597"/>
      <c r="AH10" s="597"/>
      <c r="AI10" s="597"/>
      <c r="AJ10" s="597"/>
      <c r="AK10" s="597"/>
      <c r="AL10" s="598">
        <v>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58113</v>
      </c>
      <c r="BH10" s="594"/>
      <c r="BI10" s="594"/>
      <c r="BJ10" s="594"/>
      <c r="BK10" s="594"/>
      <c r="BL10" s="594"/>
      <c r="BM10" s="594"/>
      <c r="BN10" s="595"/>
      <c r="BO10" s="596">
        <v>3.5</v>
      </c>
      <c r="BP10" s="596"/>
      <c r="BQ10" s="596"/>
      <c r="BR10" s="596"/>
      <c r="BS10" s="602">
        <v>9671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206526</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6331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122551</v>
      </c>
      <c r="BH11" s="594"/>
      <c r="BI11" s="594"/>
      <c r="BJ11" s="594"/>
      <c r="BK11" s="594"/>
      <c r="BL11" s="594"/>
      <c r="BM11" s="594"/>
      <c r="BN11" s="595"/>
      <c r="BO11" s="596">
        <v>7.4</v>
      </c>
      <c r="BP11" s="596"/>
      <c r="BQ11" s="596"/>
      <c r="BR11" s="596"/>
      <c r="BS11" s="602">
        <v>19979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908256</v>
      </c>
      <c r="CS11" s="594"/>
      <c r="CT11" s="594"/>
      <c r="CU11" s="594"/>
      <c r="CV11" s="594"/>
      <c r="CW11" s="594"/>
      <c r="CX11" s="594"/>
      <c r="CY11" s="595"/>
      <c r="CZ11" s="596">
        <v>1.4</v>
      </c>
      <c r="DA11" s="596"/>
      <c r="DB11" s="596"/>
      <c r="DC11" s="596"/>
      <c r="DD11" s="602">
        <v>353164</v>
      </c>
      <c r="DE11" s="594"/>
      <c r="DF11" s="594"/>
      <c r="DG11" s="594"/>
      <c r="DH11" s="594"/>
      <c r="DI11" s="594"/>
      <c r="DJ11" s="594"/>
      <c r="DK11" s="594"/>
      <c r="DL11" s="594"/>
      <c r="DM11" s="594"/>
      <c r="DN11" s="594"/>
      <c r="DO11" s="594"/>
      <c r="DP11" s="595"/>
      <c r="DQ11" s="602">
        <v>568183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657844</v>
      </c>
      <c r="BH12" s="594"/>
      <c r="BI12" s="594"/>
      <c r="BJ12" s="594"/>
      <c r="BK12" s="594"/>
      <c r="BL12" s="594"/>
      <c r="BM12" s="594"/>
      <c r="BN12" s="595"/>
      <c r="BO12" s="596">
        <v>39.6</v>
      </c>
      <c r="BP12" s="596"/>
      <c r="BQ12" s="596"/>
      <c r="BR12" s="596"/>
      <c r="BS12" s="602">
        <v>43176</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297028</v>
      </c>
      <c r="CS12" s="594"/>
      <c r="CT12" s="594"/>
      <c r="CU12" s="594"/>
      <c r="CV12" s="594"/>
      <c r="CW12" s="594"/>
      <c r="CX12" s="594"/>
      <c r="CY12" s="595"/>
      <c r="CZ12" s="596">
        <v>0.5</v>
      </c>
      <c r="DA12" s="596"/>
      <c r="DB12" s="596"/>
      <c r="DC12" s="596"/>
      <c r="DD12" s="602">
        <v>56112</v>
      </c>
      <c r="DE12" s="594"/>
      <c r="DF12" s="594"/>
      <c r="DG12" s="594"/>
      <c r="DH12" s="594"/>
      <c r="DI12" s="594"/>
      <c r="DJ12" s="594"/>
      <c r="DK12" s="594"/>
      <c r="DL12" s="594"/>
      <c r="DM12" s="594"/>
      <c r="DN12" s="594"/>
      <c r="DO12" s="594"/>
      <c r="DP12" s="595"/>
      <c r="DQ12" s="602">
        <v>164917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16232</v>
      </c>
      <c r="S13" s="594"/>
      <c r="T13" s="594"/>
      <c r="U13" s="594"/>
      <c r="V13" s="594"/>
      <c r="W13" s="594"/>
      <c r="X13" s="594"/>
      <c r="Y13" s="595"/>
      <c r="Z13" s="596">
        <v>0</v>
      </c>
      <c r="AA13" s="596"/>
      <c r="AB13" s="596"/>
      <c r="AC13" s="596"/>
      <c r="AD13" s="597">
        <v>16232</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653199</v>
      </c>
      <c r="BH13" s="594"/>
      <c r="BI13" s="594"/>
      <c r="BJ13" s="594"/>
      <c r="BK13" s="594"/>
      <c r="BL13" s="594"/>
      <c r="BM13" s="594"/>
      <c r="BN13" s="595"/>
      <c r="BO13" s="596">
        <v>39.299999999999997</v>
      </c>
      <c r="BP13" s="596"/>
      <c r="BQ13" s="596"/>
      <c r="BR13" s="596"/>
      <c r="BS13" s="602">
        <v>43176</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31533365</v>
      </c>
      <c r="CS13" s="594"/>
      <c r="CT13" s="594"/>
      <c r="CU13" s="594"/>
      <c r="CV13" s="594"/>
      <c r="CW13" s="594"/>
      <c r="CX13" s="594"/>
      <c r="CY13" s="595"/>
      <c r="CZ13" s="596">
        <v>49</v>
      </c>
      <c r="DA13" s="596"/>
      <c r="DB13" s="596"/>
      <c r="DC13" s="596"/>
      <c r="DD13" s="602">
        <v>30669795</v>
      </c>
      <c r="DE13" s="594"/>
      <c r="DF13" s="594"/>
      <c r="DG13" s="594"/>
      <c r="DH13" s="594"/>
      <c r="DI13" s="594"/>
      <c r="DJ13" s="594"/>
      <c r="DK13" s="594"/>
      <c r="DL13" s="594"/>
      <c r="DM13" s="594"/>
      <c r="DN13" s="594"/>
      <c r="DO13" s="594"/>
      <c r="DP13" s="595"/>
      <c r="DQ13" s="602">
        <v>8332100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50927</v>
      </c>
      <c r="BH14" s="594"/>
      <c r="BI14" s="594"/>
      <c r="BJ14" s="594"/>
      <c r="BK14" s="594"/>
      <c r="BL14" s="594"/>
      <c r="BM14" s="594"/>
      <c r="BN14" s="595"/>
      <c r="BO14" s="596">
        <v>3.1</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415703</v>
      </c>
      <c r="CS14" s="594"/>
      <c r="CT14" s="594"/>
      <c r="CU14" s="594"/>
      <c r="CV14" s="594"/>
      <c r="CW14" s="594"/>
      <c r="CX14" s="594"/>
      <c r="CY14" s="595"/>
      <c r="CZ14" s="596">
        <v>0.6</v>
      </c>
      <c r="DA14" s="596"/>
      <c r="DB14" s="596"/>
      <c r="DC14" s="596"/>
      <c r="DD14" s="602">
        <v>79117</v>
      </c>
      <c r="DE14" s="594"/>
      <c r="DF14" s="594"/>
      <c r="DG14" s="594"/>
      <c r="DH14" s="594"/>
      <c r="DI14" s="594"/>
      <c r="DJ14" s="594"/>
      <c r="DK14" s="594"/>
      <c r="DL14" s="594"/>
      <c r="DM14" s="594"/>
      <c r="DN14" s="594"/>
      <c r="DO14" s="594"/>
      <c r="DP14" s="595"/>
      <c r="DQ14" s="602">
        <v>357163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4194</v>
      </c>
      <c r="S15" s="594"/>
      <c r="T15" s="594"/>
      <c r="U15" s="594"/>
      <c r="V15" s="594"/>
      <c r="W15" s="594"/>
      <c r="X15" s="594"/>
      <c r="Y15" s="595"/>
      <c r="Z15" s="596">
        <v>0</v>
      </c>
      <c r="AA15" s="596"/>
      <c r="AB15" s="596"/>
      <c r="AC15" s="596"/>
      <c r="AD15" s="597">
        <v>4194</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161220</v>
      </c>
      <c r="BH15" s="594"/>
      <c r="BI15" s="594"/>
      <c r="BJ15" s="594"/>
      <c r="BK15" s="594"/>
      <c r="BL15" s="594"/>
      <c r="BM15" s="594"/>
      <c r="BN15" s="595"/>
      <c r="BO15" s="596">
        <v>9.6999999999999993</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1657344</v>
      </c>
      <c r="CS15" s="594"/>
      <c r="CT15" s="594"/>
      <c r="CU15" s="594"/>
      <c r="CV15" s="594"/>
      <c r="CW15" s="594"/>
      <c r="CX15" s="594"/>
      <c r="CY15" s="595"/>
      <c r="CZ15" s="596">
        <v>2.6</v>
      </c>
      <c r="DA15" s="596"/>
      <c r="DB15" s="596"/>
      <c r="DC15" s="596"/>
      <c r="DD15" s="602">
        <v>332439</v>
      </c>
      <c r="DE15" s="594"/>
      <c r="DF15" s="594"/>
      <c r="DG15" s="594"/>
      <c r="DH15" s="594"/>
      <c r="DI15" s="594"/>
      <c r="DJ15" s="594"/>
      <c r="DK15" s="594"/>
      <c r="DL15" s="594"/>
      <c r="DM15" s="594"/>
      <c r="DN15" s="594"/>
      <c r="DO15" s="594"/>
      <c r="DP15" s="595"/>
      <c r="DQ15" s="602">
        <v>795541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13870484</v>
      </c>
      <c r="S16" s="594"/>
      <c r="T16" s="594"/>
      <c r="U16" s="594"/>
      <c r="V16" s="594"/>
      <c r="W16" s="594"/>
      <c r="X16" s="594"/>
      <c r="Y16" s="595"/>
      <c r="Z16" s="596">
        <v>20.9</v>
      </c>
      <c r="AA16" s="596"/>
      <c r="AB16" s="596"/>
      <c r="AC16" s="596"/>
      <c r="AD16" s="597">
        <v>4228947</v>
      </c>
      <c r="AE16" s="597"/>
      <c r="AF16" s="597"/>
      <c r="AG16" s="597"/>
      <c r="AH16" s="597"/>
      <c r="AI16" s="597"/>
      <c r="AJ16" s="597"/>
      <c r="AK16" s="597"/>
      <c r="AL16" s="598">
        <v>65.599999999999994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6399897</v>
      </c>
      <c r="CS16" s="594"/>
      <c r="CT16" s="594"/>
      <c r="CU16" s="594"/>
      <c r="CV16" s="594"/>
      <c r="CW16" s="594"/>
      <c r="CX16" s="594"/>
      <c r="CY16" s="595"/>
      <c r="CZ16" s="596">
        <v>9.9</v>
      </c>
      <c r="DA16" s="596"/>
      <c r="DB16" s="596"/>
      <c r="DC16" s="596"/>
      <c r="DD16" s="602" t="s">
        <v>111</v>
      </c>
      <c r="DE16" s="594"/>
      <c r="DF16" s="594"/>
      <c r="DG16" s="594"/>
      <c r="DH16" s="594"/>
      <c r="DI16" s="594"/>
      <c r="DJ16" s="594"/>
      <c r="DK16" s="594"/>
      <c r="DL16" s="594"/>
      <c r="DM16" s="594"/>
      <c r="DN16" s="594"/>
      <c r="DO16" s="594"/>
      <c r="DP16" s="595"/>
      <c r="DQ16" s="602">
        <v>1163498</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4228947</v>
      </c>
      <c r="S17" s="594"/>
      <c r="T17" s="594"/>
      <c r="U17" s="594"/>
      <c r="V17" s="594"/>
      <c r="W17" s="594"/>
      <c r="X17" s="594"/>
      <c r="Y17" s="595"/>
      <c r="Z17" s="596">
        <v>6.4</v>
      </c>
      <c r="AA17" s="596"/>
      <c r="AB17" s="596"/>
      <c r="AC17" s="596"/>
      <c r="AD17" s="597">
        <v>4228947</v>
      </c>
      <c r="AE17" s="597"/>
      <c r="AF17" s="597"/>
      <c r="AG17" s="597"/>
      <c r="AH17" s="597"/>
      <c r="AI17" s="597"/>
      <c r="AJ17" s="597"/>
      <c r="AK17" s="597"/>
      <c r="AL17" s="598">
        <v>65.599999999999994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1365344</v>
      </c>
      <c r="CS17" s="594"/>
      <c r="CT17" s="594"/>
      <c r="CU17" s="594"/>
      <c r="CV17" s="594"/>
      <c r="CW17" s="594"/>
      <c r="CX17" s="594"/>
      <c r="CY17" s="595"/>
      <c r="CZ17" s="596">
        <v>2.1</v>
      </c>
      <c r="DA17" s="596"/>
      <c r="DB17" s="596"/>
      <c r="DC17" s="596"/>
      <c r="DD17" s="602" t="s">
        <v>111</v>
      </c>
      <c r="DE17" s="594"/>
      <c r="DF17" s="594"/>
      <c r="DG17" s="594"/>
      <c r="DH17" s="594"/>
      <c r="DI17" s="594"/>
      <c r="DJ17" s="594"/>
      <c r="DK17" s="594"/>
      <c r="DL17" s="594"/>
      <c r="DM17" s="594"/>
      <c r="DN17" s="594"/>
      <c r="DO17" s="594"/>
      <c r="DP17" s="595"/>
      <c r="DQ17" s="602">
        <v>1328094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462359</v>
      </c>
      <c r="S18" s="594"/>
      <c r="T18" s="594"/>
      <c r="U18" s="594"/>
      <c r="V18" s="594"/>
      <c r="W18" s="594"/>
      <c r="X18" s="594"/>
      <c r="Y18" s="595"/>
      <c r="Z18" s="596">
        <v>0.7</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2007</v>
      </c>
      <c r="CS18" s="594"/>
      <c r="CT18" s="594"/>
      <c r="CU18" s="594"/>
      <c r="CV18" s="594"/>
      <c r="CW18" s="594"/>
      <c r="CX18" s="594"/>
      <c r="CY18" s="595"/>
      <c r="CZ18" s="596">
        <v>0</v>
      </c>
      <c r="DA18" s="596"/>
      <c r="DB18" s="596"/>
      <c r="DC18" s="596"/>
      <c r="DD18" s="602">
        <v>2007</v>
      </c>
      <c r="DE18" s="594"/>
      <c r="DF18" s="594"/>
      <c r="DG18" s="594"/>
      <c r="DH18" s="594"/>
      <c r="DI18" s="594"/>
      <c r="DJ18" s="594"/>
      <c r="DK18" s="594"/>
      <c r="DL18" s="594"/>
      <c r="DM18" s="594"/>
      <c r="DN18" s="594"/>
      <c r="DO18" s="594"/>
      <c r="DP18" s="595"/>
      <c r="DQ18" s="602">
        <v>2007</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9179178</v>
      </c>
      <c r="S19" s="594"/>
      <c r="T19" s="594"/>
      <c r="U19" s="594"/>
      <c r="V19" s="594"/>
      <c r="W19" s="594"/>
      <c r="X19" s="594"/>
      <c r="Y19" s="595"/>
      <c r="Z19" s="596">
        <v>13.9</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2760</v>
      </c>
      <c r="BH19" s="594"/>
      <c r="BI19" s="594"/>
      <c r="BJ19" s="594"/>
      <c r="BK19" s="594"/>
      <c r="BL19" s="594"/>
      <c r="BM19" s="594"/>
      <c r="BN19" s="595"/>
      <c r="BO19" s="596">
        <v>0.2</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16073270</v>
      </c>
      <c r="S20" s="594"/>
      <c r="T20" s="594"/>
      <c r="U20" s="594"/>
      <c r="V20" s="594"/>
      <c r="W20" s="594"/>
      <c r="X20" s="594"/>
      <c r="Y20" s="595"/>
      <c r="Z20" s="596">
        <v>24.3</v>
      </c>
      <c r="AA20" s="596"/>
      <c r="AB20" s="596"/>
      <c r="AC20" s="596"/>
      <c r="AD20" s="597">
        <v>6431658</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2760</v>
      </c>
      <c r="BH20" s="594"/>
      <c r="BI20" s="594"/>
      <c r="BJ20" s="594"/>
      <c r="BK20" s="594"/>
      <c r="BL20" s="594"/>
      <c r="BM20" s="594"/>
      <c r="BN20" s="595"/>
      <c r="BO20" s="596">
        <v>0.2</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64396657</v>
      </c>
      <c r="CS20" s="594"/>
      <c r="CT20" s="594"/>
      <c r="CU20" s="594"/>
      <c r="CV20" s="594"/>
      <c r="CW20" s="594"/>
      <c r="CX20" s="594"/>
      <c r="CY20" s="595"/>
      <c r="CZ20" s="596">
        <v>100</v>
      </c>
      <c r="DA20" s="596"/>
      <c r="DB20" s="596"/>
      <c r="DC20" s="596"/>
      <c r="DD20" s="602">
        <v>32385515</v>
      </c>
      <c r="DE20" s="594"/>
      <c r="DF20" s="594"/>
      <c r="DG20" s="594"/>
      <c r="DH20" s="594"/>
      <c r="DI20" s="594"/>
      <c r="DJ20" s="594"/>
      <c r="DK20" s="594"/>
      <c r="DL20" s="594"/>
      <c r="DM20" s="594"/>
      <c r="DN20" s="594"/>
      <c r="DO20" s="594"/>
      <c r="DP20" s="595"/>
      <c r="DQ20" s="602">
        <v>20242009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2184</v>
      </c>
      <c r="S21" s="594"/>
      <c r="T21" s="594"/>
      <c r="U21" s="594"/>
      <c r="V21" s="594"/>
      <c r="W21" s="594"/>
      <c r="X21" s="594"/>
      <c r="Y21" s="595"/>
      <c r="Z21" s="596">
        <v>0</v>
      </c>
      <c r="AA21" s="596"/>
      <c r="AB21" s="596"/>
      <c r="AC21" s="596"/>
      <c r="AD21" s="597">
        <v>2184</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2685</v>
      </c>
      <c r="BH21" s="594"/>
      <c r="BI21" s="594"/>
      <c r="BJ21" s="594"/>
      <c r="BK21" s="594"/>
      <c r="BL21" s="594"/>
      <c r="BM21" s="594"/>
      <c r="BN21" s="595"/>
      <c r="BO21" s="596">
        <v>0.2</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48097</v>
      </c>
      <c r="S22" s="594"/>
      <c r="T22" s="594"/>
      <c r="U22" s="594"/>
      <c r="V22" s="594"/>
      <c r="W22" s="594"/>
      <c r="X22" s="594"/>
      <c r="Y22" s="595"/>
      <c r="Z22" s="596">
        <v>0.1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122740</v>
      </c>
      <c r="S23" s="594"/>
      <c r="T23" s="594"/>
      <c r="U23" s="594"/>
      <c r="V23" s="594"/>
      <c r="W23" s="594"/>
      <c r="X23" s="594"/>
      <c r="Y23" s="595"/>
      <c r="Z23" s="596">
        <v>0.2</v>
      </c>
      <c r="AA23" s="596"/>
      <c r="AB23" s="596"/>
      <c r="AC23" s="596"/>
      <c r="AD23" s="597">
        <v>4651</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75</v>
      </c>
      <c r="BH23" s="594"/>
      <c r="BI23" s="594"/>
      <c r="BJ23" s="594"/>
      <c r="BK23" s="594"/>
      <c r="BL23" s="594"/>
      <c r="BM23" s="594"/>
      <c r="BN23" s="595"/>
      <c r="BO23" s="596">
        <v>0</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43604</v>
      </c>
      <c r="S24" s="594"/>
      <c r="T24" s="594"/>
      <c r="U24" s="594"/>
      <c r="V24" s="594"/>
      <c r="W24" s="594"/>
      <c r="X24" s="594"/>
      <c r="Y24" s="595"/>
      <c r="Z24" s="596">
        <v>0.1</v>
      </c>
      <c r="AA24" s="596"/>
      <c r="AB24" s="596"/>
      <c r="AC24" s="596"/>
      <c r="AD24" s="597">
        <v>406</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5368531</v>
      </c>
      <c r="CS24" s="583"/>
      <c r="CT24" s="583"/>
      <c r="CU24" s="583"/>
      <c r="CV24" s="583"/>
      <c r="CW24" s="583"/>
      <c r="CX24" s="583"/>
      <c r="CY24" s="584"/>
      <c r="CZ24" s="622">
        <v>8.3000000000000007</v>
      </c>
      <c r="DA24" s="623"/>
      <c r="DB24" s="623"/>
      <c r="DC24" s="624"/>
      <c r="DD24" s="621">
        <v>3987682</v>
      </c>
      <c r="DE24" s="583"/>
      <c r="DF24" s="583"/>
      <c r="DG24" s="583"/>
      <c r="DH24" s="583"/>
      <c r="DI24" s="583"/>
      <c r="DJ24" s="583"/>
      <c r="DK24" s="584"/>
      <c r="DL24" s="621">
        <v>3898490</v>
      </c>
      <c r="DM24" s="583"/>
      <c r="DN24" s="583"/>
      <c r="DO24" s="583"/>
      <c r="DP24" s="583"/>
      <c r="DQ24" s="583"/>
      <c r="DR24" s="583"/>
      <c r="DS24" s="583"/>
      <c r="DT24" s="583"/>
      <c r="DU24" s="583"/>
      <c r="DV24" s="584"/>
      <c r="DW24" s="587">
        <v>57.4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16065595</v>
      </c>
      <c r="S25" s="594"/>
      <c r="T25" s="594"/>
      <c r="U25" s="594"/>
      <c r="V25" s="594"/>
      <c r="W25" s="594"/>
      <c r="X25" s="594"/>
      <c r="Y25" s="595"/>
      <c r="Z25" s="596">
        <v>24.2</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2313656</v>
      </c>
      <c r="CS25" s="613"/>
      <c r="CT25" s="613"/>
      <c r="CU25" s="613"/>
      <c r="CV25" s="613"/>
      <c r="CW25" s="613"/>
      <c r="CX25" s="613"/>
      <c r="CY25" s="614"/>
      <c r="CZ25" s="627">
        <v>3.6</v>
      </c>
      <c r="DA25" s="628"/>
      <c r="DB25" s="628"/>
      <c r="DC25" s="629"/>
      <c r="DD25" s="602">
        <v>2190978</v>
      </c>
      <c r="DE25" s="613"/>
      <c r="DF25" s="613"/>
      <c r="DG25" s="613"/>
      <c r="DH25" s="613"/>
      <c r="DI25" s="613"/>
      <c r="DJ25" s="613"/>
      <c r="DK25" s="614"/>
      <c r="DL25" s="602">
        <v>2110236</v>
      </c>
      <c r="DM25" s="613"/>
      <c r="DN25" s="613"/>
      <c r="DO25" s="613"/>
      <c r="DP25" s="613"/>
      <c r="DQ25" s="613"/>
      <c r="DR25" s="613"/>
      <c r="DS25" s="613"/>
      <c r="DT25" s="613"/>
      <c r="DU25" s="613"/>
      <c r="DV25" s="614"/>
      <c r="DW25" s="598">
        <v>31.1</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1427218</v>
      </c>
      <c r="CS26" s="594"/>
      <c r="CT26" s="594"/>
      <c r="CU26" s="594"/>
      <c r="CV26" s="594"/>
      <c r="CW26" s="594"/>
      <c r="CX26" s="594"/>
      <c r="CY26" s="595"/>
      <c r="CZ26" s="627">
        <v>2.2000000000000002</v>
      </c>
      <c r="DA26" s="628"/>
      <c r="DB26" s="628"/>
      <c r="DC26" s="629"/>
      <c r="DD26" s="602">
        <v>1427218</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1847288</v>
      </c>
      <c r="S27" s="594"/>
      <c r="T27" s="594"/>
      <c r="U27" s="594"/>
      <c r="V27" s="594"/>
      <c r="W27" s="594"/>
      <c r="X27" s="594"/>
      <c r="Y27" s="595"/>
      <c r="Z27" s="596">
        <v>2.8</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1660014</v>
      </c>
      <c r="BH27" s="594"/>
      <c r="BI27" s="594"/>
      <c r="BJ27" s="594"/>
      <c r="BK27" s="594"/>
      <c r="BL27" s="594"/>
      <c r="BM27" s="594"/>
      <c r="BN27" s="595"/>
      <c r="BO27" s="596">
        <v>100</v>
      </c>
      <c r="BP27" s="596"/>
      <c r="BQ27" s="596"/>
      <c r="BR27" s="596"/>
      <c r="BS27" s="602">
        <v>72826</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1689537</v>
      </c>
      <c r="CS27" s="613"/>
      <c r="CT27" s="613"/>
      <c r="CU27" s="613"/>
      <c r="CV27" s="613"/>
      <c r="CW27" s="613"/>
      <c r="CX27" s="613"/>
      <c r="CY27" s="614"/>
      <c r="CZ27" s="627">
        <v>2.6</v>
      </c>
      <c r="DA27" s="628"/>
      <c r="DB27" s="628"/>
      <c r="DC27" s="629"/>
      <c r="DD27" s="602">
        <v>468616</v>
      </c>
      <c r="DE27" s="613"/>
      <c r="DF27" s="613"/>
      <c r="DG27" s="613"/>
      <c r="DH27" s="613"/>
      <c r="DI27" s="613"/>
      <c r="DJ27" s="613"/>
      <c r="DK27" s="614"/>
      <c r="DL27" s="602">
        <v>460166</v>
      </c>
      <c r="DM27" s="613"/>
      <c r="DN27" s="613"/>
      <c r="DO27" s="613"/>
      <c r="DP27" s="613"/>
      <c r="DQ27" s="613"/>
      <c r="DR27" s="613"/>
      <c r="DS27" s="613"/>
      <c r="DT27" s="613"/>
      <c r="DU27" s="613"/>
      <c r="DV27" s="614"/>
      <c r="DW27" s="598">
        <v>6.8</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444690</v>
      </c>
      <c r="S28" s="594"/>
      <c r="T28" s="594"/>
      <c r="U28" s="594"/>
      <c r="V28" s="594"/>
      <c r="W28" s="594"/>
      <c r="X28" s="594"/>
      <c r="Y28" s="595"/>
      <c r="Z28" s="596">
        <v>0.7</v>
      </c>
      <c r="AA28" s="596"/>
      <c r="AB28" s="596"/>
      <c r="AC28" s="596"/>
      <c r="AD28" s="597">
        <v>10953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1365338</v>
      </c>
      <c r="CS28" s="594"/>
      <c r="CT28" s="594"/>
      <c r="CU28" s="594"/>
      <c r="CV28" s="594"/>
      <c r="CW28" s="594"/>
      <c r="CX28" s="594"/>
      <c r="CY28" s="595"/>
      <c r="CZ28" s="627">
        <v>2.1</v>
      </c>
      <c r="DA28" s="628"/>
      <c r="DB28" s="628"/>
      <c r="DC28" s="629"/>
      <c r="DD28" s="602">
        <v>1328088</v>
      </c>
      <c r="DE28" s="594"/>
      <c r="DF28" s="594"/>
      <c r="DG28" s="594"/>
      <c r="DH28" s="594"/>
      <c r="DI28" s="594"/>
      <c r="DJ28" s="594"/>
      <c r="DK28" s="595"/>
      <c r="DL28" s="602">
        <v>1328088</v>
      </c>
      <c r="DM28" s="594"/>
      <c r="DN28" s="594"/>
      <c r="DO28" s="594"/>
      <c r="DP28" s="594"/>
      <c r="DQ28" s="594"/>
      <c r="DR28" s="594"/>
      <c r="DS28" s="594"/>
      <c r="DT28" s="594"/>
      <c r="DU28" s="594"/>
      <c r="DV28" s="595"/>
      <c r="DW28" s="598">
        <v>19.600000000000001</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457375</v>
      </c>
      <c r="S29" s="594"/>
      <c r="T29" s="594"/>
      <c r="U29" s="594"/>
      <c r="V29" s="594"/>
      <c r="W29" s="594"/>
      <c r="X29" s="594"/>
      <c r="Y29" s="595"/>
      <c r="Z29" s="596">
        <v>0.7</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1365338</v>
      </c>
      <c r="CS29" s="613"/>
      <c r="CT29" s="613"/>
      <c r="CU29" s="613"/>
      <c r="CV29" s="613"/>
      <c r="CW29" s="613"/>
      <c r="CX29" s="613"/>
      <c r="CY29" s="614"/>
      <c r="CZ29" s="627">
        <v>2.1</v>
      </c>
      <c r="DA29" s="628"/>
      <c r="DB29" s="628"/>
      <c r="DC29" s="629"/>
      <c r="DD29" s="602">
        <v>1328088</v>
      </c>
      <c r="DE29" s="613"/>
      <c r="DF29" s="613"/>
      <c r="DG29" s="613"/>
      <c r="DH29" s="613"/>
      <c r="DI29" s="613"/>
      <c r="DJ29" s="613"/>
      <c r="DK29" s="614"/>
      <c r="DL29" s="602">
        <v>1328088</v>
      </c>
      <c r="DM29" s="613"/>
      <c r="DN29" s="613"/>
      <c r="DO29" s="613"/>
      <c r="DP29" s="613"/>
      <c r="DQ29" s="613"/>
      <c r="DR29" s="613"/>
      <c r="DS29" s="613"/>
      <c r="DT29" s="613"/>
      <c r="DU29" s="613"/>
      <c r="DV29" s="614"/>
      <c r="DW29" s="598">
        <v>19.600000000000001</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22956870</v>
      </c>
      <c r="S30" s="594"/>
      <c r="T30" s="594"/>
      <c r="U30" s="594"/>
      <c r="V30" s="594"/>
      <c r="W30" s="594"/>
      <c r="X30" s="594"/>
      <c r="Y30" s="595"/>
      <c r="Z30" s="596">
        <v>34.6</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99.6</v>
      </c>
      <c r="BH30" s="652"/>
      <c r="BI30" s="652"/>
      <c r="BJ30" s="652"/>
      <c r="BK30" s="652"/>
      <c r="BL30" s="652"/>
      <c r="BM30" s="588">
        <v>98.1</v>
      </c>
      <c r="BN30" s="652"/>
      <c r="BO30" s="652"/>
      <c r="BP30" s="652"/>
      <c r="BQ30" s="653"/>
      <c r="BR30" s="651">
        <v>99.2</v>
      </c>
      <c r="BS30" s="652"/>
      <c r="BT30" s="652"/>
      <c r="BU30" s="652"/>
      <c r="BV30" s="652"/>
      <c r="BW30" s="652"/>
      <c r="BX30" s="588">
        <v>96.3</v>
      </c>
      <c r="BY30" s="652"/>
      <c r="BZ30" s="652"/>
      <c r="CA30" s="652"/>
      <c r="CB30" s="653"/>
      <c r="CD30" s="656"/>
      <c r="CE30" s="657"/>
      <c r="CF30" s="607" t="s">
        <v>292</v>
      </c>
      <c r="CG30" s="608"/>
      <c r="CH30" s="608"/>
      <c r="CI30" s="608"/>
      <c r="CJ30" s="608"/>
      <c r="CK30" s="608"/>
      <c r="CL30" s="608"/>
      <c r="CM30" s="608"/>
      <c r="CN30" s="608"/>
      <c r="CO30" s="608"/>
      <c r="CP30" s="608"/>
      <c r="CQ30" s="609"/>
      <c r="CR30" s="593">
        <v>1222148</v>
      </c>
      <c r="CS30" s="594"/>
      <c r="CT30" s="594"/>
      <c r="CU30" s="594"/>
      <c r="CV30" s="594"/>
      <c r="CW30" s="594"/>
      <c r="CX30" s="594"/>
      <c r="CY30" s="595"/>
      <c r="CZ30" s="627">
        <v>1.9</v>
      </c>
      <c r="DA30" s="628"/>
      <c r="DB30" s="628"/>
      <c r="DC30" s="629"/>
      <c r="DD30" s="602">
        <v>1184898</v>
      </c>
      <c r="DE30" s="594"/>
      <c r="DF30" s="594"/>
      <c r="DG30" s="594"/>
      <c r="DH30" s="594"/>
      <c r="DI30" s="594"/>
      <c r="DJ30" s="594"/>
      <c r="DK30" s="595"/>
      <c r="DL30" s="602">
        <v>1184898</v>
      </c>
      <c r="DM30" s="594"/>
      <c r="DN30" s="594"/>
      <c r="DO30" s="594"/>
      <c r="DP30" s="594"/>
      <c r="DQ30" s="594"/>
      <c r="DR30" s="594"/>
      <c r="DS30" s="594"/>
      <c r="DT30" s="594"/>
      <c r="DU30" s="594"/>
      <c r="DV30" s="595"/>
      <c r="DW30" s="598">
        <v>17.5</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3497397</v>
      </c>
      <c r="S31" s="594"/>
      <c r="T31" s="594"/>
      <c r="U31" s="594"/>
      <c r="V31" s="594"/>
      <c r="W31" s="594"/>
      <c r="X31" s="594"/>
      <c r="Y31" s="595"/>
      <c r="Z31" s="596">
        <v>5.3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13"/>
      <c r="BI31" s="613"/>
      <c r="BJ31" s="613"/>
      <c r="BK31" s="613"/>
      <c r="BL31" s="613"/>
      <c r="BM31" s="599">
        <v>98</v>
      </c>
      <c r="BN31" s="649"/>
      <c r="BO31" s="649"/>
      <c r="BP31" s="649"/>
      <c r="BQ31" s="650"/>
      <c r="BR31" s="648">
        <v>98.7</v>
      </c>
      <c r="BS31" s="613"/>
      <c r="BT31" s="613"/>
      <c r="BU31" s="613"/>
      <c r="BV31" s="613"/>
      <c r="BW31" s="613"/>
      <c r="BX31" s="599">
        <v>96.6</v>
      </c>
      <c r="BY31" s="649"/>
      <c r="BZ31" s="649"/>
      <c r="CA31" s="649"/>
      <c r="CB31" s="650"/>
      <c r="CD31" s="656"/>
      <c r="CE31" s="657"/>
      <c r="CF31" s="607" t="s">
        <v>296</v>
      </c>
      <c r="CG31" s="608"/>
      <c r="CH31" s="608"/>
      <c r="CI31" s="608"/>
      <c r="CJ31" s="608"/>
      <c r="CK31" s="608"/>
      <c r="CL31" s="608"/>
      <c r="CM31" s="608"/>
      <c r="CN31" s="608"/>
      <c r="CO31" s="608"/>
      <c r="CP31" s="608"/>
      <c r="CQ31" s="609"/>
      <c r="CR31" s="593">
        <v>143190</v>
      </c>
      <c r="CS31" s="613"/>
      <c r="CT31" s="613"/>
      <c r="CU31" s="613"/>
      <c r="CV31" s="613"/>
      <c r="CW31" s="613"/>
      <c r="CX31" s="613"/>
      <c r="CY31" s="614"/>
      <c r="CZ31" s="627">
        <v>0.2</v>
      </c>
      <c r="DA31" s="628"/>
      <c r="DB31" s="628"/>
      <c r="DC31" s="629"/>
      <c r="DD31" s="602">
        <v>143190</v>
      </c>
      <c r="DE31" s="613"/>
      <c r="DF31" s="613"/>
      <c r="DG31" s="613"/>
      <c r="DH31" s="613"/>
      <c r="DI31" s="613"/>
      <c r="DJ31" s="613"/>
      <c r="DK31" s="614"/>
      <c r="DL31" s="602">
        <v>143190</v>
      </c>
      <c r="DM31" s="613"/>
      <c r="DN31" s="613"/>
      <c r="DO31" s="613"/>
      <c r="DP31" s="613"/>
      <c r="DQ31" s="613"/>
      <c r="DR31" s="613"/>
      <c r="DS31" s="613"/>
      <c r="DT31" s="613"/>
      <c r="DU31" s="613"/>
      <c r="DV31" s="614"/>
      <c r="DW31" s="598">
        <v>2.1</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3708552</v>
      </c>
      <c r="S32" s="594"/>
      <c r="T32" s="594"/>
      <c r="U32" s="594"/>
      <c r="V32" s="594"/>
      <c r="W32" s="594"/>
      <c r="X32" s="594"/>
      <c r="Y32" s="595"/>
      <c r="Z32" s="596">
        <v>5.6</v>
      </c>
      <c r="AA32" s="596"/>
      <c r="AB32" s="596"/>
      <c r="AC32" s="596"/>
      <c r="AD32" s="597">
        <v>1234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99.6</v>
      </c>
      <c r="BH32" s="661"/>
      <c r="BI32" s="661"/>
      <c r="BJ32" s="661"/>
      <c r="BK32" s="661"/>
      <c r="BL32" s="661"/>
      <c r="BM32" s="662">
        <v>97.6</v>
      </c>
      <c r="BN32" s="661"/>
      <c r="BO32" s="661"/>
      <c r="BP32" s="661"/>
      <c r="BQ32" s="663"/>
      <c r="BR32" s="660">
        <v>99.5</v>
      </c>
      <c r="BS32" s="661"/>
      <c r="BT32" s="661"/>
      <c r="BU32" s="661"/>
      <c r="BV32" s="661"/>
      <c r="BW32" s="661"/>
      <c r="BX32" s="662">
        <v>94.9</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992572</v>
      </c>
      <c r="S33" s="594"/>
      <c r="T33" s="594"/>
      <c r="U33" s="594"/>
      <c r="V33" s="594"/>
      <c r="W33" s="594"/>
      <c r="X33" s="594"/>
      <c r="Y33" s="595"/>
      <c r="Z33" s="596">
        <v>1.5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20242714</v>
      </c>
      <c r="CS33" s="613"/>
      <c r="CT33" s="613"/>
      <c r="CU33" s="613"/>
      <c r="CV33" s="613"/>
      <c r="CW33" s="613"/>
      <c r="CX33" s="613"/>
      <c r="CY33" s="614"/>
      <c r="CZ33" s="627">
        <v>31.4</v>
      </c>
      <c r="DA33" s="628"/>
      <c r="DB33" s="628"/>
      <c r="DC33" s="629"/>
      <c r="DD33" s="602">
        <v>6950866</v>
      </c>
      <c r="DE33" s="613"/>
      <c r="DF33" s="613"/>
      <c r="DG33" s="613"/>
      <c r="DH33" s="613"/>
      <c r="DI33" s="613"/>
      <c r="DJ33" s="613"/>
      <c r="DK33" s="614"/>
      <c r="DL33" s="602">
        <v>1992694</v>
      </c>
      <c r="DM33" s="613"/>
      <c r="DN33" s="613"/>
      <c r="DO33" s="613"/>
      <c r="DP33" s="613"/>
      <c r="DQ33" s="613"/>
      <c r="DR33" s="613"/>
      <c r="DS33" s="613"/>
      <c r="DT33" s="613"/>
      <c r="DU33" s="613"/>
      <c r="DV33" s="614"/>
      <c r="DW33" s="598">
        <v>29.4</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2468425</v>
      </c>
      <c r="CS34" s="594"/>
      <c r="CT34" s="594"/>
      <c r="CU34" s="594"/>
      <c r="CV34" s="594"/>
      <c r="CW34" s="594"/>
      <c r="CX34" s="594"/>
      <c r="CY34" s="595"/>
      <c r="CZ34" s="627">
        <v>3.8</v>
      </c>
      <c r="DA34" s="628"/>
      <c r="DB34" s="628"/>
      <c r="DC34" s="629"/>
      <c r="DD34" s="602">
        <v>1454852</v>
      </c>
      <c r="DE34" s="594"/>
      <c r="DF34" s="594"/>
      <c r="DG34" s="594"/>
      <c r="DH34" s="594"/>
      <c r="DI34" s="594"/>
      <c r="DJ34" s="594"/>
      <c r="DK34" s="595"/>
      <c r="DL34" s="602">
        <v>717870</v>
      </c>
      <c r="DM34" s="594"/>
      <c r="DN34" s="594"/>
      <c r="DO34" s="594"/>
      <c r="DP34" s="594"/>
      <c r="DQ34" s="594"/>
      <c r="DR34" s="594"/>
      <c r="DS34" s="594"/>
      <c r="DT34" s="594"/>
      <c r="DU34" s="594"/>
      <c r="DV34" s="595"/>
      <c r="DW34" s="598">
        <v>10.6</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335372</v>
      </c>
      <c r="S35" s="594"/>
      <c r="T35" s="594"/>
      <c r="U35" s="594"/>
      <c r="V35" s="594"/>
      <c r="W35" s="594"/>
      <c r="X35" s="594"/>
      <c r="Y35" s="595"/>
      <c r="Z35" s="596">
        <v>0.5</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1594033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122534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87472</v>
      </c>
      <c r="CS35" s="613"/>
      <c r="CT35" s="613"/>
      <c r="CU35" s="613"/>
      <c r="CV35" s="613"/>
      <c r="CW35" s="613"/>
      <c r="CX35" s="613"/>
      <c r="CY35" s="614"/>
      <c r="CZ35" s="627">
        <v>0.1</v>
      </c>
      <c r="DA35" s="628"/>
      <c r="DB35" s="628"/>
      <c r="DC35" s="629"/>
      <c r="DD35" s="602">
        <v>80924</v>
      </c>
      <c r="DE35" s="613"/>
      <c r="DF35" s="613"/>
      <c r="DG35" s="613"/>
      <c r="DH35" s="613"/>
      <c r="DI35" s="613"/>
      <c r="DJ35" s="613"/>
      <c r="DK35" s="614"/>
      <c r="DL35" s="602">
        <v>75074</v>
      </c>
      <c r="DM35" s="613"/>
      <c r="DN35" s="613"/>
      <c r="DO35" s="613"/>
      <c r="DP35" s="613"/>
      <c r="DQ35" s="613"/>
      <c r="DR35" s="613"/>
      <c r="DS35" s="613"/>
      <c r="DT35" s="613"/>
      <c r="DU35" s="613"/>
      <c r="DV35" s="614"/>
      <c r="DW35" s="598">
        <v>1.1000000000000001</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66260234</v>
      </c>
      <c r="S36" s="666"/>
      <c r="T36" s="666"/>
      <c r="U36" s="666"/>
      <c r="V36" s="666"/>
      <c r="W36" s="666"/>
      <c r="X36" s="666"/>
      <c r="Y36" s="667"/>
      <c r="Z36" s="668">
        <v>100</v>
      </c>
      <c r="AA36" s="668"/>
      <c r="AB36" s="668"/>
      <c r="AC36" s="668"/>
      <c r="AD36" s="669">
        <v>6451086</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558900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66244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2473499</v>
      </c>
      <c r="CS36" s="594"/>
      <c r="CT36" s="594"/>
      <c r="CU36" s="594"/>
      <c r="CV36" s="594"/>
      <c r="CW36" s="594"/>
      <c r="CX36" s="594"/>
      <c r="CY36" s="595"/>
      <c r="CZ36" s="627">
        <v>3.8</v>
      </c>
      <c r="DA36" s="628"/>
      <c r="DB36" s="628"/>
      <c r="DC36" s="629"/>
      <c r="DD36" s="602">
        <v>2233766</v>
      </c>
      <c r="DE36" s="594"/>
      <c r="DF36" s="594"/>
      <c r="DG36" s="594"/>
      <c r="DH36" s="594"/>
      <c r="DI36" s="594"/>
      <c r="DJ36" s="594"/>
      <c r="DK36" s="595"/>
      <c r="DL36" s="602">
        <v>354418</v>
      </c>
      <c r="DM36" s="594"/>
      <c r="DN36" s="594"/>
      <c r="DO36" s="594"/>
      <c r="DP36" s="594"/>
      <c r="DQ36" s="594"/>
      <c r="DR36" s="594"/>
      <c r="DS36" s="594"/>
      <c r="DT36" s="594"/>
      <c r="DU36" s="594"/>
      <c r="DV36" s="595"/>
      <c r="DW36" s="598">
        <v>5.2</v>
      </c>
      <c r="DX36" s="625"/>
      <c r="DY36" s="625"/>
      <c r="DZ36" s="625"/>
      <c r="EA36" s="625"/>
      <c r="EB36" s="625"/>
      <c r="EC36" s="626"/>
    </row>
    <row r="37" spans="2:133" ht="11.25" customHeight="1">
      <c r="AQ37" s="672" t="s">
        <v>314</v>
      </c>
      <c r="AR37" s="673"/>
      <c r="AS37" s="673"/>
      <c r="AT37" s="673"/>
      <c r="AU37" s="673"/>
      <c r="AV37" s="673"/>
      <c r="AW37" s="673"/>
      <c r="AX37" s="673"/>
      <c r="AY37" s="674"/>
      <c r="AZ37" s="593">
        <v>107688</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3309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255005</v>
      </c>
      <c r="CS37" s="613"/>
      <c r="CT37" s="613"/>
      <c r="CU37" s="613"/>
      <c r="CV37" s="613"/>
      <c r="CW37" s="613"/>
      <c r="CX37" s="613"/>
      <c r="CY37" s="614"/>
      <c r="CZ37" s="627">
        <v>0.4</v>
      </c>
      <c r="DA37" s="628"/>
      <c r="DB37" s="628"/>
      <c r="DC37" s="629"/>
      <c r="DD37" s="602">
        <v>231019</v>
      </c>
      <c r="DE37" s="613"/>
      <c r="DF37" s="613"/>
      <c r="DG37" s="613"/>
      <c r="DH37" s="613"/>
      <c r="DI37" s="613"/>
      <c r="DJ37" s="613"/>
      <c r="DK37" s="614"/>
      <c r="DL37" s="602">
        <v>228039</v>
      </c>
      <c r="DM37" s="613"/>
      <c r="DN37" s="613"/>
      <c r="DO37" s="613"/>
      <c r="DP37" s="613"/>
      <c r="DQ37" s="613"/>
      <c r="DR37" s="613"/>
      <c r="DS37" s="613"/>
      <c r="DT37" s="613"/>
      <c r="DU37" s="613"/>
      <c r="DV37" s="614"/>
      <c r="DW37" s="598">
        <v>3.4</v>
      </c>
      <c r="DX37" s="625"/>
      <c r="DY37" s="625"/>
      <c r="DZ37" s="625"/>
      <c r="EA37" s="625"/>
      <c r="EB37" s="625"/>
      <c r="EC37" s="626"/>
    </row>
    <row r="38" spans="2:133" ht="11.25" customHeight="1">
      <c r="AQ38" s="672" t="s">
        <v>317</v>
      </c>
      <c r="AR38" s="673"/>
      <c r="AS38" s="673"/>
      <c r="AT38" s="673"/>
      <c r="AU38" s="673"/>
      <c r="AV38" s="673"/>
      <c r="AW38" s="673"/>
      <c r="AX38" s="673"/>
      <c r="AY38" s="674"/>
      <c r="AZ38" s="593" t="s">
        <v>318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5604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1486345</v>
      </c>
      <c r="CS38" s="594"/>
      <c r="CT38" s="594"/>
      <c r="CU38" s="594"/>
      <c r="CV38" s="594"/>
      <c r="CW38" s="594"/>
      <c r="CX38" s="594"/>
      <c r="CY38" s="595"/>
      <c r="CZ38" s="627">
        <v>2.2999999999999998</v>
      </c>
      <c r="DA38" s="628"/>
      <c r="DB38" s="628"/>
      <c r="DC38" s="629"/>
      <c r="DD38" s="602">
        <v>1225165</v>
      </c>
      <c r="DE38" s="594"/>
      <c r="DF38" s="594"/>
      <c r="DG38" s="594"/>
      <c r="DH38" s="594"/>
      <c r="DI38" s="594"/>
      <c r="DJ38" s="594"/>
      <c r="DK38" s="595"/>
      <c r="DL38" s="602">
        <v>845332</v>
      </c>
      <c r="DM38" s="594"/>
      <c r="DN38" s="594"/>
      <c r="DO38" s="594"/>
      <c r="DP38" s="594"/>
      <c r="DQ38" s="594"/>
      <c r="DR38" s="594"/>
      <c r="DS38" s="594"/>
      <c r="DT38" s="594"/>
      <c r="DU38" s="594"/>
      <c r="DV38" s="595"/>
      <c r="DW38" s="598">
        <v>12.5</v>
      </c>
      <c r="DX38" s="625"/>
      <c r="DY38" s="625"/>
      <c r="DZ38" s="625"/>
      <c r="EA38" s="625"/>
      <c r="EB38" s="625"/>
      <c r="EC38" s="626"/>
    </row>
    <row r="39" spans="2:133" ht="11.25" customHeight="1">
      <c r="AQ39" s="672" t="s">
        <v>321</v>
      </c>
      <c r="AR39" s="673"/>
      <c r="AS39" s="673"/>
      <c r="AT39" s="673"/>
      <c r="AU39" s="673"/>
      <c r="AV39" s="673"/>
      <c r="AW39" s="673"/>
      <c r="AX39" s="673"/>
      <c r="AY39" s="674"/>
      <c r="AZ39" s="593" t="s">
        <v>318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81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12132373</v>
      </c>
      <c r="CS39" s="613"/>
      <c r="CT39" s="613"/>
      <c r="CU39" s="613"/>
      <c r="CV39" s="613"/>
      <c r="CW39" s="613"/>
      <c r="CX39" s="613"/>
      <c r="CY39" s="614"/>
      <c r="CZ39" s="627">
        <v>18.8</v>
      </c>
      <c r="DA39" s="628"/>
      <c r="DB39" s="628"/>
      <c r="DC39" s="629"/>
      <c r="DD39" s="602">
        <v>1952659</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247400</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156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1594600</v>
      </c>
      <c r="CS40" s="594"/>
      <c r="CT40" s="594"/>
      <c r="CU40" s="594"/>
      <c r="CV40" s="594"/>
      <c r="CW40" s="594"/>
      <c r="CX40" s="594"/>
      <c r="CY40" s="595"/>
      <c r="CZ40" s="627">
        <v>2.5</v>
      </c>
      <c r="DA40" s="628"/>
      <c r="DB40" s="628"/>
      <c r="DC40" s="629"/>
      <c r="DD40" s="602">
        <v>3500</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680045</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344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38785412</v>
      </c>
      <c r="CS42" s="594"/>
      <c r="CT42" s="594"/>
      <c r="CU42" s="594"/>
      <c r="CV42" s="594"/>
      <c r="CW42" s="594"/>
      <c r="CX42" s="594"/>
      <c r="CY42" s="595"/>
      <c r="CZ42" s="627">
        <v>60.2</v>
      </c>
      <c r="DA42" s="676"/>
      <c r="DB42" s="676"/>
      <c r="DC42" s="677"/>
      <c r="DD42" s="602">
        <v>9303461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111</v>
      </c>
      <c r="CS43" s="613"/>
      <c r="CT43" s="613"/>
      <c r="CU43" s="613"/>
      <c r="CV43" s="613"/>
      <c r="CW43" s="613"/>
      <c r="CX43" s="613"/>
      <c r="CY43" s="614"/>
      <c r="CZ43" s="627" t="s">
        <v>111</v>
      </c>
      <c r="DA43" s="628"/>
      <c r="DB43" s="628"/>
      <c r="DC43" s="629"/>
      <c r="DD43" s="602" t="s">
        <v>111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32385515</v>
      </c>
      <c r="CS44" s="594"/>
      <c r="CT44" s="594"/>
      <c r="CU44" s="594"/>
      <c r="CV44" s="594"/>
      <c r="CW44" s="594"/>
      <c r="CX44" s="594"/>
      <c r="CY44" s="595"/>
      <c r="CZ44" s="627">
        <v>50.3</v>
      </c>
      <c r="DA44" s="676"/>
      <c r="DB44" s="676"/>
      <c r="DC44" s="677"/>
      <c r="DD44" s="602">
        <v>8139963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30364786</v>
      </c>
      <c r="CS45" s="613"/>
      <c r="CT45" s="613"/>
      <c r="CU45" s="613"/>
      <c r="CV45" s="613"/>
      <c r="CW45" s="613"/>
      <c r="CX45" s="613"/>
      <c r="CY45" s="614"/>
      <c r="CZ45" s="627">
        <v>47.2</v>
      </c>
      <c r="DA45" s="628"/>
      <c r="DB45" s="628"/>
      <c r="DC45" s="629"/>
      <c r="DD45" s="602">
        <v>7753159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1961129</v>
      </c>
      <c r="CS46" s="594"/>
      <c r="CT46" s="594"/>
      <c r="CU46" s="594"/>
      <c r="CV46" s="594"/>
      <c r="CW46" s="594"/>
      <c r="CX46" s="594"/>
      <c r="CY46" s="595"/>
      <c r="CZ46" s="627">
        <v>3</v>
      </c>
      <c r="DA46" s="676"/>
      <c r="DB46" s="676"/>
      <c r="DC46" s="677"/>
      <c r="DD46" s="602">
        <v>380804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6399897</v>
      </c>
      <c r="CS47" s="613"/>
      <c r="CT47" s="613"/>
      <c r="CU47" s="613"/>
      <c r="CV47" s="613"/>
      <c r="CW47" s="613"/>
      <c r="CX47" s="613"/>
      <c r="CY47" s="614"/>
      <c r="CZ47" s="627">
        <v>9.9</v>
      </c>
      <c r="DA47" s="628"/>
      <c r="DB47" s="628"/>
      <c r="DC47" s="629"/>
      <c r="DD47" s="602">
        <v>1163498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64396657</v>
      </c>
      <c r="CS49" s="661"/>
      <c r="CT49" s="661"/>
      <c r="CU49" s="661"/>
      <c r="CV49" s="661"/>
      <c r="CW49" s="661"/>
      <c r="CX49" s="661"/>
      <c r="CY49" s="688"/>
      <c r="CZ49" s="689">
        <v>100</v>
      </c>
      <c r="DA49" s="690"/>
      <c r="DB49" s="690"/>
      <c r="DC49" s="691"/>
      <c r="DD49" s="692">
        <v>20242009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66260</v>
      </c>
      <c r="R7" s="723"/>
      <c r="S7" s="723"/>
      <c r="T7" s="723"/>
      <c r="U7" s="723"/>
      <c r="V7" s="723">
        <v>64397</v>
      </c>
      <c r="W7" s="723"/>
      <c r="X7" s="723"/>
      <c r="Y7" s="723"/>
      <c r="Z7" s="723"/>
      <c r="AA7" s="723">
        <f>+Q7-V7</f>
        <v>1863</v>
      </c>
      <c r="AB7" s="723"/>
      <c r="AC7" s="723"/>
      <c r="AD7" s="723"/>
      <c r="AE7" s="724"/>
      <c r="AF7" s="725">
        <v>420</v>
      </c>
      <c r="AG7" s="726"/>
      <c r="AH7" s="726"/>
      <c r="AI7" s="726"/>
      <c r="AJ7" s="727"/>
      <c r="AK7" s="762">
        <v>22957</v>
      </c>
      <c r="AL7" s="763"/>
      <c r="AM7" s="763"/>
      <c r="AN7" s="763"/>
      <c r="AO7" s="763"/>
      <c r="AP7" s="763">
        <v>12338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0</v>
      </c>
      <c r="CI7" s="760"/>
      <c r="CJ7" s="760"/>
      <c r="CK7" s="760"/>
      <c r="CL7" s="761"/>
      <c r="CM7" s="759">
        <v>259</v>
      </c>
      <c r="CN7" s="760"/>
      <c r="CO7" s="760"/>
      <c r="CP7" s="760"/>
      <c r="CQ7" s="761"/>
      <c r="CR7" s="759">
        <v>33</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2</v>
      </c>
      <c r="CI8" s="770"/>
      <c r="CJ8" s="770"/>
      <c r="CK8" s="770"/>
      <c r="CL8" s="771"/>
      <c r="CM8" s="769">
        <v>28</v>
      </c>
      <c r="CN8" s="770"/>
      <c r="CO8" s="770"/>
      <c r="CP8" s="770"/>
      <c r="CQ8" s="771"/>
      <c r="CR8" s="769">
        <v>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538</v>
      </c>
      <c r="BS9" s="756" t="s">
        <v>537</v>
      </c>
      <c r="BT9" s="757"/>
      <c r="BU9" s="757"/>
      <c r="BV9" s="757"/>
      <c r="BW9" s="757"/>
      <c r="BX9" s="757"/>
      <c r="BY9" s="757"/>
      <c r="BZ9" s="757"/>
      <c r="CA9" s="757"/>
      <c r="CB9" s="757"/>
      <c r="CC9" s="757"/>
      <c r="CD9" s="757"/>
      <c r="CE9" s="757"/>
      <c r="CF9" s="757"/>
      <c r="CG9" s="758"/>
      <c r="CH9" s="769">
        <v>6</v>
      </c>
      <c r="CI9" s="770"/>
      <c r="CJ9" s="770"/>
      <c r="CK9" s="770"/>
      <c r="CL9" s="771"/>
      <c r="CM9" s="769">
        <v>1611</v>
      </c>
      <c r="CN9" s="770"/>
      <c r="CO9" s="770"/>
      <c r="CP9" s="770"/>
      <c r="CQ9" s="771"/>
      <c r="CR9" s="769">
        <v>5</v>
      </c>
      <c r="CS9" s="770"/>
      <c r="CT9" s="770"/>
      <c r="CU9" s="770"/>
      <c r="CV9" s="771"/>
      <c r="CW9" s="769">
        <v>0</v>
      </c>
      <c r="CX9" s="770"/>
      <c r="CY9" s="770"/>
      <c r="CZ9" s="770"/>
      <c r="DA9" s="771"/>
      <c r="DB9" s="769">
        <v>0</v>
      </c>
      <c r="DC9" s="770"/>
      <c r="DD9" s="770"/>
      <c r="DE9" s="770"/>
      <c r="DF9" s="771"/>
      <c r="DG9" s="769">
        <v>0</v>
      </c>
      <c r="DH9" s="770"/>
      <c r="DI9" s="770"/>
      <c r="DJ9" s="770"/>
      <c r="DK9" s="771"/>
      <c r="DL9" s="769">
        <v>1500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66260</v>
      </c>
      <c r="R23" s="782"/>
      <c r="S23" s="782"/>
      <c r="T23" s="782"/>
      <c r="U23" s="782"/>
      <c r="V23" s="782">
        <v>64397</v>
      </c>
      <c r="W23" s="782"/>
      <c r="X23" s="782"/>
      <c r="Y23" s="782"/>
      <c r="Z23" s="782"/>
      <c r="AA23" s="782">
        <v>1863</v>
      </c>
      <c r="AB23" s="782"/>
      <c r="AC23" s="782"/>
      <c r="AD23" s="782"/>
      <c r="AE23" s="783"/>
      <c r="AF23" s="784">
        <v>420</v>
      </c>
      <c r="AG23" s="782"/>
      <c r="AH23" s="782"/>
      <c r="AI23" s="782"/>
      <c r="AJ23" s="785"/>
      <c r="AK23" s="786"/>
      <c r="AL23" s="787"/>
      <c r="AM23" s="787"/>
      <c r="AN23" s="787"/>
      <c r="AO23" s="787"/>
      <c r="AP23" s="782">
        <v>12338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3303</v>
      </c>
      <c r="R28" s="811"/>
      <c r="S28" s="811"/>
      <c r="T28" s="811"/>
      <c r="U28" s="811"/>
      <c r="V28" s="811">
        <v>3180</v>
      </c>
      <c r="W28" s="811"/>
      <c r="X28" s="811"/>
      <c r="Y28" s="811"/>
      <c r="Z28" s="811"/>
      <c r="AA28" s="811">
        <v>123</v>
      </c>
      <c r="AB28" s="811"/>
      <c r="AC28" s="811"/>
      <c r="AD28" s="811"/>
      <c r="AE28" s="812"/>
      <c r="AF28" s="813">
        <v>123</v>
      </c>
      <c r="AG28" s="811"/>
      <c r="AH28" s="811"/>
      <c r="AI28" s="811"/>
      <c r="AJ28" s="814"/>
      <c r="AK28" s="815">
        <v>224</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227</v>
      </c>
      <c r="R29" s="747"/>
      <c r="S29" s="747"/>
      <c r="T29" s="747"/>
      <c r="U29" s="747"/>
      <c r="V29" s="747">
        <v>211</v>
      </c>
      <c r="W29" s="747"/>
      <c r="X29" s="747"/>
      <c r="Y29" s="747"/>
      <c r="Z29" s="747"/>
      <c r="AA29" s="747">
        <v>16</v>
      </c>
      <c r="AB29" s="747"/>
      <c r="AC29" s="747"/>
      <c r="AD29" s="747"/>
      <c r="AE29" s="748"/>
      <c r="AF29" s="749">
        <v>16</v>
      </c>
      <c r="AG29" s="750"/>
      <c r="AH29" s="750"/>
      <c r="AI29" s="750"/>
      <c r="AJ29" s="751"/>
      <c r="AK29" s="818">
        <v>29</v>
      </c>
      <c r="AL29" s="819"/>
      <c r="AM29" s="819"/>
      <c r="AN29" s="819"/>
      <c r="AO29" s="819"/>
      <c r="AP29" s="820">
        <v>0</v>
      </c>
      <c r="AQ29" s="821"/>
      <c r="AR29" s="821"/>
      <c r="AS29" s="821"/>
      <c r="AT29" s="818"/>
      <c r="AU29" s="820">
        <v>0</v>
      </c>
      <c r="AV29" s="821"/>
      <c r="AW29" s="821"/>
      <c r="AX29" s="821"/>
      <c r="AY29" s="818"/>
      <c r="AZ29" s="822"/>
      <c r="BA29" s="822"/>
      <c r="BB29" s="822"/>
      <c r="BC29" s="822"/>
      <c r="BD29" s="822"/>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2541</v>
      </c>
      <c r="R30" s="747"/>
      <c r="S30" s="747"/>
      <c r="T30" s="747"/>
      <c r="U30" s="747"/>
      <c r="V30" s="747">
        <v>2534</v>
      </c>
      <c r="W30" s="747"/>
      <c r="X30" s="747"/>
      <c r="Y30" s="747"/>
      <c r="Z30" s="747"/>
      <c r="AA30" s="747">
        <v>7</v>
      </c>
      <c r="AB30" s="747"/>
      <c r="AC30" s="747"/>
      <c r="AD30" s="747"/>
      <c r="AE30" s="748"/>
      <c r="AF30" s="749">
        <v>7</v>
      </c>
      <c r="AG30" s="750"/>
      <c r="AH30" s="750"/>
      <c r="AI30" s="750"/>
      <c r="AJ30" s="751"/>
      <c r="AK30" s="818">
        <v>356</v>
      </c>
      <c r="AL30" s="819"/>
      <c r="AM30" s="819"/>
      <c r="AN30" s="819"/>
      <c r="AO30" s="819"/>
      <c r="AP30" s="820">
        <v>0</v>
      </c>
      <c r="AQ30" s="821"/>
      <c r="AR30" s="821"/>
      <c r="AS30" s="821"/>
      <c r="AT30" s="818"/>
      <c r="AU30" s="820">
        <v>0</v>
      </c>
      <c r="AV30" s="821"/>
      <c r="AW30" s="821"/>
      <c r="AX30" s="821"/>
      <c r="AY30" s="818"/>
      <c r="AZ30" s="822"/>
      <c r="BA30" s="822"/>
      <c r="BB30" s="822"/>
      <c r="BC30" s="822"/>
      <c r="BD30" s="822"/>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12</v>
      </c>
      <c r="R31" s="747"/>
      <c r="S31" s="747"/>
      <c r="T31" s="747"/>
      <c r="U31" s="747"/>
      <c r="V31" s="747">
        <v>12</v>
      </c>
      <c r="W31" s="747"/>
      <c r="X31" s="747"/>
      <c r="Y31" s="747"/>
      <c r="Z31" s="747"/>
      <c r="AA31" s="747">
        <v>0</v>
      </c>
      <c r="AB31" s="747"/>
      <c r="AC31" s="747"/>
      <c r="AD31" s="747"/>
      <c r="AE31" s="748"/>
      <c r="AF31" s="749" t="s">
        <v>111</v>
      </c>
      <c r="AG31" s="750"/>
      <c r="AH31" s="750"/>
      <c r="AI31" s="750"/>
      <c r="AJ31" s="751"/>
      <c r="AK31" s="818">
        <v>1</v>
      </c>
      <c r="AL31" s="819"/>
      <c r="AM31" s="819"/>
      <c r="AN31" s="819"/>
      <c r="AO31" s="819"/>
      <c r="AP31" s="820">
        <v>0</v>
      </c>
      <c r="AQ31" s="821"/>
      <c r="AR31" s="821"/>
      <c r="AS31" s="821"/>
      <c r="AT31" s="818"/>
      <c r="AU31" s="820">
        <v>0</v>
      </c>
      <c r="AV31" s="821"/>
      <c r="AW31" s="821"/>
      <c r="AX31" s="821"/>
      <c r="AY31" s="818"/>
      <c r="AZ31" s="822"/>
      <c r="BA31" s="822"/>
      <c r="BB31" s="822"/>
      <c r="BC31" s="822"/>
      <c r="BD31" s="822"/>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222</v>
      </c>
      <c r="R32" s="747"/>
      <c r="S32" s="747"/>
      <c r="T32" s="747"/>
      <c r="U32" s="747"/>
      <c r="V32" s="747">
        <v>221</v>
      </c>
      <c r="W32" s="747"/>
      <c r="X32" s="747"/>
      <c r="Y32" s="747"/>
      <c r="Z32" s="747"/>
      <c r="AA32" s="747">
        <v>1</v>
      </c>
      <c r="AB32" s="747"/>
      <c r="AC32" s="747"/>
      <c r="AD32" s="747"/>
      <c r="AE32" s="748"/>
      <c r="AF32" s="749">
        <v>1</v>
      </c>
      <c r="AG32" s="750"/>
      <c r="AH32" s="750"/>
      <c r="AI32" s="750"/>
      <c r="AJ32" s="751"/>
      <c r="AK32" s="818">
        <v>131</v>
      </c>
      <c r="AL32" s="819"/>
      <c r="AM32" s="819"/>
      <c r="AN32" s="819"/>
      <c r="AO32" s="819"/>
      <c r="AP32" s="820">
        <v>0</v>
      </c>
      <c r="AQ32" s="821"/>
      <c r="AR32" s="821"/>
      <c r="AS32" s="821"/>
      <c r="AT32" s="818"/>
      <c r="AU32" s="820">
        <v>0</v>
      </c>
      <c r="AV32" s="821"/>
      <c r="AW32" s="821"/>
      <c r="AX32" s="821"/>
      <c r="AY32" s="818"/>
      <c r="AZ32" s="822"/>
      <c r="BA32" s="822"/>
      <c r="BB32" s="822"/>
      <c r="BC32" s="822"/>
      <c r="BD32" s="822"/>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616</v>
      </c>
      <c r="R33" s="747"/>
      <c r="S33" s="747"/>
      <c r="T33" s="747"/>
      <c r="U33" s="747"/>
      <c r="V33" s="747">
        <v>196</v>
      </c>
      <c r="W33" s="747"/>
      <c r="X33" s="747"/>
      <c r="Y33" s="747"/>
      <c r="Z33" s="747"/>
      <c r="AA33" s="747">
        <v>420</v>
      </c>
      <c r="AB33" s="747"/>
      <c r="AC33" s="747"/>
      <c r="AD33" s="747"/>
      <c r="AE33" s="748"/>
      <c r="AF33" s="749">
        <v>420</v>
      </c>
      <c r="AG33" s="750"/>
      <c r="AH33" s="750"/>
      <c r="AI33" s="750"/>
      <c r="AJ33" s="751"/>
      <c r="AK33" s="818">
        <v>108</v>
      </c>
      <c r="AL33" s="819"/>
      <c r="AM33" s="819"/>
      <c r="AN33" s="819"/>
      <c r="AO33" s="819"/>
      <c r="AP33" s="819">
        <v>2099</v>
      </c>
      <c r="AQ33" s="819"/>
      <c r="AR33" s="819"/>
      <c r="AS33" s="819"/>
      <c r="AT33" s="819"/>
      <c r="AU33" s="819">
        <v>446</v>
      </c>
      <c r="AV33" s="819"/>
      <c r="AW33" s="819"/>
      <c r="AX33" s="819"/>
      <c r="AY33" s="819"/>
      <c r="AZ33" s="822"/>
      <c r="BA33" s="822"/>
      <c r="BB33" s="822"/>
      <c r="BC33" s="822"/>
      <c r="BD33" s="822"/>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588</v>
      </c>
      <c r="R34" s="747"/>
      <c r="S34" s="747"/>
      <c r="T34" s="747"/>
      <c r="U34" s="747"/>
      <c r="V34" s="747">
        <v>588</v>
      </c>
      <c r="W34" s="747"/>
      <c r="X34" s="747"/>
      <c r="Y34" s="747"/>
      <c r="Z34" s="747"/>
      <c r="AA34" s="747">
        <v>0</v>
      </c>
      <c r="AB34" s="747"/>
      <c r="AC34" s="747"/>
      <c r="AD34" s="747"/>
      <c r="AE34" s="748"/>
      <c r="AF34" s="749" t="s">
        <v>111</v>
      </c>
      <c r="AG34" s="750"/>
      <c r="AH34" s="750"/>
      <c r="AI34" s="750"/>
      <c r="AJ34" s="751"/>
      <c r="AK34" s="818">
        <v>450</v>
      </c>
      <c r="AL34" s="819"/>
      <c r="AM34" s="819"/>
      <c r="AN34" s="819"/>
      <c r="AO34" s="819"/>
      <c r="AP34" s="819">
        <v>5445</v>
      </c>
      <c r="AQ34" s="819"/>
      <c r="AR34" s="819"/>
      <c r="AS34" s="819"/>
      <c r="AT34" s="819"/>
      <c r="AU34" s="819">
        <v>5157</v>
      </c>
      <c r="AV34" s="819"/>
      <c r="AW34" s="819"/>
      <c r="AX34" s="819"/>
      <c r="AY34" s="819"/>
      <c r="AZ34" s="822"/>
      <c r="BA34" s="822"/>
      <c r="BB34" s="822"/>
      <c r="BC34" s="822"/>
      <c r="BD34" s="822"/>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59</v>
      </c>
      <c r="R35" s="747"/>
      <c r="S35" s="747"/>
      <c r="T35" s="747"/>
      <c r="U35" s="747"/>
      <c r="V35" s="747">
        <v>59</v>
      </c>
      <c r="W35" s="747"/>
      <c r="X35" s="747"/>
      <c r="Y35" s="747"/>
      <c r="Z35" s="747"/>
      <c r="AA35" s="747">
        <v>0</v>
      </c>
      <c r="AB35" s="747"/>
      <c r="AC35" s="747"/>
      <c r="AD35" s="747"/>
      <c r="AE35" s="748"/>
      <c r="AF35" s="749" t="s">
        <v>111</v>
      </c>
      <c r="AG35" s="750"/>
      <c r="AH35" s="750"/>
      <c r="AI35" s="750"/>
      <c r="AJ35" s="751"/>
      <c r="AK35" s="818">
        <v>49</v>
      </c>
      <c r="AL35" s="819"/>
      <c r="AM35" s="819"/>
      <c r="AN35" s="819"/>
      <c r="AO35" s="819"/>
      <c r="AP35" s="819">
        <v>408</v>
      </c>
      <c r="AQ35" s="819"/>
      <c r="AR35" s="819"/>
      <c r="AS35" s="819"/>
      <c r="AT35" s="819"/>
      <c r="AU35" s="819">
        <v>408</v>
      </c>
      <c r="AV35" s="819"/>
      <c r="AW35" s="819"/>
      <c r="AX35" s="819"/>
      <c r="AY35" s="819"/>
      <c r="AZ35" s="822"/>
      <c r="BA35" s="822"/>
      <c r="BB35" s="822"/>
      <c r="BC35" s="822"/>
      <c r="BD35" s="822"/>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67</v>
      </c>
      <c r="R36" s="747"/>
      <c r="S36" s="747"/>
      <c r="T36" s="747"/>
      <c r="U36" s="747"/>
      <c r="V36" s="747">
        <v>67</v>
      </c>
      <c r="W36" s="747"/>
      <c r="X36" s="747"/>
      <c r="Y36" s="747"/>
      <c r="Z36" s="747"/>
      <c r="AA36" s="747">
        <v>0</v>
      </c>
      <c r="AB36" s="747"/>
      <c r="AC36" s="747"/>
      <c r="AD36" s="747"/>
      <c r="AE36" s="748"/>
      <c r="AF36" s="749" t="s">
        <v>111</v>
      </c>
      <c r="AG36" s="750"/>
      <c r="AH36" s="750"/>
      <c r="AI36" s="750"/>
      <c r="AJ36" s="751"/>
      <c r="AK36" s="818">
        <v>59</v>
      </c>
      <c r="AL36" s="819"/>
      <c r="AM36" s="819"/>
      <c r="AN36" s="819"/>
      <c r="AO36" s="819"/>
      <c r="AP36" s="819">
        <v>809</v>
      </c>
      <c r="AQ36" s="819"/>
      <c r="AR36" s="819"/>
      <c r="AS36" s="819"/>
      <c r="AT36" s="819"/>
      <c r="AU36" s="819">
        <v>809</v>
      </c>
      <c r="AV36" s="819"/>
      <c r="AW36" s="819"/>
      <c r="AX36" s="819"/>
      <c r="AY36" s="819"/>
      <c r="AZ36" s="822"/>
      <c r="BA36" s="822"/>
      <c r="BB36" s="822"/>
      <c r="BC36" s="822"/>
      <c r="BD36" s="822"/>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2"/>
      <c r="BA37" s="822"/>
      <c r="BB37" s="822"/>
      <c r="BC37" s="822"/>
      <c r="BD37" s="822"/>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2"/>
      <c r="BA38" s="822"/>
      <c r="BB38" s="822"/>
      <c r="BC38" s="822"/>
      <c r="BD38" s="822"/>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2"/>
      <c r="BA39" s="822"/>
      <c r="BB39" s="822"/>
      <c r="BC39" s="822"/>
      <c r="BD39" s="822"/>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2"/>
      <c r="BA40" s="822"/>
      <c r="BB40" s="822"/>
      <c r="BC40" s="822"/>
      <c r="BD40" s="822"/>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2"/>
      <c r="BA41" s="822"/>
      <c r="BB41" s="822"/>
      <c r="BC41" s="822"/>
      <c r="BD41" s="822"/>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2"/>
      <c r="BA42" s="822"/>
      <c r="BB42" s="822"/>
      <c r="BC42" s="822"/>
      <c r="BD42" s="822"/>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2"/>
      <c r="BA43" s="822"/>
      <c r="BB43" s="822"/>
      <c r="BC43" s="822"/>
      <c r="BD43" s="822"/>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2"/>
      <c r="BA44" s="822"/>
      <c r="BB44" s="822"/>
      <c r="BC44" s="822"/>
      <c r="BD44" s="822"/>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2"/>
      <c r="BA45" s="822"/>
      <c r="BB45" s="822"/>
      <c r="BC45" s="822"/>
      <c r="BD45" s="822"/>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2"/>
      <c r="BA46" s="822"/>
      <c r="BB46" s="822"/>
      <c r="BC46" s="822"/>
      <c r="BD46" s="822"/>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2"/>
      <c r="BA47" s="822"/>
      <c r="BB47" s="822"/>
      <c r="BC47" s="822"/>
      <c r="BD47" s="822"/>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2"/>
      <c r="BA48" s="822"/>
      <c r="BB48" s="822"/>
      <c r="BC48" s="822"/>
      <c r="BD48" s="822"/>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2"/>
      <c r="BA49" s="822"/>
      <c r="BB49" s="822"/>
      <c r="BC49" s="822"/>
      <c r="BD49" s="822"/>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6"/>
      <c r="BF62" s="816"/>
      <c r="BG62" s="816"/>
      <c r="BH62" s="816"/>
      <c r="BI62" s="817"/>
      <c r="BJ62" s="835"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391</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567</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111</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2" t="s">
        <v>374</v>
      </c>
      <c r="AG66" s="801"/>
      <c r="AH66" s="801"/>
      <c r="AI66" s="801"/>
      <c r="AJ66" s="843"/>
      <c r="AK66" s="705" t="s">
        <v>375</v>
      </c>
      <c r="AL66" s="729"/>
      <c r="AM66" s="729"/>
      <c r="AN66" s="729"/>
      <c r="AO66" s="730"/>
      <c r="AP66" s="705" t="s">
        <v>376</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c r="C68" s="860"/>
      <c r="D68" s="860"/>
      <c r="E68" s="860"/>
      <c r="F68" s="860"/>
      <c r="G68" s="860"/>
      <c r="H68" s="860"/>
      <c r="I68" s="860"/>
      <c r="J68" s="860"/>
      <c r="K68" s="860"/>
      <c r="L68" s="860"/>
      <c r="M68" s="860"/>
      <c r="N68" s="860"/>
      <c r="O68" s="860"/>
      <c r="P68" s="861"/>
      <c r="Q68" s="862"/>
      <c r="R68" s="856"/>
      <c r="S68" s="856"/>
      <c r="T68" s="856"/>
      <c r="U68" s="856"/>
      <c r="V68" s="856"/>
      <c r="W68" s="856"/>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c r="C69" s="864"/>
      <c r="D69" s="864"/>
      <c r="E69" s="864"/>
      <c r="F69" s="864"/>
      <c r="G69" s="864"/>
      <c r="H69" s="864"/>
      <c r="I69" s="864"/>
      <c r="J69" s="864"/>
      <c r="K69" s="864"/>
      <c r="L69" s="864"/>
      <c r="M69" s="864"/>
      <c r="N69" s="864"/>
      <c r="O69" s="864"/>
      <c r="P69" s="865"/>
      <c r="Q69" s="866"/>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c r="C70" s="864"/>
      <c r="D70" s="864"/>
      <c r="E70" s="864"/>
      <c r="F70" s="864"/>
      <c r="G70" s="864"/>
      <c r="H70" s="864"/>
      <c r="I70" s="864"/>
      <c r="J70" s="864"/>
      <c r="K70" s="864"/>
      <c r="L70" s="864"/>
      <c r="M70" s="864"/>
      <c r="N70" s="864"/>
      <c r="O70" s="864"/>
      <c r="P70" s="865"/>
      <c r="Q70" s="866"/>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c r="C71" s="864"/>
      <c r="D71" s="864"/>
      <c r="E71" s="864"/>
      <c r="F71" s="864"/>
      <c r="G71" s="864"/>
      <c r="H71" s="864"/>
      <c r="I71" s="864"/>
      <c r="J71" s="864"/>
      <c r="K71" s="864"/>
      <c r="L71" s="864"/>
      <c r="M71" s="864"/>
      <c r="N71" s="864"/>
      <c r="O71" s="864"/>
      <c r="P71" s="865"/>
      <c r="Q71" s="866"/>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c r="C72" s="864"/>
      <c r="D72" s="864"/>
      <c r="E72" s="864"/>
      <c r="F72" s="864"/>
      <c r="G72" s="864"/>
      <c r="H72" s="864"/>
      <c r="I72" s="864"/>
      <c r="J72" s="864"/>
      <c r="K72" s="864"/>
      <c r="L72" s="864"/>
      <c r="M72" s="864"/>
      <c r="N72" s="864"/>
      <c r="O72" s="864"/>
      <c r="P72" s="865"/>
      <c r="Q72" s="866"/>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c r="C73" s="864"/>
      <c r="D73" s="864"/>
      <c r="E73" s="864"/>
      <c r="F73" s="864"/>
      <c r="G73" s="864"/>
      <c r="H73" s="864"/>
      <c r="I73" s="864"/>
      <c r="J73" s="864"/>
      <c r="K73" s="864"/>
      <c r="L73" s="864"/>
      <c r="M73" s="864"/>
      <c r="N73" s="864"/>
      <c r="O73" s="864"/>
      <c r="P73" s="865"/>
      <c r="Q73" s="866"/>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c r="C74" s="864"/>
      <c r="D74" s="864"/>
      <c r="E74" s="864"/>
      <c r="F74" s="864"/>
      <c r="G74" s="864"/>
      <c r="H74" s="864"/>
      <c r="I74" s="864"/>
      <c r="J74" s="864"/>
      <c r="K74" s="864"/>
      <c r="L74" s="864"/>
      <c r="M74" s="864"/>
      <c r="N74" s="864"/>
      <c r="O74" s="864"/>
      <c r="P74" s="865"/>
      <c r="Q74" s="866"/>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c r="C75" s="864"/>
      <c r="D75" s="864"/>
      <c r="E75" s="864"/>
      <c r="F75" s="864"/>
      <c r="G75" s="864"/>
      <c r="H75" s="864"/>
      <c r="I75" s="864"/>
      <c r="J75" s="864"/>
      <c r="K75" s="864"/>
      <c r="L75" s="864"/>
      <c r="M75" s="864"/>
      <c r="N75" s="864"/>
      <c r="O75" s="864"/>
      <c r="P75" s="865"/>
      <c r="Q75" s="869"/>
      <c r="R75" s="821"/>
      <c r="S75" s="821"/>
      <c r="T75" s="821"/>
      <c r="U75" s="818"/>
      <c r="V75" s="820"/>
      <c r="W75" s="821"/>
      <c r="X75" s="821"/>
      <c r="Y75" s="821"/>
      <c r="Z75" s="818"/>
      <c r="AA75" s="820"/>
      <c r="AB75" s="821"/>
      <c r="AC75" s="821"/>
      <c r="AD75" s="821"/>
      <c r="AE75" s="818"/>
      <c r="AF75" s="820"/>
      <c r="AG75" s="821"/>
      <c r="AH75" s="821"/>
      <c r="AI75" s="821"/>
      <c r="AJ75" s="818"/>
      <c r="AK75" s="820"/>
      <c r="AL75" s="821"/>
      <c r="AM75" s="821"/>
      <c r="AN75" s="821"/>
      <c r="AO75" s="818"/>
      <c r="AP75" s="820"/>
      <c r="AQ75" s="821"/>
      <c r="AR75" s="821"/>
      <c r="AS75" s="821"/>
      <c r="AT75" s="818"/>
      <c r="AU75" s="820"/>
      <c r="AV75" s="821"/>
      <c r="AW75" s="821"/>
      <c r="AX75" s="821"/>
      <c r="AY75" s="818"/>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c r="C76" s="864"/>
      <c r="D76" s="864"/>
      <c r="E76" s="864"/>
      <c r="F76" s="864"/>
      <c r="G76" s="864"/>
      <c r="H76" s="864"/>
      <c r="I76" s="864"/>
      <c r="J76" s="864"/>
      <c r="K76" s="864"/>
      <c r="L76" s="864"/>
      <c r="M76" s="864"/>
      <c r="N76" s="864"/>
      <c r="O76" s="864"/>
      <c r="P76" s="865"/>
      <c r="Q76" s="869"/>
      <c r="R76" s="821"/>
      <c r="S76" s="821"/>
      <c r="T76" s="821"/>
      <c r="U76" s="818"/>
      <c r="V76" s="820"/>
      <c r="W76" s="821"/>
      <c r="X76" s="821"/>
      <c r="Y76" s="821"/>
      <c r="Z76" s="818"/>
      <c r="AA76" s="820"/>
      <c r="AB76" s="821"/>
      <c r="AC76" s="821"/>
      <c r="AD76" s="821"/>
      <c r="AE76" s="818"/>
      <c r="AF76" s="820"/>
      <c r="AG76" s="821"/>
      <c r="AH76" s="821"/>
      <c r="AI76" s="821"/>
      <c r="AJ76" s="818"/>
      <c r="AK76" s="820"/>
      <c r="AL76" s="821"/>
      <c r="AM76" s="821"/>
      <c r="AN76" s="821"/>
      <c r="AO76" s="818"/>
      <c r="AP76" s="820"/>
      <c r="AQ76" s="821"/>
      <c r="AR76" s="821"/>
      <c r="AS76" s="821"/>
      <c r="AT76" s="818"/>
      <c r="AU76" s="820"/>
      <c r="AV76" s="821"/>
      <c r="AW76" s="821"/>
      <c r="AX76" s="821"/>
      <c r="AY76" s="818"/>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821"/>
      <c r="S77" s="821"/>
      <c r="T77" s="821"/>
      <c r="U77" s="818"/>
      <c r="V77" s="820"/>
      <c r="W77" s="821"/>
      <c r="X77" s="821"/>
      <c r="Y77" s="821"/>
      <c r="Z77" s="818"/>
      <c r="AA77" s="820"/>
      <c r="AB77" s="821"/>
      <c r="AC77" s="821"/>
      <c r="AD77" s="821"/>
      <c r="AE77" s="818"/>
      <c r="AF77" s="820"/>
      <c r="AG77" s="821"/>
      <c r="AH77" s="821"/>
      <c r="AI77" s="821"/>
      <c r="AJ77" s="818"/>
      <c r="AK77" s="820"/>
      <c r="AL77" s="821"/>
      <c r="AM77" s="821"/>
      <c r="AN77" s="821"/>
      <c r="AO77" s="818"/>
      <c r="AP77" s="820"/>
      <c r="AQ77" s="821"/>
      <c r="AR77" s="821"/>
      <c r="AS77" s="821"/>
      <c r="AT77" s="818"/>
      <c r="AU77" s="820"/>
      <c r="AV77" s="821"/>
      <c r="AW77" s="821"/>
      <c r="AX77" s="821"/>
      <c r="AY77" s="818"/>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367</v>
      </c>
      <c r="B88" s="778" t="s">
        <v>395</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40"/>
      <c r="CT102" s="840"/>
      <c r="CU102" s="840"/>
      <c r="CV102" s="881"/>
      <c r="CW102" s="880"/>
      <c r="CX102" s="840"/>
      <c r="CY102" s="840"/>
      <c r="CZ102" s="840"/>
      <c r="DA102" s="881"/>
      <c r="DB102" s="880"/>
      <c r="DC102" s="840"/>
      <c r="DD102" s="840"/>
      <c r="DE102" s="840"/>
      <c r="DF102" s="881"/>
      <c r="DG102" s="880"/>
      <c r="DH102" s="840"/>
      <c r="DI102" s="840"/>
      <c r="DJ102" s="840"/>
      <c r="DK102" s="881"/>
      <c r="DL102" s="880"/>
      <c r="DM102" s="840"/>
      <c r="DN102" s="840"/>
      <c r="DO102" s="840"/>
      <c r="DP102" s="881"/>
      <c r="DQ102" s="880"/>
      <c r="DR102" s="840"/>
      <c r="DS102" s="840"/>
      <c r="DT102" s="840"/>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1504958</v>
      </c>
      <c r="AB110" s="890"/>
      <c r="AC110" s="890"/>
      <c r="AD110" s="890"/>
      <c r="AE110" s="891"/>
      <c r="AF110" s="892">
        <v>1396287</v>
      </c>
      <c r="AG110" s="890"/>
      <c r="AH110" s="890"/>
      <c r="AI110" s="890"/>
      <c r="AJ110" s="891"/>
      <c r="AK110" s="892">
        <v>1343813</v>
      </c>
      <c r="AL110" s="890"/>
      <c r="AM110" s="890"/>
      <c r="AN110" s="890"/>
      <c r="AO110" s="891"/>
      <c r="AP110" s="893">
        <v>23.2</v>
      </c>
      <c r="AQ110" s="894"/>
      <c r="AR110" s="894"/>
      <c r="AS110" s="894"/>
      <c r="AT110" s="895"/>
      <c r="AU110" s="896" t="s">
        <v>59</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12383703</v>
      </c>
      <c r="BR110" s="927"/>
      <c r="BS110" s="927"/>
      <c r="BT110" s="927"/>
      <c r="BU110" s="927"/>
      <c r="BV110" s="927">
        <v>12312077</v>
      </c>
      <c r="BW110" s="927"/>
      <c r="BX110" s="927"/>
      <c r="BY110" s="927"/>
      <c r="BZ110" s="927"/>
      <c r="CA110" s="927">
        <v>12550118</v>
      </c>
      <c r="CB110" s="927"/>
      <c r="CC110" s="927"/>
      <c r="CD110" s="927"/>
      <c r="CE110" s="927"/>
      <c r="CF110" s="941">
        <v>216.8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72304</v>
      </c>
      <c r="BR111" s="920"/>
      <c r="BS111" s="920"/>
      <c r="BT111" s="920"/>
      <c r="BU111" s="920"/>
      <c r="BV111" s="920">
        <v>67525</v>
      </c>
      <c r="BW111" s="920"/>
      <c r="BX111" s="920"/>
      <c r="BY111" s="920"/>
      <c r="BZ111" s="920"/>
      <c r="CA111" s="920">
        <v>55902</v>
      </c>
      <c r="CB111" s="920"/>
      <c r="CC111" s="920"/>
      <c r="CD111" s="920"/>
      <c r="CE111" s="920"/>
      <c r="CF111" s="914">
        <v>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7547704</v>
      </c>
      <c r="BR112" s="920"/>
      <c r="BS112" s="920"/>
      <c r="BT112" s="920"/>
      <c r="BU112" s="920"/>
      <c r="BV112" s="920">
        <v>7360416</v>
      </c>
      <c r="BW112" s="920"/>
      <c r="BX112" s="920"/>
      <c r="BY112" s="920"/>
      <c r="BZ112" s="920"/>
      <c r="CA112" s="920">
        <v>6784242</v>
      </c>
      <c r="CB112" s="920"/>
      <c r="CC112" s="920"/>
      <c r="CD112" s="920"/>
      <c r="CE112" s="920"/>
      <c r="CF112" s="914">
        <v>117.2</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529337</v>
      </c>
      <c r="AB113" s="934"/>
      <c r="AC113" s="934"/>
      <c r="AD113" s="934"/>
      <c r="AE113" s="935"/>
      <c r="AF113" s="936">
        <v>504778</v>
      </c>
      <c r="AG113" s="934"/>
      <c r="AH113" s="934"/>
      <c r="AI113" s="934"/>
      <c r="AJ113" s="935"/>
      <c r="AK113" s="936">
        <v>524506</v>
      </c>
      <c r="AL113" s="934"/>
      <c r="AM113" s="934"/>
      <c r="AN113" s="934"/>
      <c r="AO113" s="935"/>
      <c r="AP113" s="937">
        <v>9.1</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781513</v>
      </c>
      <c r="BR113" s="920"/>
      <c r="BS113" s="920"/>
      <c r="BT113" s="920"/>
      <c r="BU113" s="920"/>
      <c r="BV113" s="920">
        <v>716329</v>
      </c>
      <c r="BW113" s="920"/>
      <c r="BX113" s="920"/>
      <c r="BY113" s="920"/>
      <c r="BZ113" s="920"/>
      <c r="CA113" s="920">
        <v>650304</v>
      </c>
      <c r="CB113" s="920"/>
      <c r="CC113" s="920"/>
      <c r="CD113" s="920"/>
      <c r="CE113" s="920"/>
      <c r="CF113" s="914">
        <v>11.2</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35689</v>
      </c>
      <c r="AB114" s="959"/>
      <c r="AC114" s="959"/>
      <c r="AD114" s="959"/>
      <c r="AE114" s="960"/>
      <c r="AF114" s="961">
        <v>74931</v>
      </c>
      <c r="AG114" s="959"/>
      <c r="AH114" s="959"/>
      <c r="AI114" s="959"/>
      <c r="AJ114" s="960"/>
      <c r="AK114" s="961">
        <v>74931</v>
      </c>
      <c r="AL114" s="959"/>
      <c r="AM114" s="959"/>
      <c r="AN114" s="959"/>
      <c r="AO114" s="960"/>
      <c r="AP114" s="962">
        <v>1.3</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1698460</v>
      </c>
      <c r="BR114" s="920"/>
      <c r="BS114" s="920"/>
      <c r="BT114" s="920"/>
      <c r="BU114" s="920"/>
      <c r="BV114" s="920">
        <v>1619749</v>
      </c>
      <c r="BW114" s="920"/>
      <c r="BX114" s="920"/>
      <c r="BY114" s="920"/>
      <c r="BZ114" s="920"/>
      <c r="CA114" s="920">
        <v>1610816</v>
      </c>
      <c r="CB114" s="920"/>
      <c r="CC114" s="920"/>
      <c r="CD114" s="920"/>
      <c r="CE114" s="920"/>
      <c r="CF114" s="914">
        <v>27.8</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16988</v>
      </c>
      <c r="AB115" s="934"/>
      <c r="AC115" s="934"/>
      <c r="AD115" s="934"/>
      <c r="AE115" s="935"/>
      <c r="AF115" s="936">
        <v>25164</v>
      </c>
      <c r="AG115" s="934"/>
      <c r="AH115" s="934"/>
      <c r="AI115" s="934"/>
      <c r="AJ115" s="935"/>
      <c r="AK115" s="936">
        <v>19877</v>
      </c>
      <c r="AL115" s="934"/>
      <c r="AM115" s="934"/>
      <c r="AN115" s="934"/>
      <c r="AO115" s="935"/>
      <c r="AP115" s="937">
        <v>0.3</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72304</v>
      </c>
      <c r="DH116" s="959"/>
      <c r="DI116" s="959"/>
      <c r="DJ116" s="959"/>
      <c r="DK116" s="960"/>
      <c r="DL116" s="961">
        <v>67525</v>
      </c>
      <c r="DM116" s="959"/>
      <c r="DN116" s="959"/>
      <c r="DO116" s="959"/>
      <c r="DP116" s="960"/>
      <c r="DQ116" s="961">
        <v>55902</v>
      </c>
      <c r="DR116" s="959"/>
      <c r="DS116" s="959"/>
      <c r="DT116" s="959"/>
      <c r="DU116" s="960"/>
      <c r="DV116" s="962">
        <v>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2086972</v>
      </c>
      <c r="AB117" s="966"/>
      <c r="AC117" s="966"/>
      <c r="AD117" s="966"/>
      <c r="AE117" s="967"/>
      <c r="AF117" s="965">
        <v>2001160</v>
      </c>
      <c r="AG117" s="966"/>
      <c r="AH117" s="966"/>
      <c r="AI117" s="966"/>
      <c r="AJ117" s="967"/>
      <c r="AK117" s="965">
        <v>1963127</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22483684</v>
      </c>
      <c r="BR118" s="986"/>
      <c r="BS118" s="986"/>
      <c r="BT118" s="986"/>
      <c r="BU118" s="986"/>
      <c r="BV118" s="986">
        <v>22076096</v>
      </c>
      <c r="BW118" s="986"/>
      <c r="BX118" s="986"/>
      <c r="BY118" s="986"/>
      <c r="BZ118" s="986"/>
      <c r="CA118" s="986">
        <v>21651382</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10639636</v>
      </c>
      <c r="BR119" s="927"/>
      <c r="BS119" s="927"/>
      <c r="BT119" s="927"/>
      <c r="BU119" s="927"/>
      <c r="BV119" s="927">
        <v>12454029</v>
      </c>
      <c r="BW119" s="927"/>
      <c r="BX119" s="927"/>
      <c r="BY119" s="927"/>
      <c r="BZ119" s="927"/>
      <c r="CA119" s="927">
        <v>12048562</v>
      </c>
      <c r="CB119" s="927"/>
      <c r="CC119" s="927"/>
      <c r="CD119" s="927"/>
      <c r="CE119" s="927"/>
      <c r="CF119" s="941">
        <v>208.2</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209247</v>
      </c>
      <c r="BR120" s="920"/>
      <c r="BS120" s="920"/>
      <c r="BT120" s="920"/>
      <c r="BU120" s="920"/>
      <c r="BV120" s="920">
        <v>315434</v>
      </c>
      <c r="BW120" s="920"/>
      <c r="BX120" s="920"/>
      <c r="BY120" s="920"/>
      <c r="BZ120" s="920"/>
      <c r="CA120" s="920">
        <v>331391</v>
      </c>
      <c r="CB120" s="920"/>
      <c r="CC120" s="920"/>
      <c r="CD120" s="920"/>
      <c r="CE120" s="920"/>
      <c r="CF120" s="914">
        <v>5.7</v>
      </c>
      <c r="CG120" s="915"/>
      <c r="CH120" s="915"/>
      <c r="CI120" s="915"/>
      <c r="CJ120" s="915"/>
      <c r="CK120" s="1013" t="s">
        <v>439</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5894435</v>
      </c>
      <c r="DH120" s="927"/>
      <c r="DI120" s="927"/>
      <c r="DJ120" s="927"/>
      <c r="DK120" s="927"/>
      <c r="DL120" s="927">
        <v>5756794</v>
      </c>
      <c r="DM120" s="927"/>
      <c r="DN120" s="927"/>
      <c r="DO120" s="927"/>
      <c r="DP120" s="927"/>
      <c r="DQ120" s="927">
        <v>5156700</v>
      </c>
      <c r="DR120" s="927"/>
      <c r="DS120" s="927"/>
      <c r="DT120" s="927"/>
      <c r="DU120" s="927"/>
      <c r="DV120" s="928">
        <v>89.1</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10984029</v>
      </c>
      <c r="BR121" s="986"/>
      <c r="BS121" s="986"/>
      <c r="BT121" s="986"/>
      <c r="BU121" s="986"/>
      <c r="BV121" s="986">
        <v>10532186</v>
      </c>
      <c r="BW121" s="986"/>
      <c r="BX121" s="986"/>
      <c r="BY121" s="986"/>
      <c r="BZ121" s="986"/>
      <c r="CA121" s="986">
        <v>10034163</v>
      </c>
      <c r="CB121" s="986"/>
      <c r="CC121" s="986"/>
      <c r="CD121" s="986"/>
      <c r="CE121" s="986"/>
      <c r="CF121" s="1024">
        <v>173.4</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794783</v>
      </c>
      <c r="DH121" s="920"/>
      <c r="DI121" s="920"/>
      <c r="DJ121" s="920"/>
      <c r="DK121" s="920"/>
      <c r="DL121" s="920">
        <v>770282</v>
      </c>
      <c r="DM121" s="920"/>
      <c r="DN121" s="920"/>
      <c r="DO121" s="920"/>
      <c r="DP121" s="920"/>
      <c r="DQ121" s="920">
        <v>808866</v>
      </c>
      <c r="DR121" s="920"/>
      <c r="DS121" s="920"/>
      <c r="DT121" s="920"/>
      <c r="DU121" s="920"/>
      <c r="DV121" s="921">
        <v>14</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21832912</v>
      </c>
      <c r="BR122" s="1035"/>
      <c r="BS122" s="1035"/>
      <c r="BT122" s="1035"/>
      <c r="BU122" s="1035"/>
      <c r="BV122" s="1035">
        <v>23301649</v>
      </c>
      <c r="BW122" s="1035"/>
      <c r="BX122" s="1035"/>
      <c r="BY122" s="1035"/>
      <c r="BZ122" s="1035"/>
      <c r="CA122" s="1035">
        <v>22414116</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448626</v>
      </c>
      <c r="DH122" s="920"/>
      <c r="DI122" s="920"/>
      <c r="DJ122" s="920"/>
      <c r="DK122" s="920"/>
      <c r="DL122" s="920">
        <v>453201</v>
      </c>
      <c r="DM122" s="920"/>
      <c r="DN122" s="920"/>
      <c r="DO122" s="920"/>
      <c r="DP122" s="920"/>
      <c r="DQ122" s="920">
        <v>410320</v>
      </c>
      <c r="DR122" s="920"/>
      <c r="DS122" s="920"/>
      <c r="DT122" s="920"/>
      <c r="DU122" s="920"/>
      <c r="DV122" s="921">
        <v>7.1</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10711</v>
      </c>
      <c r="AB123" s="959"/>
      <c r="AC123" s="959"/>
      <c r="AD123" s="959"/>
      <c r="AE123" s="960"/>
      <c r="AF123" s="961">
        <v>9066</v>
      </c>
      <c r="AG123" s="959"/>
      <c r="AH123" s="959"/>
      <c r="AI123" s="959"/>
      <c r="AJ123" s="960"/>
      <c r="AK123" s="961">
        <v>8968</v>
      </c>
      <c r="AL123" s="959"/>
      <c r="AM123" s="959"/>
      <c r="AN123" s="959"/>
      <c r="AO123" s="960"/>
      <c r="AP123" s="962">
        <v>0.2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11.4</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409860</v>
      </c>
      <c r="DH123" s="959"/>
      <c r="DI123" s="959"/>
      <c r="DJ123" s="959"/>
      <c r="DK123" s="960"/>
      <c r="DL123" s="961">
        <v>380139</v>
      </c>
      <c r="DM123" s="959"/>
      <c r="DN123" s="959"/>
      <c r="DO123" s="959"/>
      <c r="DP123" s="960"/>
      <c r="DQ123" s="961">
        <v>408356</v>
      </c>
      <c r="DR123" s="959"/>
      <c r="DS123" s="959"/>
      <c r="DT123" s="959"/>
      <c r="DU123" s="960"/>
      <c r="DV123" s="962">
        <v>7.1</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6277</v>
      </c>
      <c r="AB127" s="959"/>
      <c r="AC127" s="959"/>
      <c r="AD127" s="959"/>
      <c r="AE127" s="960"/>
      <c r="AF127" s="961">
        <v>16098</v>
      </c>
      <c r="AG127" s="959"/>
      <c r="AH127" s="959"/>
      <c r="AI127" s="959"/>
      <c r="AJ127" s="960"/>
      <c r="AK127" s="961">
        <v>10909</v>
      </c>
      <c r="AL127" s="959"/>
      <c r="AM127" s="959"/>
      <c r="AN127" s="959"/>
      <c r="AO127" s="960"/>
      <c r="AP127" s="962">
        <v>0.2</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14.06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28196</v>
      </c>
      <c r="AB128" s="1090"/>
      <c r="AC128" s="1090"/>
      <c r="AD128" s="1090"/>
      <c r="AE128" s="1091"/>
      <c r="AF128" s="1092">
        <v>21761</v>
      </c>
      <c r="AG128" s="1090"/>
      <c r="AH128" s="1090"/>
      <c r="AI128" s="1090"/>
      <c r="AJ128" s="1091"/>
      <c r="AK128" s="1092">
        <v>15725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19.059999999999999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6865575</v>
      </c>
      <c r="AB129" s="959"/>
      <c r="AC129" s="959"/>
      <c r="AD129" s="959"/>
      <c r="AE129" s="960"/>
      <c r="AF129" s="961">
        <v>7031491</v>
      </c>
      <c r="AG129" s="959"/>
      <c r="AH129" s="959"/>
      <c r="AI129" s="959"/>
      <c r="AJ129" s="960"/>
      <c r="AK129" s="961">
        <v>6952384</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14.1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1186335</v>
      </c>
      <c r="AB130" s="959"/>
      <c r="AC130" s="959"/>
      <c r="AD130" s="959"/>
      <c r="AE130" s="960"/>
      <c r="AF130" s="961">
        <v>1189799</v>
      </c>
      <c r="AG130" s="959"/>
      <c r="AH130" s="959"/>
      <c r="AI130" s="959"/>
      <c r="AJ130" s="960"/>
      <c r="AK130" s="961">
        <v>1164900</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5679240</v>
      </c>
      <c r="AB131" s="998"/>
      <c r="AC131" s="998"/>
      <c r="AD131" s="998"/>
      <c r="AE131" s="999"/>
      <c r="AF131" s="1000">
        <v>5841692</v>
      </c>
      <c r="AG131" s="998"/>
      <c r="AH131" s="998"/>
      <c r="AI131" s="998"/>
      <c r="AJ131" s="999"/>
      <c r="AK131" s="1000">
        <v>5787484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15.361932230000001</v>
      </c>
      <c r="AB132" s="1104"/>
      <c r="AC132" s="1104"/>
      <c r="AD132" s="1104"/>
      <c r="AE132" s="1105"/>
      <c r="AF132" s="1106">
        <v>13.51663183</v>
      </c>
      <c r="AG132" s="1104"/>
      <c r="AH132" s="1104"/>
      <c r="AI132" s="1104"/>
      <c r="AJ132" s="1105"/>
      <c r="AK132" s="1106">
        <v>13.520590289999999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17.3</v>
      </c>
      <c r="AB133" s="1111"/>
      <c r="AC133" s="1111"/>
      <c r="AD133" s="1111"/>
      <c r="AE133" s="1112"/>
      <c r="AF133" s="1110">
        <v>15.5</v>
      </c>
      <c r="AG133" s="1111"/>
      <c r="AH133" s="1111"/>
      <c r="AI133" s="1111"/>
      <c r="AJ133" s="1112"/>
      <c r="AK133" s="1110">
        <v>14.1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2313656</v>
      </c>
      <c r="L9" s="264">
        <v>114543</v>
      </c>
      <c r="M9" s="265">
        <v>88578</v>
      </c>
      <c r="N9" s="266">
        <v>29.3</v>
      </c>
    </row>
    <row r="10" spans="1:16">
      <c r="A10" s="248"/>
      <c r="B10" s="244"/>
      <c r="C10" s="244"/>
      <c r="D10" s="244"/>
      <c r="E10" s="244"/>
      <c r="F10" s="244"/>
      <c r="G10" s="1119" t="s">
        <v>475</v>
      </c>
      <c r="H10" s="1120"/>
      <c r="I10" s="1120"/>
      <c r="J10" s="1121"/>
      <c r="K10" s="267">
        <v>143280</v>
      </c>
      <c r="L10" s="268">
        <v>7093</v>
      </c>
      <c r="M10" s="269">
        <v>7040</v>
      </c>
      <c r="N10" s="270">
        <v>0.8</v>
      </c>
    </row>
    <row r="11" spans="1:16" ht="13.5" customHeight="1">
      <c r="A11" s="248"/>
      <c r="B11" s="244"/>
      <c r="C11" s="244"/>
      <c r="D11" s="244"/>
      <c r="E11" s="244"/>
      <c r="F11" s="244"/>
      <c r="G11" s="1119" t="s">
        <v>476</v>
      </c>
      <c r="H11" s="1120"/>
      <c r="I11" s="1120"/>
      <c r="J11" s="1121"/>
      <c r="K11" s="267">
        <v>32168</v>
      </c>
      <c r="L11" s="268">
        <v>1593</v>
      </c>
      <c r="M11" s="269">
        <v>8852</v>
      </c>
      <c r="N11" s="270">
        <v>-82</v>
      </c>
    </row>
    <row r="12" spans="1:16" ht="13.5" customHeight="1">
      <c r="A12" s="248"/>
      <c r="B12" s="244"/>
      <c r="C12" s="244"/>
      <c r="D12" s="244"/>
      <c r="E12" s="244"/>
      <c r="F12" s="244"/>
      <c r="G12" s="1119" t="s">
        <v>477</v>
      </c>
      <c r="H12" s="1120"/>
      <c r="I12" s="1120"/>
      <c r="J12" s="1121"/>
      <c r="K12" s="267" t="s">
        <v>478</v>
      </c>
      <c r="L12" s="268" t="s">
        <v>478</v>
      </c>
      <c r="M12" s="269">
        <v>853</v>
      </c>
      <c r="N12" s="270" t="s">
        <v>478</v>
      </c>
    </row>
    <row r="13" spans="1:16" ht="13.5" customHeight="1">
      <c r="A13" s="248"/>
      <c r="B13" s="244"/>
      <c r="C13" s="244"/>
      <c r="D13" s="244"/>
      <c r="E13" s="244"/>
      <c r="F13" s="244"/>
      <c r="G13" s="1119" t="s">
        <v>479</v>
      </c>
      <c r="H13" s="1120"/>
      <c r="I13" s="1120"/>
      <c r="J13" s="1121"/>
      <c r="K13" s="267" t="s">
        <v>478</v>
      </c>
      <c r="L13" s="268" t="s">
        <v>478</v>
      </c>
      <c r="M13" s="269">
        <v>12</v>
      </c>
      <c r="N13" s="270" t="s">
        <v>478</v>
      </c>
    </row>
    <row r="14" spans="1:16" ht="13.5" customHeight="1">
      <c r="A14" s="248"/>
      <c r="B14" s="244"/>
      <c r="C14" s="244"/>
      <c r="D14" s="244"/>
      <c r="E14" s="244"/>
      <c r="F14" s="244"/>
      <c r="G14" s="1119" t="s">
        <v>480</v>
      </c>
      <c r="H14" s="1120"/>
      <c r="I14" s="1120"/>
      <c r="J14" s="1121"/>
      <c r="K14" s="267">
        <v>50287</v>
      </c>
      <c r="L14" s="268">
        <v>2490</v>
      </c>
      <c r="M14" s="269">
        <v>4061</v>
      </c>
      <c r="N14" s="270">
        <v>-38.700000000000003</v>
      </c>
    </row>
    <row r="15" spans="1:16" ht="13.5" customHeight="1">
      <c r="A15" s="248"/>
      <c r="B15" s="244"/>
      <c r="C15" s="244"/>
      <c r="D15" s="244"/>
      <c r="E15" s="244"/>
      <c r="F15" s="244"/>
      <c r="G15" s="1119" t="s">
        <v>481</v>
      </c>
      <c r="H15" s="1120"/>
      <c r="I15" s="1120"/>
      <c r="J15" s="1121"/>
      <c r="K15" s="267" t="s">
        <v>478</v>
      </c>
      <c r="L15" s="268" t="s">
        <v>478</v>
      </c>
      <c r="M15" s="269">
        <v>2096</v>
      </c>
      <c r="N15" s="270" t="s">
        <v>478</v>
      </c>
    </row>
    <row r="16" spans="1:16">
      <c r="A16" s="248"/>
      <c r="B16" s="244"/>
      <c r="C16" s="244"/>
      <c r="D16" s="244"/>
      <c r="E16" s="244"/>
      <c r="F16" s="244"/>
      <c r="G16" s="1122" t="s">
        <v>482</v>
      </c>
      <c r="H16" s="1123"/>
      <c r="I16" s="1123"/>
      <c r="J16" s="1124"/>
      <c r="K16" s="268">
        <v>-215508</v>
      </c>
      <c r="L16" s="268">
        <v>-10669</v>
      </c>
      <c r="M16" s="269">
        <v>-9609</v>
      </c>
      <c r="N16" s="270">
        <v>11</v>
      </c>
    </row>
    <row r="17" spans="1:16">
      <c r="A17" s="248"/>
      <c r="B17" s="244"/>
      <c r="C17" s="244"/>
      <c r="D17" s="244"/>
      <c r="E17" s="244"/>
      <c r="F17" s="244"/>
      <c r="G17" s="1122" t="s">
        <v>169</v>
      </c>
      <c r="H17" s="1123"/>
      <c r="I17" s="1123"/>
      <c r="J17" s="1124"/>
      <c r="K17" s="268">
        <v>2323883</v>
      </c>
      <c r="L17" s="268">
        <v>115049</v>
      </c>
      <c r="M17" s="269">
        <v>101883</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13.42</v>
      </c>
      <c r="L21" s="281">
        <v>9.81</v>
      </c>
      <c r="M21" s="282">
        <v>3.61</v>
      </c>
      <c r="N21" s="249"/>
      <c r="O21" s="283"/>
      <c r="P21" s="279"/>
    </row>
    <row r="22" spans="1:16" s="284" customFormat="1">
      <c r="A22" s="279"/>
      <c r="B22" s="249"/>
      <c r="C22" s="249"/>
      <c r="D22" s="249"/>
      <c r="E22" s="249"/>
      <c r="F22" s="249"/>
      <c r="G22" s="1114" t="s">
        <v>488</v>
      </c>
      <c r="H22" s="1115"/>
      <c r="I22" s="1115"/>
      <c r="J22" s="1116"/>
      <c r="K22" s="285">
        <v>95.1</v>
      </c>
      <c r="L22" s="286">
        <v>97.8</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492</v>
      </c>
      <c r="H32" s="1131"/>
      <c r="I32" s="1131"/>
      <c r="J32" s="1132"/>
      <c r="K32" s="294">
        <v>1343813</v>
      </c>
      <c r="L32" s="294">
        <v>66529</v>
      </c>
      <c r="M32" s="295">
        <v>68295</v>
      </c>
      <c r="N32" s="296">
        <v>-2.6</v>
      </c>
    </row>
    <row r="33" spans="1:16" ht="13.5" customHeight="1">
      <c r="A33" s="248"/>
      <c r="B33" s="244"/>
      <c r="C33" s="244"/>
      <c r="D33" s="244"/>
      <c r="E33" s="244"/>
      <c r="F33" s="244"/>
      <c r="G33" s="1130" t="s">
        <v>493</v>
      </c>
      <c r="H33" s="1131"/>
      <c r="I33" s="1131"/>
      <c r="J33" s="1132"/>
      <c r="K33" s="294" t="s">
        <v>478</v>
      </c>
      <c r="L33" s="294" t="s">
        <v>478</v>
      </c>
      <c r="M33" s="295" t="s">
        <v>478</v>
      </c>
      <c r="N33" s="296" t="s">
        <v>478</v>
      </c>
    </row>
    <row r="34" spans="1:16" ht="27" customHeight="1">
      <c r="A34" s="248"/>
      <c r="B34" s="244"/>
      <c r="C34" s="244"/>
      <c r="D34" s="244"/>
      <c r="E34" s="244"/>
      <c r="F34" s="244"/>
      <c r="G34" s="1130" t="s">
        <v>494</v>
      </c>
      <c r="H34" s="1131"/>
      <c r="I34" s="1131"/>
      <c r="J34" s="1132"/>
      <c r="K34" s="294" t="s">
        <v>478</v>
      </c>
      <c r="L34" s="294" t="s">
        <v>478</v>
      </c>
      <c r="M34" s="295">
        <v>20</v>
      </c>
      <c r="N34" s="296" t="s">
        <v>478</v>
      </c>
    </row>
    <row r="35" spans="1:16" ht="27" customHeight="1">
      <c r="A35" s="248"/>
      <c r="B35" s="244"/>
      <c r="C35" s="244"/>
      <c r="D35" s="244"/>
      <c r="E35" s="244"/>
      <c r="F35" s="244"/>
      <c r="G35" s="1130" t="s">
        <v>495</v>
      </c>
      <c r="H35" s="1131"/>
      <c r="I35" s="1131"/>
      <c r="J35" s="1132"/>
      <c r="K35" s="294">
        <v>524506</v>
      </c>
      <c r="L35" s="294">
        <v>25967</v>
      </c>
      <c r="M35" s="295">
        <v>17270</v>
      </c>
      <c r="N35" s="296">
        <v>50.4</v>
      </c>
    </row>
    <row r="36" spans="1:16" ht="27" customHeight="1">
      <c r="A36" s="248"/>
      <c r="B36" s="244"/>
      <c r="C36" s="244"/>
      <c r="D36" s="244"/>
      <c r="E36" s="244"/>
      <c r="F36" s="244"/>
      <c r="G36" s="1130" t="s">
        <v>496</v>
      </c>
      <c r="H36" s="1131"/>
      <c r="I36" s="1131"/>
      <c r="J36" s="1132"/>
      <c r="K36" s="294">
        <v>74931</v>
      </c>
      <c r="L36" s="294">
        <v>3710</v>
      </c>
      <c r="M36" s="295">
        <v>2908</v>
      </c>
      <c r="N36" s="296">
        <v>27.6</v>
      </c>
    </row>
    <row r="37" spans="1:16" ht="13.5" customHeight="1">
      <c r="A37" s="248"/>
      <c r="B37" s="244"/>
      <c r="C37" s="244"/>
      <c r="D37" s="244"/>
      <c r="E37" s="244"/>
      <c r="F37" s="244"/>
      <c r="G37" s="1130" t="s">
        <v>497</v>
      </c>
      <c r="H37" s="1131"/>
      <c r="I37" s="1131"/>
      <c r="J37" s="1132"/>
      <c r="K37" s="294">
        <v>19877</v>
      </c>
      <c r="L37" s="294">
        <v>984</v>
      </c>
      <c r="M37" s="295">
        <v>1444</v>
      </c>
      <c r="N37" s="296">
        <v>-31.9</v>
      </c>
    </row>
    <row r="38" spans="1:16" ht="27" customHeight="1">
      <c r="A38" s="248"/>
      <c r="B38" s="244"/>
      <c r="C38" s="244"/>
      <c r="D38" s="244"/>
      <c r="E38" s="244"/>
      <c r="F38" s="244"/>
      <c r="G38" s="1133" t="s">
        <v>498</v>
      </c>
      <c r="H38" s="1134"/>
      <c r="I38" s="1134"/>
      <c r="J38" s="1135"/>
      <c r="K38" s="297" t="s">
        <v>478</v>
      </c>
      <c r="L38" s="297" t="s">
        <v>478</v>
      </c>
      <c r="M38" s="298">
        <v>7</v>
      </c>
      <c r="N38" s="299" t="s">
        <v>478</v>
      </c>
      <c r="O38" s="293"/>
    </row>
    <row r="39" spans="1:16">
      <c r="A39" s="248"/>
      <c r="B39" s="244"/>
      <c r="C39" s="244"/>
      <c r="D39" s="244"/>
      <c r="E39" s="244"/>
      <c r="F39" s="244"/>
      <c r="G39" s="1133" t="s">
        <v>499</v>
      </c>
      <c r="H39" s="1134"/>
      <c r="I39" s="1134"/>
      <c r="J39" s="1135"/>
      <c r="K39" s="300">
        <v>-15725</v>
      </c>
      <c r="L39" s="300">
        <v>-779</v>
      </c>
      <c r="M39" s="301">
        <v>-4412</v>
      </c>
      <c r="N39" s="302">
        <v>-82.3</v>
      </c>
      <c r="O39" s="293"/>
    </row>
    <row r="40" spans="1:16" ht="27" customHeight="1">
      <c r="A40" s="248"/>
      <c r="B40" s="244"/>
      <c r="C40" s="244"/>
      <c r="D40" s="244"/>
      <c r="E40" s="244"/>
      <c r="F40" s="244"/>
      <c r="G40" s="1130" t="s">
        <v>500</v>
      </c>
      <c r="H40" s="1131"/>
      <c r="I40" s="1131"/>
      <c r="J40" s="1132"/>
      <c r="K40" s="300">
        <v>-1164900</v>
      </c>
      <c r="L40" s="300">
        <v>-57671</v>
      </c>
      <c r="M40" s="301">
        <v>-58381</v>
      </c>
      <c r="N40" s="302">
        <v>-1.2</v>
      </c>
      <c r="O40" s="293"/>
    </row>
    <row r="41" spans="1:16">
      <c r="A41" s="248"/>
      <c r="B41" s="244"/>
      <c r="C41" s="244"/>
      <c r="D41" s="244"/>
      <c r="E41" s="244"/>
      <c r="F41" s="244"/>
      <c r="G41" s="1136" t="s">
        <v>280</v>
      </c>
      <c r="H41" s="1137"/>
      <c r="I41" s="1137"/>
      <c r="J41" s="1138"/>
      <c r="K41" s="294">
        <v>782502</v>
      </c>
      <c r="L41" s="300">
        <v>38740</v>
      </c>
      <c r="M41" s="301">
        <v>27153</v>
      </c>
      <c r="N41" s="302">
        <v>42.7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469</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913013</v>
      </c>
      <c r="J51" s="320">
        <v>43867</v>
      </c>
      <c r="K51" s="321">
        <v>-57.3</v>
      </c>
      <c r="L51" s="322">
        <v>67201</v>
      </c>
      <c r="M51" s="323">
        <v>-22.2</v>
      </c>
      <c r="N51" s="324">
        <v>-35.1</v>
      </c>
    </row>
    <row r="52" spans="1:14">
      <c r="A52" s="248"/>
      <c r="B52" s="244"/>
      <c r="C52" s="244"/>
      <c r="D52" s="244"/>
      <c r="E52" s="244"/>
      <c r="F52" s="244"/>
      <c r="G52" s="325"/>
      <c r="H52" s="326" t="s">
        <v>511</v>
      </c>
      <c r="I52" s="327">
        <v>544158</v>
      </c>
      <c r="J52" s="328">
        <v>26145</v>
      </c>
      <c r="K52" s="329">
        <v>-55.6</v>
      </c>
      <c r="L52" s="330">
        <v>35210</v>
      </c>
      <c r="M52" s="331">
        <v>-14.6</v>
      </c>
      <c r="N52" s="332">
        <v>-41</v>
      </c>
    </row>
    <row r="53" spans="1:14">
      <c r="A53" s="248"/>
      <c r="B53" s="244"/>
      <c r="C53" s="244"/>
      <c r="D53" s="244"/>
      <c r="E53" s="244"/>
      <c r="F53" s="244"/>
      <c r="G53" s="310" t="s">
        <v>512</v>
      </c>
      <c r="H53" s="311"/>
      <c r="I53" s="319">
        <v>7567447</v>
      </c>
      <c r="J53" s="320">
        <v>366800</v>
      </c>
      <c r="K53" s="321">
        <v>736.2</v>
      </c>
      <c r="L53" s="322">
        <v>75709</v>
      </c>
      <c r="M53" s="323">
        <v>12.7</v>
      </c>
      <c r="N53" s="324">
        <v>723.5</v>
      </c>
    </row>
    <row r="54" spans="1:14">
      <c r="A54" s="248"/>
      <c r="B54" s="244"/>
      <c r="C54" s="244"/>
      <c r="D54" s="244"/>
      <c r="E54" s="244"/>
      <c r="F54" s="244"/>
      <c r="G54" s="325"/>
      <c r="H54" s="326" t="s">
        <v>511</v>
      </c>
      <c r="I54" s="327">
        <v>1573858</v>
      </c>
      <c r="J54" s="328">
        <v>76286</v>
      </c>
      <c r="K54" s="329">
        <v>191.8</v>
      </c>
      <c r="L54" s="330">
        <v>35212</v>
      </c>
      <c r="M54" s="331">
        <v>0</v>
      </c>
      <c r="N54" s="332">
        <v>191.8</v>
      </c>
    </row>
    <row r="55" spans="1:14">
      <c r="A55" s="248"/>
      <c r="B55" s="244"/>
      <c r="C55" s="244"/>
      <c r="D55" s="244"/>
      <c r="E55" s="244"/>
      <c r="F55" s="244"/>
      <c r="G55" s="310" t="s">
        <v>513</v>
      </c>
      <c r="H55" s="311"/>
      <c r="I55" s="319">
        <v>38749181</v>
      </c>
      <c r="J55" s="320">
        <v>1884230</v>
      </c>
      <c r="K55" s="321">
        <v>413.7</v>
      </c>
      <c r="L55" s="322">
        <v>90961</v>
      </c>
      <c r="M55" s="323">
        <v>20.100000000000001</v>
      </c>
      <c r="N55" s="324">
        <v>393.6</v>
      </c>
    </row>
    <row r="56" spans="1:14">
      <c r="A56" s="248"/>
      <c r="B56" s="244"/>
      <c r="C56" s="244"/>
      <c r="D56" s="244"/>
      <c r="E56" s="244"/>
      <c r="F56" s="244"/>
      <c r="G56" s="325"/>
      <c r="H56" s="326" t="s">
        <v>511</v>
      </c>
      <c r="I56" s="327">
        <v>2545097</v>
      </c>
      <c r="J56" s="328">
        <v>123759</v>
      </c>
      <c r="K56" s="329">
        <v>62.2</v>
      </c>
      <c r="L56" s="330">
        <v>37720</v>
      </c>
      <c r="M56" s="331">
        <v>7.1</v>
      </c>
      <c r="N56" s="332">
        <v>55.1</v>
      </c>
    </row>
    <row r="57" spans="1:14">
      <c r="A57" s="248"/>
      <c r="B57" s="244"/>
      <c r="C57" s="244"/>
      <c r="D57" s="244"/>
      <c r="E57" s="244"/>
      <c r="F57" s="244"/>
      <c r="G57" s="310" t="s">
        <v>514</v>
      </c>
      <c r="H57" s="311"/>
      <c r="I57" s="319">
        <v>45402127</v>
      </c>
      <c r="J57" s="320">
        <v>2226468</v>
      </c>
      <c r="K57" s="321">
        <v>18.2</v>
      </c>
      <c r="L57" s="322">
        <v>106614</v>
      </c>
      <c r="M57" s="323">
        <v>17.2</v>
      </c>
      <c r="N57" s="324">
        <v>1</v>
      </c>
    </row>
    <row r="58" spans="1:14">
      <c r="A58" s="248"/>
      <c r="B58" s="244"/>
      <c r="C58" s="244"/>
      <c r="D58" s="244"/>
      <c r="E58" s="244"/>
      <c r="F58" s="244"/>
      <c r="G58" s="325"/>
      <c r="H58" s="326" t="s">
        <v>511</v>
      </c>
      <c r="I58" s="327">
        <v>2017047</v>
      </c>
      <c r="J58" s="328">
        <v>98914</v>
      </c>
      <c r="K58" s="329">
        <v>-20.100000000000001</v>
      </c>
      <c r="L58" s="330">
        <v>45545</v>
      </c>
      <c r="M58" s="331">
        <v>20.7</v>
      </c>
      <c r="N58" s="332">
        <v>-40.799999999999997</v>
      </c>
    </row>
    <row r="59" spans="1:14">
      <c r="A59" s="248"/>
      <c r="B59" s="244"/>
      <c r="C59" s="244"/>
      <c r="D59" s="244"/>
      <c r="E59" s="244"/>
      <c r="F59" s="244"/>
      <c r="G59" s="310" t="s">
        <v>515</v>
      </c>
      <c r="H59" s="311"/>
      <c r="I59" s="319">
        <v>32385515</v>
      </c>
      <c r="J59" s="320">
        <v>1603323</v>
      </c>
      <c r="K59" s="321">
        <v>-28</v>
      </c>
      <c r="L59" s="322">
        <v>85459</v>
      </c>
      <c r="M59" s="323">
        <v>-19.8</v>
      </c>
      <c r="N59" s="324">
        <v>-8.1999999999999993</v>
      </c>
    </row>
    <row r="60" spans="1:14">
      <c r="A60" s="248"/>
      <c r="B60" s="244"/>
      <c r="C60" s="244"/>
      <c r="D60" s="244"/>
      <c r="E60" s="244"/>
      <c r="F60" s="244"/>
      <c r="G60" s="325"/>
      <c r="H60" s="326" t="s">
        <v>511</v>
      </c>
      <c r="I60" s="333">
        <v>1961129</v>
      </c>
      <c r="J60" s="328">
        <v>97090</v>
      </c>
      <c r="K60" s="329">
        <v>-1.8</v>
      </c>
      <c r="L60" s="330">
        <v>44378</v>
      </c>
      <c r="M60" s="331">
        <v>-2.6</v>
      </c>
      <c r="N60" s="332">
        <v>0.8</v>
      </c>
    </row>
    <row r="61" spans="1:14">
      <c r="A61" s="248"/>
      <c r="B61" s="244"/>
      <c r="C61" s="244"/>
      <c r="D61" s="244"/>
      <c r="E61" s="244"/>
      <c r="F61" s="244"/>
      <c r="G61" s="310" t="s">
        <v>516</v>
      </c>
      <c r="H61" s="334"/>
      <c r="I61" s="335">
        <v>25003457</v>
      </c>
      <c r="J61" s="336">
        <v>1224938</v>
      </c>
      <c r="K61" s="337">
        <v>216.6</v>
      </c>
      <c r="L61" s="338">
        <v>85189</v>
      </c>
      <c r="M61" s="339">
        <v>1.6</v>
      </c>
      <c r="N61" s="324">
        <v>215</v>
      </c>
    </row>
    <row r="62" spans="1:14">
      <c r="A62" s="248"/>
      <c r="B62" s="244"/>
      <c r="C62" s="244"/>
      <c r="D62" s="244"/>
      <c r="E62" s="244"/>
      <c r="F62" s="244"/>
      <c r="G62" s="325"/>
      <c r="H62" s="326" t="s">
        <v>511</v>
      </c>
      <c r="I62" s="327">
        <v>1728258</v>
      </c>
      <c r="J62" s="328">
        <v>84439</v>
      </c>
      <c r="K62" s="329">
        <v>35.299999999999997</v>
      </c>
      <c r="L62" s="330">
        <v>39613</v>
      </c>
      <c r="M62" s="331">
        <v>2.1</v>
      </c>
      <c r="N62" s="332">
        <v>33.200000000000003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26.26</v>
      </c>
      <c r="G47" s="12">
        <v>33.200000000000003</v>
      </c>
      <c r="H47" s="12">
        <v>49.53</v>
      </c>
      <c r="I47" s="12">
        <v>78.31</v>
      </c>
      <c r="J47" s="13">
        <v>74.47</v>
      </c>
    </row>
    <row r="48" spans="2:10" ht="57.75" customHeight="1">
      <c r="B48" s="14"/>
      <c r="C48" s="1141" t="s">
        <v>4</v>
      </c>
      <c r="D48" s="1141"/>
      <c r="E48" s="1142"/>
      <c r="F48" s="15">
        <v>51.78</v>
      </c>
      <c r="G48" s="16">
        <v>33.89</v>
      </c>
      <c r="H48" s="16">
        <v>49.54</v>
      </c>
      <c r="I48" s="16">
        <v>31.63</v>
      </c>
      <c r="J48" s="17">
        <v>6.09</v>
      </c>
    </row>
    <row r="49" spans="2:10" ht="57.75" customHeight="1" thickBot="1">
      <c r="B49" s="18"/>
      <c r="C49" s="1143" t="s">
        <v>5</v>
      </c>
      <c r="D49" s="1143"/>
      <c r="E49" s="1144"/>
      <c r="F49" s="19">
        <v>70.760000000000005</v>
      </c>
      <c r="G49" s="20" t="s">
        <v>523</v>
      </c>
      <c r="H49" s="20">
        <v>33.33</v>
      </c>
      <c r="I49" s="20">
        <v>13.37</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4.46</v>
      </c>
      <c r="G34" s="33">
        <v>2.38</v>
      </c>
      <c r="H34" s="33">
        <v>3.7</v>
      </c>
      <c r="I34" s="33">
        <v>2.67</v>
      </c>
      <c r="J34" s="34">
        <v>6.03</v>
      </c>
      <c r="K34" s="22"/>
      <c r="L34" s="22"/>
      <c r="M34" s="22"/>
      <c r="N34" s="22"/>
      <c r="O34" s="22"/>
      <c r="P34" s="22"/>
    </row>
    <row r="35" spans="1:16" ht="39" customHeight="1">
      <c r="A35" s="22"/>
      <c r="B35" s="35"/>
      <c r="C35" s="1145" t="s">
        <v>526</v>
      </c>
      <c r="D35" s="1146"/>
      <c r="E35" s="1147"/>
      <c r="F35" s="36">
        <v>51.44</v>
      </c>
      <c r="G35" s="37">
        <v>34.159999999999997</v>
      </c>
      <c r="H35" s="37">
        <v>49.49</v>
      </c>
      <c r="I35" s="37">
        <v>31.62</v>
      </c>
      <c r="J35" s="38">
        <v>6.03</v>
      </c>
      <c r="K35" s="22"/>
      <c r="L35" s="22"/>
      <c r="M35" s="22"/>
      <c r="N35" s="22"/>
      <c r="O35" s="22"/>
      <c r="P35" s="22"/>
    </row>
    <row r="36" spans="1:16" ht="39" customHeight="1">
      <c r="A36" s="22"/>
      <c r="B36" s="35"/>
      <c r="C36" s="1145" t="s">
        <v>527</v>
      </c>
      <c r="D36" s="1146"/>
      <c r="E36" s="1147"/>
      <c r="F36" s="36">
        <v>3.33</v>
      </c>
      <c r="G36" s="37">
        <v>3.25</v>
      </c>
      <c r="H36" s="37">
        <v>1.06</v>
      </c>
      <c r="I36" s="37">
        <v>1.56</v>
      </c>
      <c r="J36" s="38">
        <v>1.76</v>
      </c>
      <c r="K36" s="22"/>
      <c r="L36" s="22"/>
      <c r="M36" s="22"/>
      <c r="N36" s="22"/>
      <c r="O36" s="22"/>
      <c r="P36" s="22"/>
    </row>
    <row r="37" spans="1:16" ht="39" customHeight="1">
      <c r="A37" s="22"/>
      <c r="B37" s="35"/>
      <c r="C37" s="1145" t="s">
        <v>528</v>
      </c>
      <c r="D37" s="1146"/>
      <c r="E37" s="1147"/>
      <c r="F37" s="36">
        <v>0</v>
      </c>
      <c r="G37" s="37">
        <v>0</v>
      </c>
      <c r="H37" s="37">
        <v>0</v>
      </c>
      <c r="I37" s="37">
        <v>0</v>
      </c>
      <c r="J37" s="38">
        <v>0.22</v>
      </c>
      <c r="K37" s="22"/>
      <c r="L37" s="22"/>
      <c r="M37" s="22"/>
      <c r="N37" s="22"/>
      <c r="O37" s="22"/>
      <c r="P37" s="22"/>
    </row>
    <row r="38" spans="1:16" ht="39" customHeight="1">
      <c r="A38" s="22"/>
      <c r="B38" s="35"/>
      <c r="C38" s="1145" t="s">
        <v>529</v>
      </c>
      <c r="D38" s="1146"/>
      <c r="E38" s="1147"/>
      <c r="F38" s="36">
        <v>0.7</v>
      </c>
      <c r="G38" s="37">
        <v>0.89</v>
      </c>
      <c r="H38" s="37">
        <v>0.43</v>
      </c>
      <c r="I38" s="37">
        <v>0.55000000000000004</v>
      </c>
      <c r="J38" s="38">
        <v>0.09</v>
      </c>
      <c r="K38" s="22"/>
      <c r="L38" s="22"/>
      <c r="M38" s="22"/>
      <c r="N38" s="22"/>
      <c r="O38" s="22"/>
      <c r="P38" s="22"/>
    </row>
    <row r="39" spans="1:16" ht="39" customHeight="1">
      <c r="A39" s="22"/>
      <c r="B39" s="35"/>
      <c r="C39" s="1145" t="s">
        <v>530</v>
      </c>
      <c r="D39" s="1146"/>
      <c r="E39" s="1147"/>
      <c r="F39" s="36">
        <v>0</v>
      </c>
      <c r="G39" s="37">
        <v>0</v>
      </c>
      <c r="H39" s="37">
        <v>0</v>
      </c>
      <c r="I39" s="37">
        <v>0</v>
      </c>
      <c r="J39" s="38">
        <v>0.01</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1763</v>
      </c>
      <c r="L45" s="60">
        <v>1607</v>
      </c>
      <c r="M45" s="60">
        <v>1505</v>
      </c>
      <c r="N45" s="60">
        <v>1396</v>
      </c>
      <c r="O45" s="61">
        <v>1344</v>
      </c>
      <c r="P45" s="48"/>
      <c r="Q45" s="48"/>
      <c r="R45" s="48"/>
      <c r="S45" s="48"/>
      <c r="T45" s="48"/>
      <c r="U45" s="48"/>
    </row>
    <row r="46" spans="1:21" ht="30.75" customHeight="1">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14</v>
      </c>
      <c r="F48" s="1155"/>
      <c r="G48" s="1155"/>
      <c r="H48" s="1155"/>
      <c r="I48" s="1155"/>
      <c r="J48" s="1156"/>
      <c r="K48" s="63">
        <v>558</v>
      </c>
      <c r="L48" s="64">
        <v>529</v>
      </c>
      <c r="M48" s="64">
        <v>529</v>
      </c>
      <c r="N48" s="64">
        <v>529</v>
      </c>
      <c r="O48" s="65">
        <v>525</v>
      </c>
      <c r="P48" s="48"/>
      <c r="Q48" s="48"/>
      <c r="R48" s="48"/>
      <c r="S48" s="48"/>
      <c r="T48" s="48"/>
      <c r="U48" s="48"/>
    </row>
    <row r="49" spans="1:21" ht="30.75" customHeight="1">
      <c r="A49" s="48"/>
      <c r="B49" s="1163"/>
      <c r="C49" s="1164"/>
      <c r="D49" s="62"/>
      <c r="E49" s="1155" t="s">
        <v>15</v>
      </c>
      <c r="F49" s="1155"/>
      <c r="G49" s="1155"/>
      <c r="H49" s="1155"/>
      <c r="I49" s="1155"/>
      <c r="J49" s="1156"/>
      <c r="K49" s="63">
        <v>15</v>
      </c>
      <c r="L49" s="64">
        <v>20</v>
      </c>
      <c r="M49" s="64">
        <v>36</v>
      </c>
      <c r="N49" s="64">
        <v>75</v>
      </c>
      <c r="O49" s="65">
        <v>75</v>
      </c>
      <c r="P49" s="48"/>
      <c r="Q49" s="48"/>
      <c r="R49" s="48"/>
      <c r="S49" s="48"/>
      <c r="T49" s="48"/>
      <c r="U49" s="48"/>
    </row>
    <row r="50" spans="1:21" ht="30.75" customHeight="1">
      <c r="A50" s="48"/>
      <c r="B50" s="1163"/>
      <c r="C50" s="1164"/>
      <c r="D50" s="62"/>
      <c r="E50" s="1155" t="s">
        <v>16</v>
      </c>
      <c r="F50" s="1155"/>
      <c r="G50" s="1155"/>
      <c r="H50" s="1155"/>
      <c r="I50" s="1155"/>
      <c r="J50" s="1156"/>
      <c r="K50" s="63">
        <v>20</v>
      </c>
      <c r="L50" s="64">
        <v>17</v>
      </c>
      <c r="M50" s="64">
        <v>17</v>
      </c>
      <c r="N50" s="64">
        <v>25</v>
      </c>
      <c r="O50" s="65">
        <v>20</v>
      </c>
      <c r="P50" s="48"/>
      <c r="Q50" s="48"/>
      <c r="R50" s="48"/>
      <c r="S50" s="48"/>
      <c r="T50" s="48"/>
      <c r="U50" s="48"/>
    </row>
    <row r="51" spans="1:21" ht="30.75" customHeight="1">
      <c r="A51" s="48"/>
      <c r="B51" s="1165"/>
      <c r="C51" s="1166"/>
      <c r="D51" s="66"/>
      <c r="E51" s="1155" t="s">
        <v>17</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18</v>
      </c>
      <c r="C52" s="1154"/>
      <c r="D52" s="66"/>
      <c r="E52" s="1155" t="s">
        <v>19</v>
      </c>
      <c r="F52" s="1155"/>
      <c r="G52" s="1155"/>
      <c r="H52" s="1155"/>
      <c r="I52" s="1155"/>
      <c r="J52" s="1156"/>
      <c r="K52" s="63">
        <v>1218</v>
      </c>
      <c r="L52" s="64">
        <v>1204</v>
      </c>
      <c r="M52" s="64">
        <v>1214</v>
      </c>
      <c r="N52" s="64">
        <v>1211</v>
      </c>
      <c r="O52" s="65">
        <v>1181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1138</v>
      </c>
      <c r="L53" s="69">
        <v>969</v>
      </c>
      <c r="M53" s="69">
        <v>873</v>
      </c>
      <c r="N53" s="69">
        <v>814</v>
      </c>
      <c r="O53" s="70">
        <v>783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9" t="s">
        <v>23</v>
      </c>
      <c r="C41" s="1170"/>
      <c r="D41" s="81"/>
      <c r="E41" s="1175" t="s">
        <v>24</v>
      </c>
      <c r="F41" s="1175"/>
      <c r="G41" s="1175"/>
      <c r="H41" s="1176"/>
      <c r="I41" s="82">
        <v>13568</v>
      </c>
      <c r="J41" s="83">
        <v>12814</v>
      </c>
      <c r="K41" s="83">
        <v>12384</v>
      </c>
      <c r="L41" s="83">
        <v>12312</v>
      </c>
      <c r="M41" s="84">
        <v>12550</v>
      </c>
    </row>
    <row r="42" spans="2:13" ht="27.75" customHeight="1">
      <c r="B42" s="1171"/>
      <c r="C42" s="1172"/>
      <c r="D42" s="85"/>
      <c r="E42" s="1177" t="s">
        <v>25</v>
      </c>
      <c r="F42" s="1177"/>
      <c r="G42" s="1177"/>
      <c r="H42" s="1178"/>
      <c r="I42" s="86">
        <v>370</v>
      </c>
      <c r="J42" s="87">
        <v>243</v>
      </c>
      <c r="K42" s="87">
        <v>72</v>
      </c>
      <c r="L42" s="87">
        <v>68</v>
      </c>
      <c r="M42" s="88">
        <v>56</v>
      </c>
    </row>
    <row r="43" spans="2:13" ht="27.75" customHeight="1">
      <c r="B43" s="1171"/>
      <c r="C43" s="1172"/>
      <c r="D43" s="85"/>
      <c r="E43" s="1177" t="s">
        <v>26</v>
      </c>
      <c r="F43" s="1177"/>
      <c r="G43" s="1177"/>
      <c r="H43" s="1178"/>
      <c r="I43" s="86">
        <v>7750</v>
      </c>
      <c r="J43" s="87">
        <v>7564</v>
      </c>
      <c r="K43" s="87">
        <v>7548</v>
      </c>
      <c r="L43" s="87">
        <v>7360</v>
      </c>
      <c r="M43" s="88">
        <v>6784</v>
      </c>
    </row>
    <row r="44" spans="2:13" ht="27.75" customHeight="1">
      <c r="B44" s="1171"/>
      <c r="C44" s="1172"/>
      <c r="D44" s="85"/>
      <c r="E44" s="1177" t="s">
        <v>27</v>
      </c>
      <c r="F44" s="1177"/>
      <c r="G44" s="1177"/>
      <c r="H44" s="1178"/>
      <c r="I44" s="86">
        <v>347</v>
      </c>
      <c r="J44" s="87">
        <v>810</v>
      </c>
      <c r="K44" s="87">
        <v>782</v>
      </c>
      <c r="L44" s="87">
        <v>716</v>
      </c>
      <c r="M44" s="88">
        <v>650</v>
      </c>
    </row>
    <row r="45" spans="2:13" ht="27.75" customHeight="1">
      <c r="B45" s="1171"/>
      <c r="C45" s="1172"/>
      <c r="D45" s="85"/>
      <c r="E45" s="1177" t="s">
        <v>28</v>
      </c>
      <c r="F45" s="1177"/>
      <c r="G45" s="1177"/>
      <c r="H45" s="1178"/>
      <c r="I45" s="86">
        <v>2011</v>
      </c>
      <c r="J45" s="87">
        <v>1680</v>
      </c>
      <c r="K45" s="87">
        <v>1698</v>
      </c>
      <c r="L45" s="87">
        <v>1620</v>
      </c>
      <c r="M45" s="88">
        <v>1611</v>
      </c>
    </row>
    <row r="46" spans="2:13" ht="27.75" customHeight="1">
      <c r="B46" s="1171"/>
      <c r="C46" s="1172"/>
      <c r="D46" s="85"/>
      <c r="E46" s="1177" t="s">
        <v>29</v>
      </c>
      <c r="F46" s="1177"/>
      <c r="G46" s="1177"/>
      <c r="H46" s="1178"/>
      <c r="I46" s="86" t="s">
        <v>478</v>
      </c>
      <c r="J46" s="87">
        <v>5</v>
      </c>
      <c r="K46" s="87" t="s">
        <v>478</v>
      </c>
      <c r="L46" s="87" t="s">
        <v>478</v>
      </c>
      <c r="M46" s="88" t="s">
        <v>478</v>
      </c>
    </row>
    <row r="47" spans="2:13" ht="27.75" customHeight="1">
      <c r="B47" s="1171"/>
      <c r="C47" s="1172"/>
      <c r="D47" s="85"/>
      <c r="E47" s="1177" t="s">
        <v>30</v>
      </c>
      <c r="F47" s="1177"/>
      <c r="G47" s="1177"/>
      <c r="H47" s="1178"/>
      <c r="I47" s="86" t="s">
        <v>478</v>
      </c>
      <c r="J47" s="87" t="s">
        <v>478</v>
      </c>
      <c r="K47" s="87" t="s">
        <v>478</v>
      </c>
      <c r="L47" s="87" t="s">
        <v>478</v>
      </c>
      <c r="M47" s="88" t="s">
        <v>478</v>
      </c>
    </row>
    <row r="48" spans="2:13" ht="27.75" customHeight="1">
      <c r="B48" s="1173"/>
      <c r="C48" s="1174"/>
      <c r="D48" s="85"/>
      <c r="E48" s="1177" t="s">
        <v>31</v>
      </c>
      <c r="F48" s="1177"/>
      <c r="G48" s="1177"/>
      <c r="H48" s="1178"/>
      <c r="I48" s="86" t="s">
        <v>478</v>
      </c>
      <c r="J48" s="87" t="s">
        <v>478</v>
      </c>
      <c r="K48" s="87" t="s">
        <v>478</v>
      </c>
      <c r="L48" s="87" t="s">
        <v>478</v>
      </c>
      <c r="M48" s="88" t="s">
        <v>478</v>
      </c>
    </row>
    <row r="49" spans="2:13" ht="27.75" customHeight="1">
      <c r="B49" s="1179" t="s">
        <v>32</v>
      </c>
      <c r="C49" s="1180"/>
      <c r="D49" s="89"/>
      <c r="E49" s="1177" t="s">
        <v>33</v>
      </c>
      <c r="F49" s="1177"/>
      <c r="G49" s="1177"/>
      <c r="H49" s="1178"/>
      <c r="I49" s="86">
        <v>7097</v>
      </c>
      <c r="J49" s="87">
        <v>6041</v>
      </c>
      <c r="K49" s="87">
        <v>10640</v>
      </c>
      <c r="L49" s="87">
        <v>12454</v>
      </c>
      <c r="M49" s="88">
        <v>12049</v>
      </c>
    </row>
    <row r="50" spans="2:13" ht="27.75" customHeight="1">
      <c r="B50" s="1171"/>
      <c r="C50" s="1172"/>
      <c r="D50" s="85"/>
      <c r="E50" s="1177" t="s">
        <v>34</v>
      </c>
      <c r="F50" s="1177"/>
      <c r="G50" s="1177"/>
      <c r="H50" s="1178"/>
      <c r="I50" s="86">
        <v>317</v>
      </c>
      <c r="J50" s="87">
        <v>407</v>
      </c>
      <c r="K50" s="87">
        <v>209</v>
      </c>
      <c r="L50" s="87">
        <v>315</v>
      </c>
      <c r="M50" s="88">
        <v>331</v>
      </c>
    </row>
    <row r="51" spans="2:13" ht="27.75" customHeight="1">
      <c r="B51" s="1173"/>
      <c r="C51" s="1174"/>
      <c r="D51" s="85"/>
      <c r="E51" s="1177" t="s">
        <v>35</v>
      </c>
      <c r="F51" s="1177"/>
      <c r="G51" s="1177"/>
      <c r="H51" s="1178"/>
      <c r="I51" s="86">
        <v>12127</v>
      </c>
      <c r="J51" s="87">
        <v>11441</v>
      </c>
      <c r="K51" s="87">
        <v>10984</v>
      </c>
      <c r="L51" s="87">
        <v>10532</v>
      </c>
      <c r="M51" s="88">
        <v>10034</v>
      </c>
    </row>
    <row r="52" spans="2:13" ht="27.75" customHeight="1" thickBot="1">
      <c r="B52" s="1181" t="s">
        <v>36</v>
      </c>
      <c r="C52" s="1182"/>
      <c r="D52" s="90"/>
      <c r="E52" s="1183" t="s">
        <v>37</v>
      </c>
      <c r="F52" s="1183"/>
      <c r="G52" s="1183"/>
      <c r="H52" s="1184"/>
      <c r="I52" s="91">
        <v>4506</v>
      </c>
      <c r="J52" s="92">
        <v>5227</v>
      </c>
      <c r="K52" s="92">
        <v>651</v>
      </c>
      <c r="L52" s="92">
        <v>-1226</v>
      </c>
      <c r="M52" s="93">
        <v>-763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D29" zoomScale="70" zoomScaleNormal="7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1194" t="s">
        <v>541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542</v>
      </c>
    </row>
    <row r="50" spans="1:17">
      <c r="B50" s="248"/>
      <c r="C50" s="244"/>
      <c r="D50" s="244"/>
      <c r="E50" s="244"/>
      <c r="F50" s="244"/>
      <c r="G50" s="1206"/>
      <c r="H50" s="1207"/>
      <c r="I50" s="1207"/>
      <c r="J50" s="1208"/>
      <c r="K50" s="1209" t="s">
        <v>518</v>
      </c>
      <c r="L50" s="1209" t="s">
        <v>519</v>
      </c>
      <c r="M50" s="1209" t="s">
        <v>520</v>
      </c>
      <c r="N50" s="1209" t="s">
        <v>521</v>
      </c>
      <c r="O50" s="1209" t="s">
        <v>522</v>
      </c>
    </row>
    <row r="51" spans="1:17">
      <c r="B51" s="248"/>
      <c r="C51" s="244"/>
      <c r="D51" s="244"/>
      <c r="E51" s="244"/>
      <c r="F51" s="244"/>
      <c r="G51" s="1210" t="s">
        <v>543</v>
      </c>
      <c r="H51" s="1211"/>
      <c r="I51" s="1212" t="s">
        <v>544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546</v>
      </c>
      <c r="H55" s="1225"/>
      <c r="I55" s="1219" t="s">
        <v>544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1194" t="s">
        <v>541</v>
      </c>
      <c r="I64" s="1195"/>
      <c r="J64" s="1195"/>
      <c r="K64" s="1195"/>
      <c r="L64" s="244"/>
      <c r="M64" s="244"/>
      <c r="N64" s="244"/>
      <c r="O64" s="244"/>
    </row>
    <row r="65" spans="2:30">
      <c r="B65" s="248"/>
      <c r="C65" s="244"/>
      <c r="D65" s="244"/>
      <c r="E65" s="244"/>
      <c r="F65" s="244"/>
      <c r="G65" s="1238" t="s">
        <v>548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549</v>
      </c>
      <c r="I71" s="1244"/>
      <c r="J71" s="1240"/>
      <c r="K71" s="1240"/>
      <c r="L71" s="1241"/>
      <c r="M71" s="1240"/>
      <c r="N71" s="1241"/>
      <c r="O71" s="1242"/>
    </row>
    <row r="72" spans="2:30">
      <c r="B72" s="248"/>
      <c r="C72" s="244"/>
      <c r="D72" s="244"/>
      <c r="E72" s="244"/>
      <c r="F72" s="244"/>
      <c r="G72" s="1206"/>
      <c r="H72" s="1207"/>
      <c r="I72" s="1207"/>
      <c r="J72" s="1208"/>
      <c r="K72" s="1209" t="s">
        <v>518</v>
      </c>
      <c r="L72" s="1209" t="s">
        <v>519</v>
      </c>
      <c r="M72" s="1209" t="s">
        <v>520</v>
      </c>
      <c r="N72" s="1209" t="s">
        <v>521</v>
      </c>
      <c r="O72" s="1209" t="s">
        <v>522</v>
      </c>
    </row>
    <row r="73" spans="2:30">
      <c r="B73" s="248"/>
      <c r="C73" s="244"/>
      <c r="D73" s="244"/>
      <c r="E73" s="244"/>
      <c r="F73" s="244"/>
      <c r="G73" s="1210" t="s">
        <v>543</v>
      </c>
      <c r="H73" s="1211"/>
      <c r="I73" s="1212" t="s">
        <v>544</v>
      </c>
      <c r="J73" s="1212"/>
      <c r="K73" s="1245">
        <v>75.900000000000006</v>
      </c>
      <c r="L73" s="1245">
        <v>93.5</v>
      </c>
      <c r="M73" s="1217">
        <v>11.4</v>
      </c>
      <c r="N73" s="1217"/>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550</v>
      </c>
      <c r="J75" s="1219"/>
      <c r="K75" s="1246">
        <v>18</v>
      </c>
      <c r="L75" s="1246">
        <v>17.7</v>
      </c>
      <c r="M75" s="1246">
        <v>17.3</v>
      </c>
      <c r="N75" s="1246">
        <v>15.5</v>
      </c>
      <c r="O75" s="1246">
        <v>14.1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546</v>
      </c>
      <c r="H77" s="1225"/>
      <c r="I77" s="1219" t="s">
        <v>544</v>
      </c>
      <c r="J77" s="1219"/>
      <c r="K77" s="1245">
        <v>88.3</v>
      </c>
      <c r="L77" s="1245">
        <v>76.2</v>
      </c>
      <c r="M77" s="1217">
        <v>65.3</v>
      </c>
      <c r="N77" s="1217">
        <v>60.8</v>
      </c>
      <c r="O77" s="1217">
        <v>58.5</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550</v>
      </c>
      <c r="J79" s="1229"/>
      <c r="K79" s="1248">
        <v>13.8</v>
      </c>
      <c r="L79" s="1248">
        <v>12.8</v>
      </c>
      <c r="M79" s="1248">
        <v>12</v>
      </c>
      <c r="N79" s="1248">
        <v>11.1</v>
      </c>
      <c r="O79" s="1248">
        <v>10.7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83" zoomScaleNormal="10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abSelected="1" topLeftCell="A83" zoomScaleNormal="100"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43867</v>
      </c>
      <c r="E3" s="116"/>
      <c r="F3" s="117">
        <v>67201</v>
      </c>
      <c r="G3" s="118"/>
      <c r="H3" s="119"/>
    </row>
    <row r="4" spans="1:8">
      <c r="A4" s="120"/>
      <c r="B4" s="121"/>
      <c r="C4" s="122"/>
      <c r="D4" s="123">
        <v>26145</v>
      </c>
      <c r="E4" s="124"/>
      <c r="F4" s="125">
        <v>35210</v>
      </c>
      <c r="G4" s="126"/>
      <c r="H4" s="127"/>
    </row>
    <row r="5" spans="1:8">
      <c r="A5" s="108" t="s">
        <v>512</v>
      </c>
      <c r="B5" s="113"/>
      <c r="C5" s="114"/>
      <c r="D5" s="115">
        <v>366800</v>
      </c>
      <c r="E5" s="116"/>
      <c r="F5" s="117">
        <v>75709</v>
      </c>
      <c r="G5" s="118"/>
      <c r="H5" s="119"/>
    </row>
    <row r="6" spans="1:8">
      <c r="A6" s="120"/>
      <c r="B6" s="121"/>
      <c r="C6" s="122"/>
      <c r="D6" s="123">
        <v>76286</v>
      </c>
      <c r="E6" s="124"/>
      <c r="F6" s="125">
        <v>35212</v>
      </c>
      <c r="G6" s="126"/>
      <c r="H6" s="127"/>
    </row>
    <row r="7" spans="1:8">
      <c r="A7" s="108" t="s">
        <v>513</v>
      </c>
      <c r="B7" s="113"/>
      <c r="C7" s="114"/>
      <c r="D7" s="115">
        <v>1884230</v>
      </c>
      <c r="E7" s="116"/>
      <c r="F7" s="117">
        <v>90961</v>
      </c>
      <c r="G7" s="118"/>
      <c r="H7" s="119"/>
    </row>
    <row r="8" spans="1:8">
      <c r="A8" s="120"/>
      <c r="B8" s="121"/>
      <c r="C8" s="122"/>
      <c r="D8" s="123">
        <v>123759</v>
      </c>
      <c r="E8" s="124"/>
      <c r="F8" s="125">
        <v>37720</v>
      </c>
      <c r="G8" s="126"/>
      <c r="H8" s="127"/>
    </row>
    <row r="9" spans="1:8">
      <c r="A9" s="108" t="s">
        <v>514</v>
      </c>
      <c r="B9" s="113"/>
      <c r="C9" s="114"/>
      <c r="D9" s="115">
        <v>2226468</v>
      </c>
      <c r="E9" s="116"/>
      <c r="F9" s="117">
        <v>106614</v>
      </c>
      <c r="G9" s="118"/>
      <c r="H9" s="119"/>
    </row>
    <row r="10" spans="1:8">
      <c r="A10" s="120"/>
      <c r="B10" s="121"/>
      <c r="C10" s="122"/>
      <c r="D10" s="123">
        <v>98914</v>
      </c>
      <c r="E10" s="124"/>
      <c r="F10" s="125">
        <v>45545</v>
      </c>
      <c r="G10" s="126"/>
      <c r="H10" s="127"/>
    </row>
    <row r="11" spans="1:8">
      <c r="A11" s="108" t="s">
        <v>515</v>
      </c>
      <c r="B11" s="113"/>
      <c r="C11" s="114"/>
      <c r="D11" s="115">
        <v>1603323</v>
      </c>
      <c r="E11" s="116"/>
      <c r="F11" s="117">
        <v>85459</v>
      </c>
      <c r="G11" s="118"/>
      <c r="H11" s="119"/>
    </row>
    <row r="12" spans="1:8">
      <c r="A12" s="120"/>
      <c r="B12" s="121"/>
      <c r="C12" s="128"/>
      <c r="D12" s="123">
        <v>97090</v>
      </c>
      <c r="E12" s="124"/>
      <c r="F12" s="125">
        <v>44378</v>
      </c>
      <c r="G12" s="126"/>
      <c r="H12" s="127"/>
    </row>
    <row r="13" spans="1:8">
      <c r="A13" s="108"/>
      <c r="B13" s="113"/>
      <c r="C13" s="129"/>
      <c r="D13" s="130">
        <v>1224938</v>
      </c>
      <c r="E13" s="131"/>
      <c r="F13" s="132">
        <v>85189</v>
      </c>
      <c r="G13" s="133"/>
      <c r="H13" s="119"/>
    </row>
    <row r="14" spans="1:8">
      <c r="A14" s="120"/>
      <c r="B14" s="121"/>
      <c r="C14" s="122"/>
      <c r="D14" s="123">
        <v>84439</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51.78</v>
      </c>
      <c r="C19" s="134">
        <f>ROUND(VALUE(SUBSTITUTE(実質収支比率等に係る経年分析!G$48,"▲","-")),2)</f>
        <v>33.89</v>
      </c>
      <c r="D19" s="134">
        <f>ROUND(VALUE(SUBSTITUTE(実質収支比率等に係る経年分析!H$48,"▲","-")),2)</f>
        <v>49.54</v>
      </c>
      <c r="E19" s="134">
        <f>ROUND(VALUE(SUBSTITUTE(実質収支比率等に係る経年分析!I$48,"▲","-")),2)</f>
        <v>31.63</v>
      </c>
      <c r="F19" s="134">
        <f>ROUND(VALUE(SUBSTITUTE(実質収支比率等に係る経年分析!J$48,"▲","-")),2)</f>
        <v>6.09</v>
      </c>
    </row>
    <row r="20" spans="1:11">
      <c r="A20" s="134" t="s">
        <v>42</v>
      </c>
      <c r="B20" s="134">
        <f>ROUND(VALUE(SUBSTITUTE(実質収支比率等に係る経年分析!F$47,"▲","-")),2)</f>
        <v>26.26</v>
      </c>
      <c r="C20" s="134">
        <f>ROUND(VALUE(SUBSTITUTE(実質収支比率等に係る経年分析!G$47,"▲","-")),2)</f>
        <v>33.200000000000003</v>
      </c>
      <c r="D20" s="134">
        <f>ROUND(VALUE(SUBSTITUTE(実質収支比率等に係る経年分析!H$47,"▲","-")),2)</f>
        <v>49.53</v>
      </c>
      <c r="E20" s="134">
        <f>ROUND(VALUE(SUBSTITUTE(実質収支比率等に係る経年分析!I$47,"▲","-")),2)</f>
        <v>78.31</v>
      </c>
      <c r="F20" s="134">
        <f>ROUND(VALUE(SUBSTITUTE(実質収支比率等に係る経年分析!J$47,"▲","-")),2)</f>
        <v>74.47</v>
      </c>
    </row>
    <row r="21" spans="1:11">
      <c r="A21" s="134" t="s">
        <v>43</v>
      </c>
      <c r="B21" s="134">
        <f>IF(ISNUMBER(VALUE(SUBSTITUTE(実質収支比率等に係る経年分析!F$49,"▲","-"))),ROUND(VALUE(SUBSTITUTE(実質収支比率等に係る経年分析!F$49,"▲","-")),2),NA())</f>
        <v>70.760000000000005</v>
      </c>
      <c r="C21" s="134">
        <f>IF(ISNUMBER(VALUE(SUBSTITUTE(実質収支比率等に係る経年分析!G$49,"▲","-"))),ROUND(VALUE(SUBSTITUTE(実質収支比率等に係る経年分析!G$49,"▲","-")),2),NA())</f>
        <v>-14.7</v>
      </c>
      <c r="D21" s="134">
        <f>IF(ISNUMBER(VALUE(SUBSTITUTE(実質収支比率等に係る経年分析!H$49,"▲","-"))),ROUND(VALUE(SUBSTITUTE(実質収支比率等に係る経年分析!H$49,"▲","-")),2),NA())</f>
        <v>33.33</v>
      </c>
      <c r="E21" s="134">
        <f>IF(ISNUMBER(VALUE(SUBSTITUTE(実質収支比率等に係る経年分析!I$49,"▲","-"))),ROUND(VALUE(SUBSTITUTE(実質収支比率等に係る経年分析!I$49,"▲","-")),2),NA())</f>
        <v>13.37</v>
      </c>
      <c r="F21" s="134">
        <f>IF(ISNUMBER(VALUE(SUBSTITUTE(実質収支比率等に係る経年分析!J$49,"▲","-"))),ROUND(VALUE(SUBSTITUTE(実質収支比率等に係る経年分析!J$49,"▲","-")),2),NA())</f>
        <v>-30.33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国民健康保険特別会計（診療施設勘定）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34.159999999999997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1218</v>
      </c>
      <c r="E42" s="136"/>
      <c r="F42" s="136"/>
      <c r="G42" s="136">
        <f>'実質公債費比率（分子）の構造'!L$52</f>
        <v>1204</v>
      </c>
      <c r="H42" s="136"/>
      <c r="I42" s="136"/>
      <c r="J42" s="136">
        <f>'実質公債費比率（分子）の構造'!M$52</f>
        <v>1214</v>
      </c>
      <c r="K42" s="136"/>
      <c r="L42" s="136"/>
      <c r="M42" s="136">
        <f>'実質公債費比率（分子）の構造'!N$52</f>
        <v>1211</v>
      </c>
      <c r="N42" s="136"/>
      <c r="O42" s="136"/>
      <c r="P42" s="136">
        <f>'実質公債費比率（分子）の構造'!O$52</f>
        <v>1181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v>
      </c>
      <c r="C44" s="136"/>
      <c r="D44" s="136"/>
      <c r="E44" s="136">
        <f>'実質公債費比率（分子）の構造'!L$50</f>
        <v>17</v>
      </c>
      <c r="F44" s="136"/>
      <c r="G44" s="136"/>
      <c r="H44" s="136">
        <f>'実質公債費比率（分子）の構造'!M$50</f>
        <v>17</v>
      </c>
      <c r="I44" s="136"/>
      <c r="J44" s="136"/>
      <c r="K44" s="136">
        <f>'実質公債費比率（分子）の構造'!N$50</f>
        <v>25</v>
      </c>
      <c r="L44" s="136"/>
      <c r="M44" s="136"/>
      <c r="N44" s="136">
        <f>'実質公債費比率（分子）の構造'!O$50</f>
        <v>20</v>
      </c>
      <c r="O44" s="136"/>
      <c r="P44" s="136"/>
    </row>
    <row r="45" spans="1:16">
      <c r="A45" s="136" t="s">
        <v>53</v>
      </c>
      <c r="B45" s="136">
        <f>'実質公債費比率（分子）の構造'!K$49</f>
        <v>15</v>
      </c>
      <c r="C45" s="136"/>
      <c r="D45" s="136"/>
      <c r="E45" s="136">
        <f>'実質公債費比率（分子）の構造'!L$49</f>
        <v>20</v>
      </c>
      <c r="F45" s="136"/>
      <c r="G45" s="136"/>
      <c r="H45" s="136">
        <f>'実質公債費比率（分子）の構造'!M$49</f>
        <v>36</v>
      </c>
      <c r="I45" s="136"/>
      <c r="J45" s="136"/>
      <c r="K45" s="136">
        <f>'実質公債費比率（分子）の構造'!N$49</f>
        <v>75</v>
      </c>
      <c r="L45" s="136"/>
      <c r="M45" s="136"/>
      <c r="N45" s="136">
        <f>'実質公債費比率（分子）の構造'!O$49</f>
        <v>75</v>
      </c>
      <c r="O45" s="136"/>
      <c r="P45" s="136"/>
    </row>
    <row r="46" spans="1:16">
      <c r="A46" s="136" t="s">
        <v>54</v>
      </c>
      <c r="B46" s="136">
        <f>'実質公債費比率（分子）の構造'!K$48</f>
        <v>558</v>
      </c>
      <c r="C46" s="136"/>
      <c r="D46" s="136"/>
      <c r="E46" s="136">
        <f>'実質公債費比率（分子）の構造'!L$48</f>
        <v>529</v>
      </c>
      <c r="F46" s="136"/>
      <c r="G46" s="136"/>
      <c r="H46" s="136">
        <f>'実質公債費比率（分子）の構造'!M$48</f>
        <v>529</v>
      </c>
      <c r="I46" s="136"/>
      <c r="J46" s="136"/>
      <c r="K46" s="136">
        <f>'実質公債費比率（分子）の構造'!N$48</f>
        <v>529</v>
      </c>
      <c r="L46" s="136"/>
      <c r="M46" s="136"/>
      <c r="N46" s="136">
        <f>'実質公債費比率（分子）の構造'!O$48</f>
        <v>525</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1763</v>
      </c>
      <c r="C49" s="136"/>
      <c r="D49" s="136"/>
      <c r="E49" s="136">
        <f>'実質公債費比率（分子）の構造'!L$45</f>
        <v>1607</v>
      </c>
      <c r="F49" s="136"/>
      <c r="G49" s="136"/>
      <c r="H49" s="136">
        <f>'実質公債費比率（分子）の構造'!M$45</f>
        <v>1505</v>
      </c>
      <c r="I49" s="136"/>
      <c r="J49" s="136"/>
      <c r="K49" s="136">
        <f>'実質公債費比率（分子）の構造'!N$45</f>
        <v>1396</v>
      </c>
      <c r="L49" s="136"/>
      <c r="M49" s="136"/>
      <c r="N49" s="136">
        <f>'実質公債費比率（分子）の構造'!O$45</f>
        <v>1344</v>
      </c>
      <c r="O49" s="136"/>
      <c r="P49" s="136"/>
    </row>
    <row r="50" spans="1:16">
      <c r="A50" s="136" t="s">
        <v>57</v>
      </c>
      <c r="B50" s="136" t="e">
        <f>NA()</f>
        <v>#N/A</v>
      </c>
      <c r="C50" s="136">
        <f>IF(ISNUMBER('実質公債費比率（分子）の構造'!K$53),'実質公債費比率（分子）の構造'!K$53,NA())</f>
        <v>1138</v>
      </c>
      <c r="D50" s="136" t="e">
        <f>NA()</f>
        <v>#N/A</v>
      </c>
      <c r="E50" s="136" t="e">
        <f>NA()</f>
        <v>#N/A</v>
      </c>
      <c r="F50" s="136">
        <f>IF(ISNUMBER('実質公債費比率（分子）の構造'!L$53),'実質公債費比率（分子）の構造'!L$53,NA())</f>
        <v>969</v>
      </c>
      <c r="G50" s="136" t="e">
        <f>NA()</f>
        <v>#N/A</v>
      </c>
      <c r="H50" s="136" t="e">
        <f>NA()</f>
        <v>#N/A</v>
      </c>
      <c r="I50" s="136">
        <f>IF(ISNUMBER('実質公債費比率（分子）の構造'!M$53),'実質公債費比率（分子）の構造'!M$53,NA())</f>
        <v>873</v>
      </c>
      <c r="J50" s="136" t="e">
        <f>NA()</f>
        <v>#N/A</v>
      </c>
      <c r="K50" s="136" t="e">
        <f>NA()</f>
        <v>#N/A</v>
      </c>
      <c r="L50" s="136">
        <f>IF(ISNUMBER('実質公債費比率（分子）の構造'!N$53),'実質公債費比率（分子）の構造'!N$53,NA())</f>
        <v>814</v>
      </c>
      <c r="M50" s="136" t="e">
        <f>NA()</f>
        <v>#N/A</v>
      </c>
      <c r="N50" s="136" t="e">
        <f>NA()</f>
        <v>#N/A</v>
      </c>
      <c r="O50" s="136">
        <f>IF(ISNUMBER('実質公債費比率（分子）の構造'!O$53),'実質公債費比率（分子）の構造'!O$53,NA())</f>
        <v>783</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12127</v>
      </c>
      <c r="E56" s="135"/>
      <c r="F56" s="135"/>
      <c r="G56" s="135">
        <f>'将来負担比率（分子）の構造'!J$51</f>
        <v>11441</v>
      </c>
      <c r="H56" s="135"/>
      <c r="I56" s="135"/>
      <c r="J56" s="135">
        <f>'将来負担比率（分子）の構造'!K$51</f>
        <v>10984</v>
      </c>
      <c r="K56" s="135"/>
      <c r="L56" s="135"/>
      <c r="M56" s="135">
        <f>'将来負担比率（分子）の構造'!L$51</f>
        <v>10532</v>
      </c>
      <c r="N56" s="135"/>
      <c r="O56" s="135"/>
      <c r="P56" s="135">
        <f>'将来負担比率（分子）の構造'!M$51</f>
        <v>10034</v>
      </c>
    </row>
    <row r="57" spans="1:16">
      <c r="A57" s="135" t="s">
        <v>34</v>
      </c>
      <c r="B57" s="135"/>
      <c r="C57" s="135"/>
      <c r="D57" s="135">
        <f>'将来負担比率（分子）の構造'!I$50</f>
        <v>317</v>
      </c>
      <c r="E57" s="135"/>
      <c r="F57" s="135"/>
      <c r="G57" s="135">
        <f>'将来負担比率（分子）の構造'!J$50</f>
        <v>407</v>
      </c>
      <c r="H57" s="135"/>
      <c r="I57" s="135"/>
      <c r="J57" s="135">
        <f>'将来負担比率（分子）の構造'!K$50</f>
        <v>209</v>
      </c>
      <c r="K57" s="135"/>
      <c r="L57" s="135"/>
      <c r="M57" s="135">
        <f>'将来負担比率（分子）の構造'!L$50</f>
        <v>315</v>
      </c>
      <c r="N57" s="135"/>
      <c r="O57" s="135"/>
      <c r="P57" s="135">
        <f>'将来負担比率（分子）の構造'!M$50</f>
        <v>331</v>
      </c>
    </row>
    <row r="58" spans="1:16">
      <c r="A58" s="135" t="s">
        <v>33</v>
      </c>
      <c r="B58" s="135"/>
      <c r="C58" s="135"/>
      <c r="D58" s="135">
        <f>'将来負担比率（分子）の構造'!I$49</f>
        <v>7097</v>
      </c>
      <c r="E58" s="135"/>
      <c r="F58" s="135"/>
      <c r="G58" s="135">
        <f>'将来負担比率（分子）の構造'!J$49</f>
        <v>6041</v>
      </c>
      <c r="H58" s="135"/>
      <c r="I58" s="135"/>
      <c r="J58" s="135">
        <f>'将来負担比率（分子）の構造'!K$49</f>
        <v>10640</v>
      </c>
      <c r="K58" s="135"/>
      <c r="L58" s="135"/>
      <c r="M58" s="135">
        <f>'将来負担比率（分子）の構造'!L$49</f>
        <v>12454</v>
      </c>
      <c r="N58" s="135"/>
      <c r="O58" s="135"/>
      <c r="P58" s="135">
        <f>'将来負担比率（分子）の構造'!M$49</f>
        <v>12049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2011</v>
      </c>
      <c r="C62" s="135"/>
      <c r="D62" s="135"/>
      <c r="E62" s="135">
        <f>'将来負担比率（分子）の構造'!J$45</f>
        <v>1680</v>
      </c>
      <c r="F62" s="135"/>
      <c r="G62" s="135"/>
      <c r="H62" s="135">
        <f>'将来負担比率（分子）の構造'!K$45</f>
        <v>1698</v>
      </c>
      <c r="I62" s="135"/>
      <c r="J62" s="135"/>
      <c r="K62" s="135">
        <f>'将来負担比率（分子）の構造'!L$45</f>
        <v>1620</v>
      </c>
      <c r="L62" s="135"/>
      <c r="M62" s="135"/>
      <c r="N62" s="135">
        <f>'将来負担比率（分子）の構造'!M$45</f>
        <v>1611</v>
      </c>
      <c r="O62" s="135"/>
      <c r="P62" s="135"/>
    </row>
    <row r="63" spans="1:16">
      <c r="A63" s="135" t="s">
        <v>27</v>
      </c>
      <c r="B63" s="135">
        <f>'将来負担比率（分子）の構造'!I$44</f>
        <v>347</v>
      </c>
      <c r="C63" s="135"/>
      <c r="D63" s="135"/>
      <c r="E63" s="135">
        <f>'将来負担比率（分子）の構造'!J$44</f>
        <v>810</v>
      </c>
      <c r="F63" s="135"/>
      <c r="G63" s="135"/>
      <c r="H63" s="135">
        <f>'将来負担比率（分子）の構造'!K$44</f>
        <v>782</v>
      </c>
      <c r="I63" s="135"/>
      <c r="J63" s="135"/>
      <c r="K63" s="135">
        <f>'将来負担比率（分子）の構造'!L$44</f>
        <v>716</v>
      </c>
      <c r="L63" s="135"/>
      <c r="M63" s="135"/>
      <c r="N63" s="135">
        <f>'将来負担比率（分子）の構造'!M$44</f>
        <v>650</v>
      </c>
      <c r="O63" s="135"/>
      <c r="P63" s="135"/>
    </row>
    <row r="64" spans="1:16">
      <c r="A64" s="135" t="s">
        <v>26</v>
      </c>
      <c r="B64" s="135">
        <f>'将来負担比率（分子）の構造'!I$43</f>
        <v>7750</v>
      </c>
      <c r="C64" s="135"/>
      <c r="D64" s="135"/>
      <c r="E64" s="135">
        <f>'将来負担比率（分子）の構造'!J$43</f>
        <v>7564</v>
      </c>
      <c r="F64" s="135"/>
      <c r="G64" s="135"/>
      <c r="H64" s="135">
        <f>'将来負担比率（分子）の構造'!K$43</f>
        <v>7548</v>
      </c>
      <c r="I64" s="135"/>
      <c r="J64" s="135"/>
      <c r="K64" s="135">
        <f>'将来負担比率（分子）の構造'!L$43</f>
        <v>7360</v>
      </c>
      <c r="L64" s="135"/>
      <c r="M64" s="135"/>
      <c r="N64" s="135">
        <f>'将来負担比率（分子）の構造'!M$43</f>
        <v>6784</v>
      </c>
      <c r="O64" s="135"/>
      <c r="P64" s="135"/>
    </row>
    <row r="65" spans="1:16">
      <c r="A65" s="135" t="s">
        <v>25</v>
      </c>
      <c r="B65" s="135">
        <f>'将来負担比率（分子）の構造'!I$42</f>
        <v>370</v>
      </c>
      <c r="C65" s="135"/>
      <c r="D65" s="135"/>
      <c r="E65" s="135">
        <f>'将来負担比率（分子）の構造'!J$42</f>
        <v>243</v>
      </c>
      <c r="F65" s="135"/>
      <c r="G65" s="135"/>
      <c r="H65" s="135">
        <f>'将来負担比率（分子）の構造'!K$42</f>
        <v>72</v>
      </c>
      <c r="I65" s="135"/>
      <c r="J65" s="135"/>
      <c r="K65" s="135">
        <f>'将来負担比率（分子）の構造'!L$42</f>
        <v>68</v>
      </c>
      <c r="L65" s="135"/>
      <c r="M65" s="135"/>
      <c r="N65" s="135">
        <f>'将来負担比率（分子）の構造'!M$42</f>
        <v>56</v>
      </c>
      <c r="O65" s="135"/>
      <c r="P65" s="135"/>
    </row>
    <row r="66" spans="1:16">
      <c r="A66" s="135" t="s">
        <v>24</v>
      </c>
      <c r="B66" s="135">
        <f>'将来負担比率（分子）の構造'!I$41</f>
        <v>13568</v>
      </c>
      <c r="C66" s="135"/>
      <c r="D66" s="135"/>
      <c r="E66" s="135">
        <f>'将来負担比率（分子）の構造'!J$41</f>
        <v>12814</v>
      </c>
      <c r="F66" s="135"/>
      <c r="G66" s="135"/>
      <c r="H66" s="135">
        <f>'将来負担比率（分子）の構造'!K$41</f>
        <v>12384</v>
      </c>
      <c r="I66" s="135"/>
      <c r="J66" s="135"/>
      <c r="K66" s="135">
        <f>'将来負担比率（分子）の構造'!L$41</f>
        <v>12312</v>
      </c>
      <c r="L66" s="135"/>
      <c r="M66" s="135"/>
      <c r="N66" s="135">
        <f>'将来負担比率（分子）の構造'!M$41</f>
        <v>12550</v>
      </c>
      <c r="O66" s="135"/>
      <c r="P66" s="135"/>
    </row>
    <row r="67" spans="1:16">
      <c r="A67" s="135" t="s">
        <v>61</v>
      </c>
      <c r="B67" s="135" t="e">
        <f>NA()</f>
        <v>#N/A</v>
      </c>
      <c r="C67" s="135">
        <f>IF(ISNUMBER('将来負担比率（分子）の構造'!I$52), IF('将来負担比率（分子）の構造'!I$52 &lt; 0, 0, '将来負担比率（分子）の構造'!I$52), NA())</f>
        <v>4506</v>
      </c>
      <c r="D67" s="135" t="e">
        <f>NA()</f>
        <v>#N/A</v>
      </c>
      <c r="E67" s="135" t="e">
        <f>NA()</f>
        <v>#N/A</v>
      </c>
      <c r="F67" s="135">
        <f>IF(ISNUMBER('将来負担比率（分子）の構造'!J$52), IF('将来負担比率（分子）の構造'!J$52 &lt; 0, 0, '将来負担比率（分子）の構造'!J$52), NA())</f>
        <v>5227</v>
      </c>
      <c r="G67" s="135" t="e">
        <f>NA()</f>
        <v>#N/A</v>
      </c>
      <c r="H67" s="135" t="e">
        <f>NA()</f>
        <v>#N/A</v>
      </c>
      <c r="I67" s="135">
        <f>IF(ISNUMBER('将来負担比率（分子）の構造'!K$52), IF('将来負担比率（分子）の構造'!K$52 &lt; 0, 0, '将来負担比率（分子）の構造'!K$52), NA())</f>
        <v>651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2017-02-15T02:12:39Z</cp:lastPrinted>
  <dcterms:created xsi:type="dcterms:W3CDTF">2017-01-25T01:38:49Z</dcterms:created>
  <dcterms:modified xsi:type="dcterms:W3CDTF">2017-05-19T05:55:46Z</dcterms:modified>
</cp:coreProperties>
</file>