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AA30" i="11" l="1"/>
  <c r="AA31" i="11"/>
  <c r="AA32" i="11"/>
  <c r="AA33" i="11"/>
  <c r="AA34" i="11"/>
  <c r="AA35" i="11"/>
  <c r="AA36" i="11"/>
  <c r="AA29" i="11"/>
  <c r="AA28" i="11"/>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BW36" i="9"/>
  <c r="AM36" i="9"/>
  <c r="C36" i="9"/>
  <c r="BW35" i="9"/>
  <c r="AM35" i="9"/>
  <c r="C35" i="9"/>
  <c r="CO34" i="9"/>
  <c r="CO35" i="9" s="1"/>
  <c r="CO36" i="9" s="1"/>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U38" i="9" s="1"/>
  <c r="AM34" i="9" l="1"/>
  <c r="BE34" i="9" s="1"/>
  <c r="BE35" i="9" s="1"/>
  <c r="BE36" i="9" s="1"/>
</calcChain>
</file>

<file path=xl/sharedStrings.xml><?xml version="1.0" encoding="utf-8"?>
<sst xmlns="http://schemas.openxmlformats.org/spreadsheetml/2006/main" count="996" uniqueCount="555">
  <si>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</si>
  <si>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</si>
  <si>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</si>
  <si>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</si>
  <si>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</si>
  <si>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</si>
  <si>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</si>
  <si>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</si>
  <si>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</si>
  <si>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</si>
  <si>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</si>
  <si>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</si>
  <si>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</si>
  <si>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</si>
  <si>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</si>
  <si>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</si>
  <si>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</si>
  <si>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</si>
  <si>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</si>
  <si>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</si>
  <si>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</si>
  <si>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</si>
  <si>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</si>
  <si>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</si>
  <si>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</si>
  <si>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</si>
  <si>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</si>
  <si>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</si>
  <si>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</si>
  <si>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</si>
  <si>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</si>
  <si>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</si>
  <si>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</si>
  <si>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</si>
  <si>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</si>
  <si>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</si>
  <si>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</si>
  <si>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</si>
  <si>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</si>
  <si>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</si>
  <si>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</si>
  <si>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</si>
  <si>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</si>
  <si>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</si>
  <si>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</si>
  <si>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</si>
  <si>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</si>
  <si>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</si>
  <si>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</si>
  <si>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</si>
  <si>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</si>
  <si>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</si>
  <si>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</si>
  <si>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</si>
  <si>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</si>
  <si>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</si>
  <si>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</si>
  <si>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</si>
  <si>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</si>
  <si>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</si>
  <si>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</si>
  <si>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</si>
  <si>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</si>
  <si>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</si>
  <si>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</si>
  <si>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</si>
  <si>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</si>
  <si>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</si>
  <si>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</si>
  <si>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</si>
  <si>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</si>
  <si>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</si>
  <si>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</si>
  <si>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</si>
  <si>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</si>
  <si>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</si>
  <si>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</si>
  <si>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</si>
  <si>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</si>
  <si>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</si>
  <si>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</si>
  <si>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</si>
  <si>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陸前高田市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</si>
  <si>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</si>
  <si>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</si>
  <si>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</si>
  <si>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</si>
  <si>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</si>
  <si>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</si>
  <si>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</si>
  <si>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</si>
  <si>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</si>
  <si>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</si>
  <si>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</si>
  <si>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</si>
  <si>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</si>
  <si>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</si>
  <si>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</si>
  <si>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</si>
  <si>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</si>
  <si>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</si>
  <si>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</si>
  <si>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</si>
  <si>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</si>
  <si>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</si>
  <si>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</si>
  <si>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</si>
  <si>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</si>
  <si>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</si>
  <si>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</si>
  <si>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</si>
  <si>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</si>
  <si>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</si>
  <si>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</si>
  <si>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</si>
  <si>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</si>
  <si>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</si>
  <si>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</si>
  <si>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</si>
  <si>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</si>
  <si>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</si>
  <si>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</si>
  <si>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</si>
  <si>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</si>
  <si>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</si>
  <si>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</si>
  <si>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</si>
  <si>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</si>
  <si>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</si>
  <si>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</si>
  <si>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</si>
  <si>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</si>
  <si>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</si>
  <si>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</si>
  <si>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</si>
  <si>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</si>
  <si>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</si>
  <si>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</si>
  <si>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</si>
  <si>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</si>
  <si>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</si>
  <si>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</si>
  <si>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</si>
  <si>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</si>
  <si>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</si>
  <si>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</si>
  <si>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</si>
  <si>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</si>
  <si>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</si>
  <si>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</si>
  <si>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</si>
  <si>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</si>
  <si>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</si>
  <si>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</si>
  <si>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</si>
  <si>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</si>
  <si>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</si>
  <si>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</si>
  <si>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</si>
  <si>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</si>
  <si>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</si>
  <si>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</si>
  <si>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</si>
  <si>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</si>
  <si>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</si>
  <si>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</si>
  <si>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</si>
  <si>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</si>
  <si>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</si>
  <si>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</si>
  <si>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</si>
  <si>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</si>
  <si>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</si>
  <si>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</si>
  <si>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</si>
  <si>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</si>
  <si>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</si>
  <si>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</si>
  <si>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</si>
  <si>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</si>
  <si>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</si>
  <si>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</si>
  <si>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</si>
  <si>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</si>
  <si>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</si>
  <si>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</si>
  <si>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</si>
  <si>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</si>
  <si>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</si>
  <si>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</si>
  <si>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</si>
  <si>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</si>
  <si>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</si>
  <si>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</si>
  <si>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</si>
  <si>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</si>
  <si>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</si>
  <si>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</si>
  <si>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岩手県陸前高田市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</si>
  <si>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</si>
  <si>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</si>
  <si>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</si>
  <si>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</si>
  <si>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</si>
  <si>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</si>
  <si>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</si>
  <si>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</si>
  <si>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</si>
  <si>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</si>
  <si>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</si>
  <si>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</si>
  <si>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</si>
  <si>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</si>
  <si>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</si>
  <si>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</si>
  <si>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</si>
  <si>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</si>
  <si>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</si>
  <si>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</si>
  <si>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</si>
  <si>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</si>
  <si>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</si>
  <si>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</si>
  <si>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</si>
  <si>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</si>
  <si>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</si>
  <si>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</si>
  <si>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</si>
  <si>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</si>
  <si>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</si>
  <si>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</si>
  <si>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</si>
  <si>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</si>
  <si>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</si>
  <si>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</si>
  <si>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</si>
  <si>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</si>
  <si>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</si>
  <si>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</si>
  <si>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</si>
  <si>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</si>
  <si>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</si>
  <si>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</si>
  <si>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</si>
  <si>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</si>
  <si>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</si>
  <si>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</si>
  <si>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</si>
  <si>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</si>
  <si>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</si>
  <si>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</si>
  <si>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</si>
  <si>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</si>
  <si>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</si>
  <si>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</si>
  <si>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</si>
  <si>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</si>
  <si>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</si>
  <si>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</si>
  <si>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</si>
  <si>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</si>
  <si>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</si>
  <si>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</si>
  <si>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</si>
  <si>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</si>
  <si>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</si>
  <si>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</si>
  <si>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</si>
  <si>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</si>
  <si>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</si>
  <si>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</si>
  <si>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</si>
  <si>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</si>
  <si>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</si>
  <si>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</si>
  <si>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</si>
  <si>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</si>
  <si>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</si>
  <si>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</si>
  <si>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</si>
  <si>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</si>
  <si>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</si>
  <si>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</si>
  <si>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</si>
  <si>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</si>
  <si>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</si>
  <si>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</si>
  <si>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</si>
  <si>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</si>
  <si>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</si>
  <si>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</si>
  <si>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</si>
  <si>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</si>
  <si>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</si>
  <si>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</si>
  <si>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</si>
  <si>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</si>
  <si>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</si>
  <si>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</si>
  <si>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</si>
  <si>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</si>
  <si>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</si>
  <si>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</si>
  <si>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</si>
  <si>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</si>
  <si>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</si>
  <si>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</si>
  <si>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</si>
  <si>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</si>
  <si>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</si>
  <si>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</si>
  <si>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</si>
  <si>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</si>
  <si>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</si>
  <si>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</si>
  <si>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</si>
  <si>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</si>
  <si>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</si>
  <si>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</si>
  <si>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</si>
  <si>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</si>
  <si>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</si>
  <si>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</si>
  <si>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</si>
  <si>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</si>
  <si>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</si>
  <si>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</si>
  <si>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</si>
  <si>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</si>
  <si>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</si>
  <si>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</si>
  <si>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</si>
  <si>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</si>
  <si>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</si>
  <si>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</si>
  <si>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</si>
  <si>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</si>
  <si>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</si>
  <si>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</si>
  <si>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</si>
  <si>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</si>
  <si>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</si>
  <si>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</si>
  <si>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</si>
  <si>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</si>
  <si>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</si>
  <si>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</si>
  <si>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岩手県陸前高田市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</si>
  <si>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</si>
  <si>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</si>
  <si>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</si>
  <si>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</si>
  <si>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</si>
  <si>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</si>
  <si>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</si>
  <si>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</si>
  <si>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</si>
  <si>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</si>
  <si>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</si>
  <si>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</si>
  <si>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</si>
  <si>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</si>
  <si>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</si>
  <si>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</si>
  <si>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</si>
  <si>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</si>
  <si>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</si>
  <si>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</si>
  <si>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</si>
  <si>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</si>
  <si>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</si>
  <si>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</si>
  <si>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</si>
  <si>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</si>
  <si>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</si>
  <si>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</si>
  <si>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</si>
  <si>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</si>
  <si>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</si>
  <si>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</si>
  <si>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</si>
  <si>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</si>
  <si>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</si>
  <si>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</si>
  <si>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</si>
  <si>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</si>
  <si>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</si>
  <si>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</si>
  <si>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</si>
  <si>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</si>
  <si>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</si>
  <si>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</si>
  <si>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</si>
  <si>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</si>
  <si>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</si>
  <si>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</si>
  <si>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</si>
  <si>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</si>
  <si>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</si>
  <si>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</si>
  <si>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</si>
  <si>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</si>
  <si>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</si>
  <si>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</si>
  <si>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</si>
  <si>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</si>
  <si>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</si>
  <si>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</si>
  <si>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</si>
  <si>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</si>
  <si>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</si>
  <si>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</si>
  <si>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</si>
  <si>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</si>
  <si>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</si>
  <si>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</si>
  <si>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</si>
  <si>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</si>
  <si>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</si>
  <si>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</si>
  <si>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</si>
  <si>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</si>
  <si>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</si>
  <si>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</si>
  <si>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</si>
  <si>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</si>
  <si>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</si>
  <si>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</si>
  <si>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</si>
  <si>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</si>
  <si>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</si>
  <si>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</si>
  <si>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</si>
  <si>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</si>
  <si>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</si>
  <si>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</si>
  <si>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</si>
  <si>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</si>
  <si>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</si>
  <si>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</si>
  <si>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</si>
  <si>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</si>
  <si>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</si>
  <si>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</si>
  <si>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</si>
  <si>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</si>
  <si>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</si>
  <si>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</si>
  <si>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</si>
  <si>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</si>
  <si>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</si>
  <si>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</si>
  <si>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</si>
  <si>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</si>
  <si>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</si>
  <si>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</si>
  <si>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</si>
  <si>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</si>
  <si>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</si>
  <si>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</si>
  <si>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</si>
  <si>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</si>
  <si>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</si>
  <si>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</si>
  <si>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</si>
  <si>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</si>
  <si>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</si>
  <si>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</si>
  <si>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</si>
  <si>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</si>
  <si>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</si>
  <si>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</si>
  <si>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</si>
  <si>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</si>
  <si>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</si>
  <si>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</si>
  <si>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</si>
  <si>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</si>
  <si>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</si>
  <si>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</si>
  <si>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</si>
  <si>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</si>
  <si>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</si>
  <si>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</si>
  <si>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</si>
  <si>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</si>
  <si>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</si>
  <si>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</si>
  <si>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</si>
  <si>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</si>
  <si>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</si>
  <si>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</si>
  <si>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</si>
  <si>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</si>
  <si>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</si>
  <si>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</si>
  <si>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</si>
  <si>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</si>
  <si>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</si>
  <si>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</si>
  <si>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</si>
  <si>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</si>
  <si>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</si>
  <si>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</si>
  <si>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</si>
  <si>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</si>
  <si>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</si>
  <si>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</si>
  <si>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</si>
  <si>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</si>
  <si>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</si>
  <si>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</si>
  <si>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</si>
  <si>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</si>
  <si>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</si>
  <si>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</si>
  <si>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</si>
  <si>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</si>
  <si>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</si>
  <si>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</si>
  <si>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</si>
  <si>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</si>
  <si>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</si>
  <si>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</si>
  <si>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</si>
  <si>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</si>
  <si>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</si>
  <si>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14.70</t>
  </si>
  <si>
    <t>▲ 30.33</t>
  </si>
  <si>
    <t>一般会計</t>
  </si>
  <si>
    <t>水道事業会計</t>
  </si>
  <si>
    <t>介護保険特別会計（保険事業勘定）</t>
  </si>
  <si>
    <t>国民健康保険特別会計（事業勘定）</t>
  </si>
  <si>
    <t>下水道事業特別会計</t>
  </si>
  <si>
    <t>介護保険特別会計（介護サービス事業勘定）</t>
  </si>
  <si>
    <t>国民健康保険特別会計（診療施設勘定）</t>
  </si>
  <si>
    <t>後期高齢者医療特別会計</t>
  </si>
  <si>
    <t>その他会計（赤字）</t>
  </si>
  <si>
    <t>その他会計（黒字）</t>
  </si>
  <si>
    <t>陸前高田地域振興</t>
    <rPh sb="0" eb="4">
      <t>リクゼンタカタ</t>
    </rPh>
    <rPh sb="4" eb="6">
      <t>チイキ</t>
    </rPh>
    <rPh sb="6" eb="8">
      <t>シンコウ</t>
    </rPh>
    <phoneticPr fontId="2"/>
  </si>
  <si>
    <t>三陸情報サービス</t>
    <rPh sb="0" eb="2">
      <t>サンリク</t>
    </rPh>
    <rPh sb="2" eb="4">
      <t>ジョウホウ</t>
    </rPh>
    <phoneticPr fontId="2"/>
  </si>
  <si>
    <t>陸前高田市土地開発公社</t>
    <rPh sb="0" eb="5">
      <t>リクゼンタカタシ</t>
    </rPh>
    <rPh sb="5" eb="7">
      <t>トチ</t>
    </rPh>
    <rPh sb="7" eb="9">
      <t>カイハツ</t>
    </rPh>
    <rPh sb="9" eb="11">
      <t>コウシャ</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</si>
  <si>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</si>
  <si>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</si>
  <si>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</si>
  <si>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</si>
  <si>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</si>
  <si>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</si>
  <si>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</si>
  <si>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</si>
  <si>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</si>
  <si>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</si>
  <si>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</si>
  <si>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</si>
  <si>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東日本大震災の被災後の平成23年度から、災害復旧補助金・復興交付金等を財源として事業を進めると同時に、被災施設の繰上償還や借換等を行ってきた結果、地方債発行額が抑制され実質公債費比率が健全化されてきている。
また、復興交付金は基金へ積立し事業の進捗状況に合わせ繰入をしていることから、充当可能財源が将来負担比率を超過する状態となっている。復興の進捗と併せ基金残高も減少することが予想されることから、今後の適正な財政運営を図る。</t>
    <rPh sb="0" eb="1">
      <t>ヒガシ</t>
    </rPh>
    <rPh sb="1" eb="3">
      <t>ニホン</t>
    </rPh>
    <rPh sb="3" eb="6">
      <t>ダイシンサイ</t>
    </rPh>
    <rPh sb="7" eb="9">
      <t>ヒサイ</t>
    </rPh>
    <rPh sb="9" eb="10">
      <t>ゴ</t>
    </rPh>
    <rPh sb="11" eb="13">
      <t>ヘイセイ</t>
    </rPh>
    <rPh sb="15" eb="17">
      <t>ネンド</t>
    </rPh>
    <rPh sb="20" eb="22">
      <t>サイガイ</t>
    </rPh>
    <rPh sb="22" eb="24">
      <t>フッキュウ</t>
    </rPh>
    <rPh sb="24" eb="27">
      <t>ホジョキン</t>
    </rPh>
    <rPh sb="28" eb="30">
      <t>フッコウ</t>
    </rPh>
    <rPh sb="30" eb="33">
      <t>コウフキン</t>
    </rPh>
    <rPh sb="33" eb="34">
      <t>トウ</t>
    </rPh>
    <rPh sb="35" eb="37">
      <t>ザイゲン</t>
    </rPh>
    <rPh sb="40" eb="42">
      <t>ジギョウ</t>
    </rPh>
    <rPh sb="43" eb="44">
      <t>スス</t>
    </rPh>
    <rPh sb="47" eb="49">
      <t>ドウジ</t>
    </rPh>
    <rPh sb="51" eb="53">
      <t>ヒサイ</t>
    </rPh>
    <rPh sb="53" eb="55">
      <t>シセツ</t>
    </rPh>
    <rPh sb="56" eb="57">
      <t>ク</t>
    </rPh>
    <rPh sb="57" eb="58">
      <t>ア</t>
    </rPh>
    <rPh sb="58" eb="60">
      <t>ショウカン</t>
    </rPh>
    <rPh sb="61" eb="63">
      <t>カリカエ</t>
    </rPh>
    <rPh sb="63" eb="64">
      <t>トウ</t>
    </rPh>
    <rPh sb="65" eb="66">
      <t>オコナ</t>
    </rPh>
    <rPh sb="70" eb="72">
      <t>ケッカ</t>
    </rPh>
    <rPh sb="73" eb="76">
      <t>チホウサイ</t>
    </rPh>
    <rPh sb="76" eb="79">
      <t>ハッコウガク</t>
    </rPh>
    <rPh sb="80" eb="82">
      <t>ヨクセイ</t>
    </rPh>
    <rPh sb="84" eb="86">
      <t>ジッシツ</t>
    </rPh>
    <rPh sb="86" eb="89">
      <t>コウサイヒ</t>
    </rPh>
    <rPh sb="89" eb="91">
      <t>ヒリツ</t>
    </rPh>
    <rPh sb="92" eb="95">
      <t>ケンゼンカ</t>
    </rPh>
    <rPh sb="107" eb="109">
      <t>フッコウ</t>
    </rPh>
    <rPh sb="109" eb="112">
      <t>コウフキン</t>
    </rPh>
    <rPh sb="113" eb="115">
      <t>キキン</t>
    </rPh>
    <rPh sb="116" eb="118">
      <t>ツミタテ</t>
    </rPh>
    <rPh sb="119" eb="121">
      <t>ジギョウ</t>
    </rPh>
    <rPh sb="122" eb="124">
      <t>シンチョク</t>
    </rPh>
    <rPh sb="124" eb="126">
      <t>ジョウキョウ</t>
    </rPh>
    <rPh sb="127" eb="128">
      <t>ア</t>
    </rPh>
    <rPh sb="130" eb="132">
      <t>クリイレ</t>
    </rPh>
    <rPh sb="142" eb="144">
      <t>ジュウトウ</t>
    </rPh>
    <rPh sb="144" eb="146">
      <t>カノウ</t>
    </rPh>
    <rPh sb="146" eb="148">
      <t>ザイゲン</t>
    </rPh>
    <rPh sb="149" eb="151">
      <t>ショウライ</t>
    </rPh>
    <rPh sb="151" eb="153">
      <t>フタン</t>
    </rPh>
    <rPh sb="153" eb="155">
      <t>ヒリツ</t>
    </rPh>
    <rPh sb="156" eb="158">
      <t>チョウカ</t>
    </rPh>
    <rPh sb="160" eb="162">
      <t>ジョウタイ</t>
    </rPh>
    <rPh sb="169" eb="171">
      <t>フッコウ</t>
    </rPh>
    <rPh sb="172" eb="174">
      <t>シンチョク</t>
    </rPh>
    <rPh sb="175" eb="176">
      <t>アワ</t>
    </rPh>
    <rPh sb="182" eb="184">
      <t>ゲンショウ</t>
    </rPh>
    <rPh sb="189" eb="191">
      <t>ヨソウ</t>
    </rPh>
    <rPh sb="199" eb="201">
      <t>コンゴ</t>
    </rPh>
    <rPh sb="202" eb="204">
      <t>テキセイ</t>
    </rPh>
    <rPh sb="205" eb="207">
      <t>ザイセイ</t>
    </rPh>
    <rPh sb="207" eb="209">
      <t>ウンエイ</t>
    </rPh>
    <rPh sb="210" eb="211">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</si>
</sst>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366800</c:v>
                </c:pt>
                <c:pt idx="1">
                  <c:v>1884230</c:v>
                </c:pt>
                <c:pt idx="2">
                  <c:v>2226468</c:v>
                </c:pt>
                <c:pt idx="3">
                  <c:v>1603323</c:v>
                </c:pt>
                <c:pt idx="4">
                  <c:v>1394761</c:v>
                </c:pt>
              </c:numCache>
            </c:numRef>
          </c:val>
          <c:smooth val="0"/>
        </c:ser>
        <c:dLbls>
          <c:showLegendKey val="0"/>
          <c:showVal val="0"/>
          <c:showCatName val="0"/>
          <c:showSerName val="0"/>
          <c:showPercent val="0"/>
          <c:showBubbleSize val="0"/>
        </c:dLbls>
        <c:marker val="1"/>
        <c:smooth val="0"/>
        <c:axId val="256251776"/>
        <c:axId val="256299008"/>
      </c:lineChart>
      <c:catAx>
        <c:axId val="2562517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299008"/>
        <c:crosses val="autoZero"/>
        <c:auto val="1"/>
        <c:lblAlgn val="ctr"/>
        <c:lblOffset val="100"/>
        <c:tickLblSkip val="1"/>
        <c:tickMarkSkip val="1"/>
        <c:noMultiLvlLbl val="0"/>
      </c:catAx>
      <c:valAx>
        <c:axId val="256299008"/>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251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33.89</c:v>
                </c:pt>
                <c:pt idx="1">
                  <c:v>49.54</c:v>
                </c:pt>
                <c:pt idx="2">
                  <c:v>31.63</c:v>
                </c:pt>
                <c:pt idx="3">
                  <c:v>6.09</c:v>
                </c:pt>
                <c:pt idx="4">
                  <c:v>40.92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33.200000000000003</c:v>
                </c:pt>
                <c:pt idx="1">
                  <c:v>49.53</c:v>
                </c:pt>
                <c:pt idx="2">
                  <c:v>78.31</c:v>
                </c:pt>
                <c:pt idx="3">
                  <c:v>74.47</c:v>
                </c:pt>
                <c:pt idx="4">
                  <c:v>77.5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58719744"/>
        <c:axId val="258721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-14.7</c:v>
                </c:pt>
                <c:pt idx="1">
                  <c:v>33.33</c:v>
                </c:pt>
                <c:pt idx="2">
                  <c:v>13.37</c:v>
                </c:pt>
                <c:pt idx="3">
                  <c:v>-30.33</c:v>
                </c:pt>
                <c:pt idx="4">
                  <c:v>37.83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58719744"/>
        <c:axId val="258721664"/>
      </c:lineChart>
      <c:catAx>
        <c:axId val="25871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8721664"/>
        <c:crosses val="autoZero"/>
        <c:auto val="1"/>
        <c:lblAlgn val="ctr"/>
        <c:lblOffset val="100"/>
        <c:tickLblSkip val="1"/>
        <c:tickMarkSkip val="1"/>
        <c:noMultiLvlLbl val="0"/>
      </c:catAx>
      <c:valAx>
        <c:axId val="25872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71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0.22</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3.25</c:v>
                </c:pt>
                <c:pt idx="2">
                  <c:v>#N/A</c:v>
                </c:pt>
                <c:pt idx="3">
                  <c:v>1.06</c:v>
                </c:pt>
                <c:pt idx="4">
                  <c:v>#N/A</c:v>
                </c:pt>
                <c:pt idx="5">
                  <c:v>1.56</c:v>
                </c:pt>
                <c:pt idx="6">
                  <c:v>#N/A</c:v>
                </c:pt>
                <c:pt idx="7">
                  <c:v>1.76</c:v>
                </c:pt>
                <c:pt idx="8">
                  <c:v>#N/A</c:v>
                </c:pt>
                <c:pt idx="9">
                  <c:v>0.22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0.89</c:v>
                </c:pt>
                <c:pt idx="2">
                  <c:v>#N/A</c:v>
                </c:pt>
                <c:pt idx="3">
                  <c:v>0.43</c:v>
                </c:pt>
                <c:pt idx="4">
                  <c:v>#N/A</c:v>
                </c:pt>
                <c:pt idx="5">
                  <c:v>0.55000000000000004</c:v>
                </c:pt>
                <c:pt idx="6">
                  <c:v>#N/A</c:v>
                </c:pt>
                <c:pt idx="7">
                  <c:v>0.09</c:v>
                </c:pt>
                <c:pt idx="8">
                  <c:v>#N/A</c:v>
                </c:pt>
                <c:pt idx="9">
                  <c:v>0.53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2.38</c:v>
                </c:pt>
                <c:pt idx="2">
                  <c:v>#N/A</c:v>
                </c:pt>
                <c:pt idx="3">
                  <c:v>3.7</c:v>
                </c:pt>
                <c:pt idx="4">
                  <c:v>#N/A</c:v>
                </c:pt>
                <c:pt idx="5">
                  <c:v>2.67</c:v>
                </c:pt>
                <c:pt idx="6">
                  <c:v>#N/A</c:v>
                </c:pt>
                <c:pt idx="7">
                  <c:v>6.03</c:v>
                </c:pt>
                <c:pt idx="8">
                  <c:v>#N/A</c:v>
                </c:pt>
                <c:pt idx="9">
                  <c:v>8.1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34.159999999999997</c:v>
                </c:pt>
                <c:pt idx="2">
                  <c:v>#N/A</c:v>
                </c:pt>
                <c:pt idx="3">
                  <c:v>49.49</c:v>
                </c:pt>
                <c:pt idx="4">
                  <c:v>#N/A</c:v>
                </c:pt>
                <c:pt idx="5">
                  <c:v>31.62</c:v>
                </c:pt>
                <c:pt idx="6">
                  <c:v>#N/A</c:v>
                </c:pt>
                <c:pt idx="7">
                  <c:v>6.03</c:v>
                </c:pt>
                <c:pt idx="8">
                  <c:v>#N/A</c:v>
                </c:pt>
                <c:pt idx="9">
                  <c:v>40.92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8823680"/>
        <c:axId val="258825216"/>
      </c:barChart>
      <c:catAx>
        <c:axId val="25882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825216"/>
        <c:crosses val="autoZero"/>
        <c:auto val="1"/>
        <c:lblAlgn val="ctr"/>
        <c:lblOffset val="100"/>
        <c:tickLblSkip val="1"/>
        <c:tickMarkSkip val="1"/>
        <c:noMultiLvlLbl val="0"/>
      </c:catAx>
      <c:valAx>
        <c:axId val="25882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823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1204</c:v>
                </c:pt>
                <c:pt idx="5">
                  <c:v>1214</c:v>
                </c:pt>
                <c:pt idx="8">
                  <c:v>1211</c:v>
                </c:pt>
                <c:pt idx="11">
                  <c:v>1181</c:v>
                </c:pt>
                <c:pt idx="14">
                  <c:v>1159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4</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c:v>
                </c:pt>
                <c:pt idx="3">
                  <c:v>17</c:v>
                </c:pt>
                <c:pt idx="6">
                  <c:v>25</c:v>
                </c:pt>
                <c:pt idx="9">
                  <c:v>20</c:v>
                </c:pt>
                <c:pt idx="12">
                  <c:v>18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c:v>
                </c:pt>
                <c:pt idx="3">
                  <c:v>36</c:v>
                </c:pt>
                <c:pt idx="6">
                  <c:v>75</c:v>
                </c:pt>
                <c:pt idx="9">
                  <c:v>75</c:v>
                </c:pt>
                <c:pt idx="12">
                  <c:v>73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529</c:v>
                </c:pt>
                <c:pt idx="3">
                  <c:v>529</c:v>
                </c:pt>
                <c:pt idx="6">
                  <c:v>529</c:v>
                </c:pt>
                <c:pt idx="9">
                  <c:v>525</c:v>
                </c:pt>
                <c:pt idx="12">
                  <c:v>546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1607</c:v>
                </c:pt>
                <c:pt idx="3">
                  <c:v>1505</c:v>
                </c:pt>
                <c:pt idx="6">
                  <c:v>1396</c:v>
                </c:pt>
                <c:pt idx="9">
                  <c:v>1344</c:v>
                </c:pt>
                <c:pt idx="12">
                  <c:v>1342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56129280"/>
        <c:axId val="256143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969</c:v>
                </c:pt>
                <c:pt idx="2">
                  <c:v>#N/A</c:v>
                </c:pt>
                <c:pt idx="3">
                  <c:v>#N/A</c:v>
                </c:pt>
                <c:pt idx="4">
                  <c:v>873</c:v>
                </c:pt>
                <c:pt idx="5">
                  <c:v>#N/A</c:v>
                </c:pt>
                <c:pt idx="6">
                  <c:v>#N/A</c:v>
                </c:pt>
                <c:pt idx="7">
                  <c:v>814</c:v>
                </c:pt>
                <c:pt idx="8">
                  <c:v>#N/A</c:v>
                </c:pt>
                <c:pt idx="9">
                  <c:v>#N/A</c:v>
                </c:pt>
                <c:pt idx="10">
                  <c:v>783</c:v>
                </c:pt>
                <c:pt idx="11">
                  <c:v>#N/A</c:v>
                </c:pt>
                <c:pt idx="12">
                  <c:v>#N/A</c:v>
                </c:pt>
                <c:pt idx="13">
                  <c:v>824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56129280"/>
        <c:axId val="256143744"/>
      </c:lineChart>
      <c:catAx>
        <c:axId val="25612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143744"/>
        <c:crosses val="autoZero"/>
        <c:auto val="1"/>
        <c:lblAlgn val="ctr"/>
        <c:lblOffset val="100"/>
        <c:tickLblSkip val="1"/>
        <c:tickMarkSkip val="1"/>
        <c:noMultiLvlLbl val="0"/>
      </c:catAx>
      <c:valAx>
        <c:axId val="25614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12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11441</c:v>
                </c:pt>
                <c:pt idx="5">
                  <c:v>10984</c:v>
                </c:pt>
                <c:pt idx="8">
                  <c:v>10532</c:v>
                </c:pt>
                <c:pt idx="11">
                  <c:v>10034</c:v>
                </c:pt>
                <c:pt idx="14">
                  <c:v>9545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407</c:v>
                </c:pt>
                <c:pt idx="5">
                  <c:v>209</c:v>
                </c:pt>
                <c:pt idx="8">
                  <c:v>315</c:v>
                </c:pt>
                <c:pt idx="11">
                  <c:v>331</c:v>
                </c:pt>
                <c:pt idx="14">
                  <c:v>452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6041</c:v>
                </c:pt>
                <c:pt idx="5">
                  <c:v>10640</c:v>
                </c:pt>
                <c:pt idx="8">
                  <c:v>12454</c:v>
                </c:pt>
                <c:pt idx="11">
                  <c:v>12049</c:v>
                </c:pt>
                <c:pt idx="14">
                  <c:v>16277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1680</c:v>
                </c:pt>
                <c:pt idx="3">
                  <c:v>1698</c:v>
                </c:pt>
                <c:pt idx="6">
                  <c:v>1620</c:v>
                </c:pt>
                <c:pt idx="9">
                  <c:v>1611</c:v>
                </c:pt>
                <c:pt idx="12">
                  <c:v>1562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810</c:v>
                </c:pt>
                <c:pt idx="3">
                  <c:v>782</c:v>
                </c:pt>
                <c:pt idx="6">
                  <c:v>716</c:v>
                </c:pt>
                <c:pt idx="9">
                  <c:v>650</c:v>
                </c:pt>
                <c:pt idx="12">
                  <c:v>584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7564</c:v>
                </c:pt>
                <c:pt idx="3">
                  <c:v>7548</c:v>
                </c:pt>
                <c:pt idx="6">
                  <c:v>7360</c:v>
                </c:pt>
                <c:pt idx="9">
                  <c:v>6784</c:v>
                </c:pt>
                <c:pt idx="12">
                  <c:v>6467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243</c:v>
                </c:pt>
                <c:pt idx="3">
                  <c:v>72</c:v>
                </c:pt>
                <c:pt idx="6">
                  <c:v>68</c:v>
                </c:pt>
                <c:pt idx="9">
                  <c:v>56</c:v>
                </c:pt>
                <c:pt idx="12">
                  <c:v>48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12814</c:v>
                </c:pt>
                <c:pt idx="3">
                  <c:v>12384</c:v>
                </c:pt>
                <c:pt idx="6">
                  <c:v>12312</c:v>
                </c:pt>
                <c:pt idx="9">
                  <c:v>12550</c:v>
                </c:pt>
                <c:pt idx="12">
                  <c:v>12991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4347136"/>
        <c:axId val="274349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5227</c:v>
                </c:pt>
                <c:pt idx="2">
                  <c:v>#N/A</c:v>
                </c:pt>
                <c:pt idx="3">
                  <c:v>#N/A</c:v>
                </c:pt>
                <c:pt idx="4">
                  <c:v>651</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4347136"/>
        <c:axId val="274349056"/>
      </c:lineChart>
      <c:catAx>
        <c:axId val="27434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4349056"/>
        <c:crosses val="autoZero"/>
        <c:auto val="1"/>
        <c:lblAlgn val="ctr"/>
        <c:lblOffset val="100"/>
        <c:tickLblSkip val="1"/>
        <c:tickMarkSkip val="1"/>
        <c:noMultiLvlLbl val="0"/>
      </c:catAx>
      <c:valAx>
        <c:axId val="27434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34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7415936"/>
        <c:axId val="207301248"/>
      </c:scatterChart>
      <c:valAx>
        <c:axId val="207415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301248"/>
        <c:crosses val="autoZero"/>
        <c:crossBetween val="midCat"/>
      </c:valAx>
      <c:valAx>
        <c:axId val="207301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415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17.7</c:v>
                </c:pt>
                <c:pt idx="1">
                  <c:v>17.3</c:v>
                </c:pt>
                <c:pt idx="2">
                  <c:v>15.5</c:v>
                </c:pt>
                <c:pt idx="3">
                  <c:v>14.1</c:v>
                </c:pt>
                <c:pt idx="4">
                  <c:v>13.7</c:v>
                </c:pt>
              </c:numCache>
            </c:numRef>
          </c:xVal>
          <c:yVal>
            <c:numRef>
              <c:f>公会計指標分析・財政指標組合せ分析表!$K$73:$O$73</c:f>
              <c:numCache>
                <c:formatCode>#,##0.0;"▲ "#,##0.0</c:formatCode>
                <c:ptCount val="5"/>
                <c:pt idx="0">
                  <c:v>93.5</c:v>
                </c:pt>
                <c:pt idx="1">
                  <c:v>11.4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8.6</c:v>
                </c:pt>
              </c:numCache>
            </c:numRef>
          </c:xVal>
          <c:yVal>
            <c:numRef>
              <c:f>公会計指標分析・財政指標組合せ分析表!$K$77:$O$77</c:f>
              <c:numCache>
                <c:formatCode>#,##0.0;"▲ "#,##0.0</c:formatCode>
                <c:ptCount val="5"/>
                <c:pt idx="0">
                  <c:v>76.2</c:v>
                </c:pt>
                <c:pt idx="1">
                  <c:v>65.3</c:v>
                </c:pt>
                <c:pt idx="2">
                  <c:v>60.8</c:v>
                </c:pt>
                <c:pt idx="3">
                  <c:v>58.5</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7270656"/>
        <c:axId val="207272576"/>
      </c:scatterChart>
      <c:valAx>
        <c:axId val="207270656"/>
        <c:scaling>
          <c:orientation val="minMax"/>
          <c:max val="18.5"/>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272576"/>
        <c:crosses val="autoZero"/>
        <c:crossBetween val="midCat"/>
      </c:valAx>
      <c:valAx>
        <c:axId val="207272576"/>
        <c:scaling>
          <c:orientation val="minMax"/>
          <c:max val="10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270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岩手県陸前高田市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19,871
19,740
231.94
81,074,141
76,984,106
2,825,925
6,905,169
12,990,956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２７年度</a:t>
          </a:r>
          <a:r>
            <a:rPr kumimoji="1" lang="ja-JP" altLang="ja-JP" sz="1100">
              <a:solidFill>
                <a:schemeClr val="dk1"/>
              </a:solidFill>
              <a:effectLst/>
              <a:latin typeface="+mn-lt"/>
              <a:ea typeface="+mn-ea"/>
              <a:cs typeface="+mn-cs"/>
            </a:rPr>
            <a:t>普通交付税算定において、基準財政需要額、基準財政収入額ともに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a:t>
          </a:r>
          <a:r>
            <a:rPr kumimoji="1" lang="ja-JP" altLang="en-US" sz="1100">
              <a:solidFill>
                <a:schemeClr val="dk1"/>
              </a:solidFill>
              <a:effectLst/>
              <a:latin typeface="+mn-lt"/>
              <a:ea typeface="+mn-ea"/>
              <a:cs typeface="+mn-cs"/>
            </a:rPr>
            <a:t>平成２８年度において</a:t>
          </a:r>
          <a:r>
            <a:rPr kumimoji="1" lang="ja-JP" altLang="ja-JP" sz="1100">
              <a:solidFill>
                <a:schemeClr val="dk1"/>
              </a:solidFill>
              <a:effectLst/>
              <a:latin typeface="+mn-lt"/>
              <a:ea typeface="+mn-ea"/>
              <a:cs typeface="+mn-cs"/>
            </a:rPr>
            <a:t>、基準財政収入額</a:t>
          </a:r>
          <a:r>
            <a:rPr kumimoji="1" lang="ja-JP" altLang="en-US" sz="1100">
              <a:solidFill>
                <a:schemeClr val="dk1"/>
              </a:solidFill>
              <a:effectLst/>
              <a:latin typeface="+mn-lt"/>
              <a:ea typeface="+mn-ea"/>
              <a:cs typeface="+mn-cs"/>
            </a:rPr>
            <a:t>が大きく増加したことにより、</a:t>
          </a:r>
          <a:r>
            <a:rPr kumimoji="1" lang="ja-JP" altLang="ja-JP"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０３</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回復となった。しかしながら、類似団体平均を下回っていることから、東日本大震災からの復旧・復興を確実に進めながらも、産業振興や人口減少対策等を図り、税収の確保に努める一方、公債費の抑制等妥当かつ合理的な行財政運営を目指す。</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124883</xdr:rowOff>
    </xdr:to>
    <xdr:cxnSp macro="">
      <xdr:nvCxnSpPr>
        <xdr:cNvPr id="68" name="直線コネクタ 67"/>
        <xdr:cNvCxnSpPr/>
      </xdr:nvCxnSpPr>
      <xdr:spPr>
        <a:xfrm flipV="1">
          <a:off x="4114800" y="76083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45</xdr:row>
      <xdr:rowOff>13758</xdr:rowOff>
    </xdr:to>
    <xdr:cxnSp macro="">
      <xdr:nvCxnSpPr>
        <xdr:cNvPr id="71" name="直線コネクタ 70"/>
        <xdr:cNvCxnSpPr/>
      </xdr:nvCxnSpPr>
      <xdr:spPr>
        <a:xfrm flipV="1">
          <a:off x="3225800" y="76686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4" name="直線コネクタ 73"/>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45</xdr:row>
      <xdr:rowOff>13758</xdr:rowOff>
    </xdr:to>
    <xdr:cxnSp macro="">
      <xdr:nvCxnSpPr>
        <xdr:cNvPr id="77" name="直線コネクタ 76"/>
        <xdr:cNvCxnSpPr/>
      </xdr:nvCxnSpPr>
      <xdr:spPr>
        <a:xfrm>
          <a:off x="1447800" y="76887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81085</xdr:rowOff>
    </xdr:from>
    <xdr:ext cx="762000" cy="259045"/>
    <xdr:sp macro="" textlink="">
      <xdr:nvSpPr>
        <xdr:cNvPr id="88" name="財政力該当値テキスト"/>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3" name="円/楕円 92"/>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4" name="テキスト ボックス 93"/>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前年度より地方税が約１億円の増加とな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人件費等の経常経費は前年度並みの推移</a:t>
          </a:r>
          <a:r>
            <a:rPr kumimoji="1" lang="ja-JP" altLang="en-US" sz="1100">
              <a:solidFill>
                <a:schemeClr val="dk1"/>
              </a:solidFill>
              <a:effectLst/>
              <a:latin typeface="+mn-lt"/>
              <a:ea typeface="+mn-ea"/>
              <a:cs typeface="+mn-cs"/>
            </a:rPr>
            <a:t>となっているが、扶助費、物件費、維持補修費等が増加したことにより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％の増となった。東日本大震災からの復旧・復興事業の進捗と併せ、人件費の縮減を検討するなど、効率的な行財政運営のバランスを取りながら経常経費の抑制に努める。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48895</xdr:rowOff>
    </xdr:to>
    <xdr:cxnSp macro="">
      <xdr:nvCxnSpPr>
        <xdr:cNvPr id="122" name="直線コネクタ 121"/>
        <xdr:cNvCxnSpPr/>
      </xdr:nvCxnSpPr>
      <xdr:spPr>
        <a:xfrm flipV="1">
          <a:off x="4953000" y="10071100"/>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20972</xdr:rowOff>
    </xdr:from>
    <xdr:ext cx="762000" cy="259045"/>
    <xdr:sp macro="" textlink="">
      <xdr:nvSpPr>
        <xdr:cNvPr id="123" name="財政構造の弾力性最小値テキスト"/>
        <xdr:cNvSpPr txBox="1"/>
      </xdr:nvSpPr>
      <xdr:spPr>
        <a:xfrm>
          <a:off x="5041900" y="111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65</xdr:row>
      <xdr:rowOff>48895</xdr:rowOff>
    </xdr:from>
    <xdr:to>
      <xdr:col>7</xdr:col>
      <xdr:colOff>241300</xdr:colOff>
      <xdr:row>65</xdr:row>
      <xdr:rowOff>48895</xdr:rowOff>
    </xdr:to>
    <xdr:cxnSp macro="">
      <xdr:nvCxnSpPr>
        <xdr:cNvPr id="124" name="直線コネクタ 123"/>
        <xdr:cNvCxnSpPr/>
      </xdr:nvCxnSpPr>
      <xdr:spPr>
        <a:xfrm>
          <a:off x="4864100" y="1119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5"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6" name="直線コネクタ 125"/>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62</xdr:row>
      <xdr:rowOff>98743</xdr:rowOff>
    </xdr:to>
    <xdr:cxnSp macro="">
      <xdr:nvCxnSpPr>
        <xdr:cNvPr id="127" name="直線コネクタ 126"/>
        <xdr:cNvCxnSpPr/>
      </xdr:nvCxnSpPr>
      <xdr:spPr>
        <a:xfrm>
          <a:off x="4114800" y="10601960"/>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64470</xdr:rowOff>
    </xdr:from>
    <xdr:ext cx="762000" cy="259045"/>
    <xdr:sp macro="" textlink="">
      <xdr:nvSpPr>
        <xdr:cNvPr id="128" name="財政構造の弾力性平均値テキスト"/>
        <xdr:cNvSpPr txBox="1"/>
      </xdr:nvSpPr>
      <xdr:spPr>
        <a:xfrm>
          <a:off x="5041900" y="1052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47943</xdr:rowOff>
    </xdr:from>
    <xdr:to>
      <xdr:col>7</xdr:col>
      <xdr:colOff>203200</xdr:colOff>
      <xdr:row>62</xdr:row>
      <xdr:rowOff>149543</xdr:rowOff>
    </xdr:to>
    <xdr:sp macro="" textlink="">
      <xdr:nvSpPr>
        <xdr:cNvPr id="129" name="フローチャート : 判断 128"/>
        <xdr:cNvSpPr/>
      </xdr:nvSpPr>
      <xdr:spPr>
        <a:xfrm>
          <a:off x="49022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94297</xdr:rowOff>
    </xdr:from>
    <xdr:to>
      <xdr:col>6</xdr:col>
      <xdr:colOff>0</xdr:colOff>
      <xdr:row>61</xdr:row>
      <xdr:rowOff>143510</xdr:rowOff>
    </xdr:to>
    <xdr:cxnSp macro="">
      <xdr:nvCxnSpPr>
        <xdr:cNvPr id="130" name="直線コネクタ 129"/>
        <xdr:cNvCxnSpPr/>
      </xdr:nvCxnSpPr>
      <xdr:spPr>
        <a:xfrm>
          <a:off x="3225800" y="10209847"/>
          <a:ext cx="889000" cy="3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47943</xdr:rowOff>
    </xdr:from>
    <xdr:to>
      <xdr:col>6</xdr:col>
      <xdr:colOff>50800</xdr:colOff>
      <xdr:row>62</xdr:row>
      <xdr:rowOff>149543</xdr:rowOff>
    </xdr:to>
    <xdr:sp macro="" textlink="">
      <xdr:nvSpPr>
        <xdr:cNvPr id="131" name="フローチャート : 判断 130"/>
        <xdr:cNvSpPr/>
      </xdr:nvSpPr>
      <xdr:spPr>
        <a:xfrm>
          <a:off x="4064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134320</xdr:rowOff>
    </xdr:from>
    <xdr:ext cx="736600" cy="259045"/>
    <xdr:sp macro="" textlink="">
      <xdr:nvSpPr>
        <xdr:cNvPr id="132" name="テキスト ボックス 131"/>
        <xdr:cNvSpPr txBox="1"/>
      </xdr:nvSpPr>
      <xdr:spPr>
        <a:xfrm>
          <a:off x="3733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94297</xdr:rowOff>
    </xdr:from>
    <xdr:to>
      <xdr:col>4</xdr:col>
      <xdr:colOff>482600</xdr:colOff>
      <xdr:row>61</xdr:row>
      <xdr:rowOff>83185</xdr:rowOff>
    </xdr:to>
    <xdr:cxnSp macro="">
      <xdr:nvCxnSpPr>
        <xdr:cNvPr id="133" name="直線コネクタ 132"/>
        <xdr:cNvCxnSpPr/>
      </xdr:nvCxnSpPr>
      <xdr:spPr>
        <a:xfrm flipV="1">
          <a:off x="2336800" y="10209847"/>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120332</xdr:rowOff>
    </xdr:from>
    <xdr:to>
      <xdr:col>4</xdr:col>
      <xdr:colOff>533400</xdr:colOff>
      <xdr:row>63</xdr:row>
      <xdr:rowOff>50482</xdr:rowOff>
    </xdr:to>
    <xdr:sp macro="" textlink="">
      <xdr:nvSpPr>
        <xdr:cNvPr id="134" name="フローチャート : 判断 133"/>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35259</xdr:rowOff>
    </xdr:from>
    <xdr:ext cx="762000" cy="259045"/>
    <xdr:sp macro="" textlink="">
      <xdr:nvSpPr>
        <xdr:cNvPr id="135" name="テキスト ボックス 134"/>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83185</xdr:rowOff>
    </xdr:from>
    <xdr:to>
      <xdr:col>3</xdr:col>
      <xdr:colOff>279400</xdr:colOff>
      <xdr:row>66</xdr:row>
      <xdr:rowOff>46355</xdr:rowOff>
    </xdr:to>
    <xdr:cxnSp macro="">
      <xdr:nvCxnSpPr>
        <xdr:cNvPr id="136" name="直線コネクタ 135"/>
        <xdr:cNvCxnSpPr/>
      </xdr:nvCxnSpPr>
      <xdr:spPr>
        <a:xfrm flipV="1">
          <a:off x="1447800" y="10541635"/>
          <a:ext cx="889000" cy="8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35878</xdr:rowOff>
    </xdr:from>
    <xdr:to>
      <xdr:col>3</xdr:col>
      <xdr:colOff>330200</xdr:colOff>
      <xdr:row>62</xdr:row>
      <xdr:rowOff>137478</xdr:rowOff>
    </xdr:to>
    <xdr:sp macro="" textlink="">
      <xdr:nvSpPr>
        <xdr:cNvPr id="137" name="フローチャート : 判断 136"/>
        <xdr:cNvSpPr/>
      </xdr:nvSpPr>
      <xdr:spPr>
        <a:xfrm>
          <a:off x="2286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122255</xdr:rowOff>
    </xdr:from>
    <xdr:ext cx="762000" cy="259045"/>
    <xdr:sp macro="" textlink="">
      <xdr:nvSpPr>
        <xdr:cNvPr id="138" name="テキスト ボックス 137"/>
        <xdr:cNvSpPr txBox="1"/>
      </xdr:nvSpPr>
      <xdr:spPr>
        <a:xfrm>
          <a:off x="1955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39" name="フローチャート : 判断 138"/>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40" name="テキスト ボックス 139"/>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47943</xdr:rowOff>
    </xdr:from>
    <xdr:to>
      <xdr:col>7</xdr:col>
      <xdr:colOff>203200</xdr:colOff>
      <xdr:row>62</xdr:row>
      <xdr:rowOff>149543</xdr:rowOff>
    </xdr:to>
    <xdr:sp macro="" textlink="">
      <xdr:nvSpPr>
        <xdr:cNvPr id="146" name="円/楕円 145"/>
        <xdr:cNvSpPr/>
      </xdr:nvSpPr>
      <xdr:spPr>
        <a:xfrm>
          <a:off x="4902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20020</xdr:rowOff>
    </xdr:from>
    <xdr:ext cx="762000" cy="259045"/>
    <xdr:sp macro="" textlink="">
      <xdr:nvSpPr>
        <xdr:cNvPr id="147" name="財政構造の弾力性該当値テキスト"/>
        <xdr:cNvSpPr txBox="1"/>
      </xdr:nvSpPr>
      <xdr:spPr>
        <a:xfrm>
          <a:off x="5041900" y="106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48" name="円/楕円 147"/>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49" name="テキスト ボックス 148"/>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43497</xdr:rowOff>
    </xdr:from>
    <xdr:to>
      <xdr:col>4</xdr:col>
      <xdr:colOff>533400</xdr:colOff>
      <xdr:row>59</xdr:row>
      <xdr:rowOff>145097</xdr:rowOff>
    </xdr:to>
    <xdr:sp macro="" textlink="">
      <xdr:nvSpPr>
        <xdr:cNvPr id="150" name="円/楕円 149"/>
        <xdr:cNvSpPr/>
      </xdr:nvSpPr>
      <xdr:spPr>
        <a:xfrm>
          <a:off x="3175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155274</xdr:rowOff>
    </xdr:from>
    <xdr:ext cx="762000" cy="259045"/>
    <xdr:sp macro="" textlink="">
      <xdr:nvSpPr>
        <xdr:cNvPr id="151" name="テキスト ボックス 150"/>
        <xdr:cNvSpPr txBox="1"/>
      </xdr:nvSpPr>
      <xdr:spPr>
        <a:xfrm>
          <a:off x="2844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32385</xdr:rowOff>
    </xdr:from>
    <xdr:to>
      <xdr:col>3</xdr:col>
      <xdr:colOff>330200</xdr:colOff>
      <xdr:row>61</xdr:row>
      <xdr:rowOff>133985</xdr:rowOff>
    </xdr:to>
    <xdr:sp macro="" textlink="">
      <xdr:nvSpPr>
        <xdr:cNvPr id="152" name="円/楕円 151"/>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144162</xdr:rowOff>
    </xdr:from>
    <xdr:ext cx="762000" cy="259045"/>
    <xdr:sp macro="" textlink="">
      <xdr:nvSpPr>
        <xdr:cNvPr id="153" name="テキスト ボックス 152"/>
        <xdr:cNvSpPr txBox="1"/>
      </xdr:nvSpPr>
      <xdr:spPr>
        <a:xfrm>
          <a:off x="1955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167005</xdr:rowOff>
    </xdr:from>
    <xdr:to>
      <xdr:col>2</xdr:col>
      <xdr:colOff>127000</xdr:colOff>
      <xdr:row>66</xdr:row>
      <xdr:rowOff>97155</xdr:rowOff>
    </xdr:to>
    <xdr:sp macro="" textlink="">
      <xdr:nvSpPr>
        <xdr:cNvPr id="154" name="円/楕円 153"/>
        <xdr:cNvSpPr/>
      </xdr:nvSpPr>
      <xdr:spPr>
        <a:xfrm>
          <a:off x="1397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81932</xdr:rowOff>
    </xdr:from>
    <xdr:ext cx="762000" cy="259045"/>
    <xdr:sp macro="" textlink="">
      <xdr:nvSpPr>
        <xdr:cNvPr id="155" name="テキスト ボックス 154"/>
        <xdr:cNvSpPr txBox="1"/>
      </xdr:nvSpPr>
      <xdr:spPr>
        <a:xfrm>
          <a:off x="1066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[256,528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146,377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２３年度から平成２５年度までは、災害等廃棄物処理業務委託料による物件費増加があり、類似団体平均とのかい離が発生したが、平成２６年度からは同事業が終了したことからコストが縮小している。今後は被災施設の復旧整備が始まり、施設の維持管理等で物件費の増加が見込まれるが、施設の設計から維持管理費用が少なくなるような技法による施設整備等を取り入れ、経費の縮減に</a:t>
          </a:r>
          <a:r>
            <a:rPr lang="ja-JP" altLang="en-US" sz="1100" b="0" i="0" baseline="0">
              <a:solidFill>
                <a:schemeClr val="dk1"/>
              </a:solidFill>
              <a:effectLst/>
              <a:latin typeface="+mn-lt"/>
              <a:ea typeface="+mn-ea"/>
              <a:cs typeface="+mn-cs"/>
            </a:rPr>
            <a:t>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170297</xdr:rowOff>
    </xdr:from>
    <xdr:to>
      <xdr:col>7</xdr:col>
      <xdr:colOff>152400</xdr:colOff>
      <xdr:row>81</xdr:row>
      <xdr:rowOff>119551</xdr:rowOff>
    </xdr:to>
    <xdr:cxnSp macro="">
      <xdr:nvCxnSpPr>
        <xdr:cNvPr id="184" name="直線コネクタ 183"/>
        <xdr:cNvCxnSpPr/>
      </xdr:nvCxnSpPr>
      <xdr:spPr>
        <a:xfrm flipV="1">
          <a:off x="4953000" y="13886297"/>
          <a:ext cx="0" cy="120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155128</xdr:rowOff>
    </xdr:from>
    <xdr:ext cx="762000" cy="259045"/>
    <xdr:sp macro="" textlink="">
      <xdr:nvSpPr>
        <xdr:cNvPr id="185" name="人件費・物件費等の状況最小値テキスト"/>
        <xdr:cNvSpPr txBox="1"/>
      </xdr:nvSpPr>
      <xdr:spPr>
        <a:xfrm>
          <a:off x="5041900" y="1404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81</xdr:row>
      <xdr:rowOff>119551</xdr:rowOff>
    </xdr:from>
    <xdr:to>
      <xdr:col>7</xdr:col>
      <xdr:colOff>241300</xdr:colOff>
      <xdr:row>81</xdr:row>
      <xdr:rowOff>119551</xdr:rowOff>
    </xdr:to>
    <xdr:cxnSp macro="">
      <xdr:nvCxnSpPr>
        <xdr:cNvPr id="186" name="直線コネクタ 185"/>
        <xdr:cNvCxnSpPr/>
      </xdr:nvCxnSpPr>
      <xdr:spPr>
        <a:xfrm>
          <a:off x="4864100" y="1400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85224</xdr:rowOff>
    </xdr:from>
    <xdr:ext cx="762000" cy="259045"/>
    <xdr:sp macro="" textlink="">
      <xdr:nvSpPr>
        <xdr:cNvPr id="187" name="人件費・物件費等の状況最大値テキスト"/>
        <xdr:cNvSpPr txBox="1"/>
      </xdr:nvSpPr>
      <xdr:spPr>
        <a:xfrm>
          <a:off x="5041900" y="1362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80</xdr:row>
      <xdr:rowOff>170297</xdr:rowOff>
    </xdr:from>
    <xdr:to>
      <xdr:col>7</xdr:col>
      <xdr:colOff>241300</xdr:colOff>
      <xdr:row>80</xdr:row>
      <xdr:rowOff>170297</xdr:rowOff>
    </xdr:to>
    <xdr:cxnSp macro="">
      <xdr:nvCxnSpPr>
        <xdr:cNvPr id="188" name="直線コネクタ 187"/>
        <xdr:cNvCxnSpPr/>
      </xdr:nvCxnSpPr>
      <xdr:spPr>
        <a:xfrm>
          <a:off x="4864100" y="1388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98543</xdr:rowOff>
    </xdr:from>
    <xdr:to>
      <xdr:col>7</xdr:col>
      <xdr:colOff>152400</xdr:colOff>
      <xdr:row>81</xdr:row>
      <xdr:rowOff>119551</xdr:rowOff>
    </xdr:to>
    <xdr:cxnSp macro="">
      <xdr:nvCxnSpPr>
        <xdr:cNvPr id="189" name="直線コネクタ 188"/>
        <xdr:cNvCxnSpPr/>
      </xdr:nvCxnSpPr>
      <xdr:spPr>
        <a:xfrm>
          <a:off x="4114800" y="13985993"/>
          <a:ext cx="8382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28073</xdr:rowOff>
    </xdr:from>
    <xdr:ext cx="762000" cy="259045"/>
    <xdr:sp macro="" textlink="">
      <xdr:nvSpPr>
        <xdr:cNvPr id="190" name="人件費・物件費等の状況平均値テキスト"/>
        <xdr:cNvSpPr txBox="1"/>
      </xdr:nvSpPr>
      <xdr:spPr>
        <a:xfrm>
          <a:off x="5041900" y="13744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160556</xdr:rowOff>
    </xdr:from>
    <xdr:to>
      <xdr:col>7</xdr:col>
      <xdr:colOff>203200</xdr:colOff>
      <xdr:row>81</xdr:row>
      <xdr:rowOff>90706</xdr:rowOff>
    </xdr:to>
    <xdr:sp macro="" textlink="">
      <xdr:nvSpPr>
        <xdr:cNvPr id="191" name="フローチャート : 判断 190"/>
        <xdr:cNvSpPr/>
      </xdr:nvSpPr>
      <xdr:spPr>
        <a:xfrm>
          <a:off x="4902200" y="1387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98543</xdr:rowOff>
    </xdr:from>
    <xdr:to>
      <xdr:col>6</xdr:col>
      <xdr:colOff>0</xdr:colOff>
      <xdr:row>83</xdr:row>
      <xdr:rowOff>45636</xdr:rowOff>
    </xdr:to>
    <xdr:cxnSp macro="">
      <xdr:nvCxnSpPr>
        <xdr:cNvPr id="192" name="直線コネクタ 191"/>
        <xdr:cNvCxnSpPr/>
      </xdr:nvCxnSpPr>
      <xdr:spPr>
        <a:xfrm flipV="1">
          <a:off x="3225800" y="13985993"/>
          <a:ext cx="889000" cy="2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160204</xdr:rowOff>
    </xdr:from>
    <xdr:to>
      <xdr:col>6</xdr:col>
      <xdr:colOff>50800</xdr:colOff>
      <xdr:row>81</xdr:row>
      <xdr:rowOff>90354</xdr:rowOff>
    </xdr:to>
    <xdr:sp macro="" textlink="">
      <xdr:nvSpPr>
        <xdr:cNvPr id="193" name="フローチャート : 判断 192"/>
        <xdr:cNvSpPr/>
      </xdr:nvSpPr>
      <xdr:spPr>
        <a:xfrm>
          <a:off x="4064000" y="1387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100531</xdr:rowOff>
    </xdr:from>
    <xdr:ext cx="736600" cy="259045"/>
    <xdr:sp macro="" textlink="">
      <xdr:nvSpPr>
        <xdr:cNvPr id="194" name="テキスト ボックス 193"/>
        <xdr:cNvSpPr txBox="1"/>
      </xdr:nvSpPr>
      <xdr:spPr>
        <a:xfrm>
          <a:off x="3733800" y="1364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45636</xdr:rowOff>
    </xdr:from>
    <xdr:to>
      <xdr:col>4</xdr:col>
      <xdr:colOff>482600</xdr:colOff>
      <xdr:row>89</xdr:row>
      <xdr:rowOff>57829</xdr:rowOff>
    </xdr:to>
    <xdr:cxnSp macro="">
      <xdr:nvCxnSpPr>
        <xdr:cNvPr id="195" name="直線コネクタ 194"/>
        <xdr:cNvCxnSpPr/>
      </xdr:nvCxnSpPr>
      <xdr:spPr>
        <a:xfrm flipV="1">
          <a:off x="2336800" y="14275986"/>
          <a:ext cx="889000" cy="104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156252</xdr:rowOff>
    </xdr:from>
    <xdr:to>
      <xdr:col>4</xdr:col>
      <xdr:colOff>533400</xdr:colOff>
      <xdr:row>81</xdr:row>
      <xdr:rowOff>86402</xdr:rowOff>
    </xdr:to>
    <xdr:sp macro="" textlink="">
      <xdr:nvSpPr>
        <xdr:cNvPr id="196" name="フローチャート : 判断 195"/>
        <xdr:cNvSpPr/>
      </xdr:nvSpPr>
      <xdr:spPr>
        <a:xfrm>
          <a:off x="3175000" y="138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96579</xdr:rowOff>
    </xdr:from>
    <xdr:ext cx="762000" cy="259045"/>
    <xdr:sp macro="" textlink="">
      <xdr:nvSpPr>
        <xdr:cNvPr id="197" name="テキスト ボックス 196"/>
        <xdr:cNvSpPr txBox="1"/>
      </xdr:nvSpPr>
      <xdr:spPr>
        <a:xfrm>
          <a:off x="2844800" y="1364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12323</xdr:rowOff>
    </xdr:from>
    <xdr:to>
      <xdr:col>3</xdr:col>
      <xdr:colOff>279400</xdr:colOff>
      <xdr:row>89</xdr:row>
      <xdr:rowOff>57829</xdr:rowOff>
    </xdr:to>
    <xdr:cxnSp macro="">
      <xdr:nvCxnSpPr>
        <xdr:cNvPr id="198" name="直線コネクタ 197"/>
        <xdr:cNvCxnSpPr/>
      </xdr:nvCxnSpPr>
      <xdr:spPr>
        <a:xfrm>
          <a:off x="1447800" y="14757023"/>
          <a:ext cx="889000" cy="5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152464</xdr:rowOff>
    </xdr:from>
    <xdr:to>
      <xdr:col>3</xdr:col>
      <xdr:colOff>330200</xdr:colOff>
      <xdr:row>81</xdr:row>
      <xdr:rowOff>82614</xdr:rowOff>
    </xdr:to>
    <xdr:sp macro="" textlink="">
      <xdr:nvSpPr>
        <xdr:cNvPr id="199" name="フローチャート : 判断 198"/>
        <xdr:cNvSpPr/>
      </xdr:nvSpPr>
      <xdr:spPr>
        <a:xfrm>
          <a:off x="22860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92791</xdr:rowOff>
    </xdr:from>
    <xdr:ext cx="762000" cy="259045"/>
    <xdr:sp macro="" textlink="">
      <xdr:nvSpPr>
        <xdr:cNvPr id="200" name="テキスト ボックス 199"/>
        <xdr:cNvSpPr txBox="1"/>
      </xdr:nvSpPr>
      <xdr:spPr>
        <a:xfrm>
          <a:off x="1955800" y="1363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153960</xdr:rowOff>
    </xdr:from>
    <xdr:to>
      <xdr:col>2</xdr:col>
      <xdr:colOff>127000</xdr:colOff>
      <xdr:row>81</xdr:row>
      <xdr:rowOff>84110</xdr:rowOff>
    </xdr:to>
    <xdr:sp macro="" textlink="">
      <xdr:nvSpPr>
        <xdr:cNvPr id="201" name="フローチャート : 判断 200"/>
        <xdr:cNvSpPr/>
      </xdr:nvSpPr>
      <xdr:spPr>
        <a:xfrm>
          <a:off x="1397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94287</xdr:rowOff>
    </xdr:from>
    <xdr:ext cx="762000" cy="259045"/>
    <xdr:sp macro="" textlink="">
      <xdr:nvSpPr>
        <xdr:cNvPr id="202" name="テキスト ボックス 201"/>
        <xdr:cNvSpPr txBox="1"/>
      </xdr:nvSpPr>
      <xdr:spPr>
        <a:xfrm>
          <a:off x="1066800" y="1363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68751</xdr:rowOff>
    </xdr:from>
    <xdr:to>
      <xdr:col>7</xdr:col>
      <xdr:colOff>203200</xdr:colOff>
      <xdr:row>81</xdr:row>
      <xdr:rowOff>170351</xdr:rowOff>
    </xdr:to>
    <xdr:sp macro="" textlink="">
      <xdr:nvSpPr>
        <xdr:cNvPr id="208" name="円/楕円 207"/>
        <xdr:cNvSpPr/>
      </xdr:nvSpPr>
      <xdr:spPr>
        <a:xfrm>
          <a:off x="4902200" y="139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40828</xdr:rowOff>
    </xdr:from>
    <xdr:ext cx="762000" cy="259045"/>
    <xdr:sp macro="" textlink="">
      <xdr:nvSpPr>
        <xdr:cNvPr id="209" name="人件費・物件費等の状況該当値テキスト"/>
        <xdr:cNvSpPr txBox="1"/>
      </xdr:nvSpPr>
      <xdr:spPr>
        <a:xfrm>
          <a:off x="5041900" y="1392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256,528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47743</xdr:rowOff>
    </xdr:from>
    <xdr:to>
      <xdr:col>6</xdr:col>
      <xdr:colOff>50800</xdr:colOff>
      <xdr:row>81</xdr:row>
      <xdr:rowOff>149343</xdr:rowOff>
    </xdr:to>
    <xdr:sp macro="" textlink="">
      <xdr:nvSpPr>
        <xdr:cNvPr id="210" name="円/楕円 209"/>
        <xdr:cNvSpPr/>
      </xdr:nvSpPr>
      <xdr:spPr>
        <a:xfrm>
          <a:off x="4064000" y="139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134120</xdr:rowOff>
    </xdr:from>
    <xdr:ext cx="736600" cy="259045"/>
    <xdr:sp macro="" textlink="">
      <xdr:nvSpPr>
        <xdr:cNvPr id="211" name="テキスト ボックス 210"/>
        <xdr:cNvSpPr txBox="1"/>
      </xdr:nvSpPr>
      <xdr:spPr>
        <a:xfrm>
          <a:off x="3733800" y="14021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230,410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166286</xdr:rowOff>
    </xdr:from>
    <xdr:to>
      <xdr:col>4</xdr:col>
      <xdr:colOff>533400</xdr:colOff>
      <xdr:row>83</xdr:row>
      <xdr:rowOff>96436</xdr:rowOff>
    </xdr:to>
    <xdr:sp macro="" textlink="">
      <xdr:nvSpPr>
        <xdr:cNvPr id="212" name="円/楕円 211"/>
        <xdr:cNvSpPr/>
      </xdr:nvSpPr>
      <xdr:spPr>
        <a:xfrm>
          <a:off x="3175000" y="142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81213</xdr:rowOff>
    </xdr:from>
    <xdr:ext cx="762000" cy="259045"/>
    <xdr:sp macro="" textlink="">
      <xdr:nvSpPr>
        <xdr:cNvPr id="213" name="テキスト ボックス 212"/>
        <xdr:cNvSpPr txBox="1"/>
      </xdr:nvSpPr>
      <xdr:spPr>
        <a:xfrm>
          <a:off x="2844800" y="1431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590,949</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7029</xdr:rowOff>
    </xdr:from>
    <xdr:to>
      <xdr:col>3</xdr:col>
      <xdr:colOff>330200</xdr:colOff>
      <xdr:row>89</xdr:row>
      <xdr:rowOff>108629</xdr:rowOff>
    </xdr:to>
    <xdr:sp macro="" textlink="">
      <xdr:nvSpPr>
        <xdr:cNvPr id="214" name="円/楕円 213"/>
        <xdr:cNvSpPr/>
      </xdr:nvSpPr>
      <xdr:spPr>
        <a:xfrm>
          <a:off x="2286000" y="152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93406</xdr:rowOff>
    </xdr:from>
    <xdr:ext cx="762000" cy="259045"/>
    <xdr:sp macro="" textlink="">
      <xdr:nvSpPr>
        <xdr:cNvPr id="215" name="テキスト ボックス 214"/>
        <xdr:cNvSpPr txBox="1"/>
      </xdr:nvSpPr>
      <xdr:spPr>
        <a:xfrm>
          <a:off x="1955800" y="1535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1,885,055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132973</xdr:rowOff>
    </xdr:from>
    <xdr:to>
      <xdr:col>2</xdr:col>
      <xdr:colOff>127000</xdr:colOff>
      <xdr:row>86</xdr:row>
      <xdr:rowOff>63123</xdr:rowOff>
    </xdr:to>
    <xdr:sp macro="" textlink="">
      <xdr:nvSpPr>
        <xdr:cNvPr id="216" name="円/楕円 215"/>
        <xdr:cNvSpPr/>
      </xdr:nvSpPr>
      <xdr:spPr>
        <a:xfrm>
          <a:off x="1397000" y="147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47900</xdr:rowOff>
    </xdr:from>
    <xdr:ext cx="762000" cy="259045"/>
    <xdr:sp macro="" textlink="">
      <xdr:nvSpPr>
        <xdr:cNvPr id="217" name="テキスト ボックス 216"/>
        <xdr:cNvSpPr txBox="1"/>
      </xdr:nvSpPr>
      <xdr:spPr>
        <a:xfrm>
          <a:off x="1066800" y="1479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1,189,006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国及び他自治体の動向も注視し給与の適正化に努めた結果、全国市平均を上回っている。震災後の復旧・復興事業の業務量増加に対応するため、任期付職員を採用したが、民間企業経験者や自治体の退職者等、年齢にとらわれず採用した結果、震災前から働く同年代の職員より給料が低くなる傾向にあることが、全国</a:t>
          </a:r>
          <a:r>
            <a:rPr lang="ja-JP" altLang="en-US" sz="1100" b="0" i="0" baseline="0">
              <a:solidFill>
                <a:schemeClr val="dk1"/>
              </a:solidFill>
              <a:effectLst/>
              <a:latin typeface="+mn-lt"/>
              <a:ea typeface="+mn-ea"/>
              <a:cs typeface="+mn-cs"/>
            </a:rPr>
            <a:t>市</a:t>
          </a:r>
          <a:r>
            <a:rPr lang="ja-JP" altLang="ja-JP" sz="1100" b="0" i="0" baseline="0">
              <a:solidFill>
                <a:schemeClr val="dk1"/>
              </a:solidFill>
              <a:effectLst/>
              <a:latin typeface="+mn-lt"/>
              <a:ea typeface="+mn-ea"/>
              <a:cs typeface="+mn-cs"/>
            </a:rPr>
            <a:t>平均を</a:t>
          </a:r>
          <a:r>
            <a:rPr lang="ja-JP" altLang="en-US" sz="1100" b="0" i="0" baseline="0">
              <a:solidFill>
                <a:schemeClr val="dk1"/>
              </a:solidFill>
              <a:effectLst/>
              <a:latin typeface="+mn-lt"/>
              <a:ea typeface="+mn-ea"/>
              <a:cs typeface="+mn-cs"/>
            </a:rPr>
            <a:t>下回る</a:t>
          </a:r>
          <a:r>
            <a:rPr lang="ja-JP" altLang="ja-JP" sz="1100" b="0" i="0" baseline="0">
              <a:solidFill>
                <a:schemeClr val="dk1"/>
              </a:solidFill>
              <a:effectLst/>
              <a:latin typeface="+mn-lt"/>
              <a:ea typeface="+mn-ea"/>
              <a:cs typeface="+mn-cs"/>
            </a:rPr>
            <a:t>大きな要因となっている。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46" name="直線コネクタ 245"/>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47"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48" name="直線コネクタ 247"/>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49"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0" name="直線コネクタ 249"/>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23284</xdr:rowOff>
    </xdr:from>
    <xdr:to>
      <xdr:col>24</xdr:col>
      <xdr:colOff>558800</xdr:colOff>
      <xdr:row>82</xdr:row>
      <xdr:rowOff>90311</xdr:rowOff>
    </xdr:to>
    <xdr:cxnSp macro="">
      <xdr:nvCxnSpPr>
        <xdr:cNvPr id="251" name="直線コネクタ 250"/>
        <xdr:cNvCxnSpPr/>
      </xdr:nvCxnSpPr>
      <xdr:spPr>
        <a:xfrm>
          <a:off x="16179800" y="1408218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2"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3" name="フローチャート : 判断 252"/>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23284</xdr:rowOff>
    </xdr:from>
    <xdr:to>
      <xdr:col>23</xdr:col>
      <xdr:colOff>406400</xdr:colOff>
      <xdr:row>82</xdr:row>
      <xdr:rowOff>36689</xdr:rowOff>
    </xdr:to>
    <xdr:cxnSp macro="">
      <xdr:nvCxnSpPr>
        <xdr:cNvPr id="254" name="直線コネクタ 253"/>
        <xdr:cNvCxnSpPr/>
      </xdr:nvCxnSpPr>
      <xdr:spPr>
        <a:xfrm flipV="1">
          <a:off x="15290800" y="140821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55" name="フローチャート : 判断 254"/>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56" name="テキスト ボックス 255"/>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36689</xdr:rowOff>
    </xdr:from>
    <xdr:to>
      <xdr:col>22</xdr:col>
      <xdr:colOff>203200</xdr:colOff>
      <xdr:row>83</xdr:row>
      <xdr:rowOff>12700</xdr:rowOff>
    </xdr:to>
    <xdr:cxnSp macro="">
      <xdr:nvCxnSpPr>
        <xdr:cNvPr id="257" name="直線コネクタ 256"/>
        <xdr:cNvCxnSpPr/>
      </xdr:nvCxnSpPr>
      <xdr:spPr>
        <a:xfrm flipV="1">
          <a:off x="14401800" y="140955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58" name="フローチャート : 判断 257"/>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142116</xdr:rowOff>
    </xdr:from>
    <xdr:ext cx="762000" cy="259045"/>
    <xdr:sp macro="" textlink="">
      <xdr:nvSpPr>
        <xdr:cNvPr id="259" name="テキスト ボックス 258"/>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12700</xdr:rowOff>
    </xdr:from>
    <xdr:to>
      <xdr:col>21</xdr:col>
      <xdr:colOff>0</xdr:colOff>
      <xdr:row>88</xdr:row>
      <xdr:rowOff>67028</xdr:rowOff>
    </xdr:to>
    <xdr:cxnSp macro="">
      <xdr:nvCxnSpPr>
        <xdr:cNvPr id="260" name="直線コネクタ 259"/>
        <xdr:cNvCxnSpPr/>
      </xdr:nvCxnSpPr>
      <xdr:spPr>
        <a:xfrm flipV="1">
          <a:off x="13512800" y="14243050"/>
          <a:ext cx="889000" cy="9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28928</xdr:rowOff>
    </xdr:from>
    <xdr:to>
      <xdr:col>21</xdr:col>
      <xdr:colOff>50800</xdr:colOff>
      <xdr:row>83</xdr:row>
      <xdr:rowOff>130528</xdr:rowOff>
    </xdr:to>
    <xdr:sp macro="" textlink="">
      <xdr:nvSpPr>
        <xdr:cNvPr id="261" name="フローチャート : 判断 260"/>
        <xdr:cNvSpPr/>
      </xdr:nvSpPr>
      <xdr:spPr>
        <a:xfrm>
          <a:off x="14351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115305</xdr:rowOff>
    </xdr:from>
    <xdr:ext cx="762000" cy="259045"/>
    <xdr:sp macro="" textlink="">
      <xdr:nvSpPr>
        <xdr:cNvPr id="262" name="テキスト ボックス 261"/>
        <xdr:cNvSpPr txBox="1"/>
      </xdr:nvSpPr>
      <xdr:spPr>
        <a:xfrm>
          <a:off x="14020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3" name="フローチャート : 判断 262"/>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132238</xdr:rowOff>
    </xdr:from>
    <xdr:ext cx="762000" cy="259045"/>
    <xdr:sp macro="" textlink="">
      <xdr:nvSpPr>
        <xdr:cNvPr id="264" name="テキスト ボックス 263"/>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39511</xdr:rowOff>
    </xdr:from>
    <xdr:to>
      <xdr:col>24</xdr:col>
      <xdr:colOff>609600</xdr:colOff>
      <xdr:row>82</xdr:row>
      <xdr:rowOff>141111</xdr:rowOff>
    </xdr:to>
    <xdr:sp macro="" textlink="">
      <xdr:nvSpPr>
        <xdr:cNvPr id="270" name="円/楕円 269"/>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56038</xdr:rowOff>
    </xdr:from>
    <xdr:ext cx="762000" cy="259045"/>
    <xdr:sp macro="" textlink="">
      <xdr:nvSpPr>
        <xdr:cNvPr id="271" name="給与水準   （国との比較）該当値テキスト"/>
        <xdr:cNvSpPr txBox="1"/>
      </xdr:nvSpPr>
      <xdr:spPr>
        <a:xfrm>
          <a:off x="17106900" y="1394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143934</xdr:rowOff>
    </xdr:from>
    <xdr:to>
      <xdr:col>23</xdr:col>
      <xdr:colOff>457200</xdr:colOff>
      <xdr:row>82</xdr:row>
      <xdr:rowOff>74084</xdr:rowOff>
    </xdr:to>
    <xdr:sp macro="" textlink="">
      <xdr:nvSpPr>
        <xdr:cNvPr id="272" name="円/楕円 271"/>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84261</xdr:rowOff>
    </xdr:from>
    <xdr:ext cx="736600" cy="259045"/>
    <xdr:sp macro="" textlink="">
      <xdr:nvSpPr>
        <xdr:cNvPr id="273" name="テキスト ボックス 272"/>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157339</xdr:rowOff>
    </xdr:from>
    <xdr:to>
      <xdr:col>22</xdr:col>
      <xdr:colOff>254000</xdr:colOff>
      <xdr:row>82</xdr:row>
      <xdr:rowOff>87489</xdr:rowOff>
    </xdr:to>
    <xdr:sp macro="" textlink="">
      <xdr:nvSpPr>
        <xdr:cNvPr id="274" name="円/楕円 273"/>
        <xdr:cNvSpPr/>
      </xdr:nvSpPr>
      <xdr:spPr>
        <a:xfrm>
          <a:off x="15240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97666</xdr:rowOff>
    </xdr:from>
    <xdr:ext cx="762000" cy="259045"/>
    <xdr:sp macro="" textlink="">
      <xdr:nvSpPr>
        <xdr:cNvPr id="275" name="テキスト ボックス 274"/>
        <xdr:cNvSpPr txBox="1"/>
      </xdr:nvSpPr>
      <xdr:spPr>
        <a:xfrm>
          <a:off x="14909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133350</xdr:rowOff>
    </xdr:from>
    <xdr:to>
      <xdr:col>21</xdr:col>
      <xdr:colOff>50800</xdr:colOff>
      <xdr:row>83</xdr:row>
      <xdr:rowOff>63500</xdr:rowOff>
    </xdr:to>
    <xdr:sp macro="" textlink="">
      <xdr:nvSpPr>
        <xdr:cNvPr id="276" name="円/楕円 275"/>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73677</xdr:rowOff>
    </xdr:from>
    <xdr:ext cx="762000" cy="259045"/>
    <xdr:sp macro="" textlink="">
      <xdr:nvSpPr>
        <xdr:cNvPr id="277" name="テキスト ボックス 276"/>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16228</xdr:rowOff>
    </xdr:from>
    <xdr:to>
      <xdr:col>19</xdr:col>
      <xdr:colOff>533400</xdr:colOff>
      <xdr:row>88</xdr:row>
      <xdr:rowOff>117828</xdr:rowOff>
    </xdr:to>
    <xdr:sp macro="" textlink="">
      <xdr:nvSpPr>
        <xdr:cNvPr id="278" name="円/楕円 277"/>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128005</xdr:rowOff>
    </xdr:from>
    <xdr:ext cx="762000" cy="259045"/>
    <xdr:sp macro="" textlink="">
      <xdr:nvSpPr>
        <xdr:cNvPr id="279" name="テキスト ボックス 278"/>
        <xdr:cNvSpPr txBox="1"/>
      </xdr:nvSpPr>
      <xdr:spPr>
        <a:xfrm>
          <a:off x="13131800" y="148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東日本大震災により人口とともに職員数も減となったが、復旧・復興に係る事業の進捗を図るため職員の補充を進めていること、及び市単独で消防業務を行っていること等により、結果として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復旧・復興に係る職員補充は、３年から５年間の雇用期間を限定した任期付職員として採用していることもあり、復旧・復興の進捗状況と併せながら、職員数について適正な管理を図る等、効率的な組織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09" name="直線コネクタ 308"/>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0"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1" name="直線コネクタ 310"/>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2"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3" name="直線コネクタ 312"/>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167005</xdr:rowOff>
    </xdr:from>
    <xdr:to>
      <xdr:col>24</xdr:col>
      <xdr:colOff>558800</xdr:colOff>
      <xdr:row>67</xdr:row>
      <xdr:rowOff>19685</xdr:rowOff>
    </xdr:to>
    <xdr:cxnSp macro="">
      <xdr:nvCxnSpPr>
        <xdr:cNvPr id="314" name="直線コネクタ 313"/>
        <xdr:cNvCxnSpPr/>
      </xdr:nvCxnSpPr>
      <xdr:spPr>
        <a:xfrm>
          <a:off x="16179800" y="1148270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15"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16" name="フローチャート : 判断 315"/>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32279</xdr:rowOff>
    </xdr:from>
    <xdr:to>
      <xdr:col>23</xdr:col>
      <xdr:colOff>406400</xdr:colOff>
      <xdr:row>66</xdr:row>
      <xdr:rowOff>167005</xdr:rowOff>
    </xdr:to>
    <xdr:cxnSp macro="">
      <xdr:nvCxnSpPr>
        <xdr:cNvPr id="317" name="直線コネクタ 316"/>
        <xdr:cNvCxnSpPr/>
      </xdr:nvCxnSpPr>
      <xdr:spPr>
        <a:xfrm>
          <a:off x="15290800" y="11347979"/>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76094</xdr:rowOff>
    </xdr:from>
    <xdr:to>
      <xdr:col>23</xdr:col>
      <xdr:colOff>457200</xdr:colOff>
      <xdr:row>63</xdr:row>
      <xdr:rowOff>6244</xdr:rowOff>
    </xdr:to>
    <xdr:sp macro="" textlink="">
      <xdr:nvSpPr>
        <xdr:cNvPr id="318" name="フローチャート : 判断 317"/>
        <xdr:cNvSpPr/>
      </xdr:nvSpPr>
      <xdr:spPr>
        <a:xfrm>
          <a:off x="16129000" y="1070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16421</xdr:rowOff>
    </xdr:from>
    <xdr:ext cx="736600" cy="259045"/>
    <xdr:sp macro="" textlink="">
      <xdr:nvSpPr>
        <xdr:cNvPr id="319" name="テキスト ボックス 318"/>
        <xdr:cNvSpPr txBox="1"/>
      </xdr:nvSpPr>
      <xdr:spPr>
        <a:xfrm>
          <a:off x="15798800" y="1047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158009</xdr:rowOff>
    </xdr:from>
    <xdr:to>
      <xdr:col>22</xdr:col>
      <xdr:colOff>203200</xdr:colOff>
      <xdr:row>66</xdr:row>
      <xdr:rowOff>32279</xdr:rowOff>
    </xdr:to>
    <xdr:cxnSp macro="">
      <xdr:nvCxnSpPr>
        <xdr:cNvPr id="320" name="直線コネクタ 319"/>
        <xdr:cNvCxnSpPr/>
      </xdr:nvCxnSpPr>
      <xdr:spPr>
        <a:xfrm>
          <a:off x="14401800" y="11130809"/>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163089</xdr:rowOff>
    </xdr:from>
    <xdr:to>
      <xdr:col>22</xdr:col>
      <xdr:colOff>254000</xdr:colOff>
      <xdr:row>62</xdr:row>
      <xdr:rowOff>93239</xdr:rowOff>
    </xdr:to>
    <xdr:sp macro="" textlink="">
      <xdr:nvSpPr>
        <xdr:cNvPr id="321" name="フローチャート : 判断 320"/>
        <xdr:cNvSpPr/>
      </xdr:nvSpPr>
      <xdr:spPr>
        <a:xfrm>
          <a:off x="15240000" y="1062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103416</xdr:rowOff>
    </xdr:from>
    <xdr:ext cx="762000" cy="259045"/>
    <xdr:sp macro="" textlink="">
      <xdr:nvSpPr>
        <xdr:cNvPr id="322" name="テキスト ボックス 321"/>
        <xdr:cNvSpPr txBox="1"/>
      </xdr:nvSpPr>
      <xdr:spPr>
        <a:xfrm>
          <a:off x="14909800" y="103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43392</xdr:rowOff>
    </xdr:from>
    <xdr:to>
      <xdr:col>21</xdr:col>
      <xdr:colOff>0</xdr:colOff>
      <xdr:row>64</xdr:row>
      <xdr:rowOff>158009</xdr:rowOff>
    </xdr:to>
    <xdr:cxnSp macro="">
      <xdr:nvCxnSpPr>
        <xdr:cNvPr id="323" name="直線コネクタ 322"/>
        <xdr:cNvCxnSpPr/>
      </xdr:nvCxnSpPr>
      <xdr:spPr>
        <a:xfrm>
          <a:off x="13512800" y="11016192"/>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157056</xdr:rowOff>
    </xdr:from>
    <xdr:to>
      <xdr:col>21</xdr:col>
      <xdr:colOff>50800</xdr:colOff>
      <xdr:row>62</xdr:row>
      <xdr:rowOff>87206</xdr:rowOff>
    </xdr:to>
    <xdr:sp macro="" textlink="">
      <xdr:nvSpPr>
        <xdr:cNvPr id="324" name="フローチャート : 判断 323"/>
        <xdr:cNvSpPr/>
      </xdr:nvSpPr>
      <xdr:spPr>
        <a:xfrm>
          <a:off x="14351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97383</xdr:rowOff>
    </xdr:from>
    <xdr:ext cx="762000" cy="259045"/>
    <xdr:sp macro="" textlink="">
      <xdr:nvSpPr>
        <xdr:cNvPr id="325" name="テキスト ボックス 324"/>
        <xdr:cNvSpPr txBox="1"/>
      </xdr:nvSpPr>
      <xdr:spPr>
        <a:xfrm>
          <a:off x="14020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26" name="フローチャート : 判断 325"/>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27" name="テキスト ボックス 326"/>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140335</xdr:rowOff>
    </xdr:from>
    <xdr:to>
      <xdr:col>24</xdr:col>
      <xdr:colOff>609600</xdr:colOff>
      <xdr:row>67</xdr:row>
      <xdr:rowOff>70485</xdr:rowOff>
    </xdr:to>
    <xdr:sp macro="" textlink="">
      <xdr:nvSpPr>
        <xdr:cNvPr id="333" name="円/楕円 332"/>
        <xdr:cNvSpPr/>
      </xdr:nvSpPr>
      <xdr:spPr>
        <a:xfrm>
          <a:off x="16967200" y="114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112412</xdr:rowOff>
    </xdr:from>
    <xdr:ext cx="762000" cy="259045"/>
    <xdr:sp macro="" textlink="">
      <xdr:nvSpPr>
        <xdr:cNvPr id="334" name="定員管理の状況該当値テキスト"/>
        <xdr:cNvSpPr txBox="1"/>
      </xdr:nvSpPr>
      <xdr:spPr>
        <a:xfrm>
          <a:off x="17106900" y="1142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116205</xdr:rowOff>
    </xdr:from>
    <xdr:to>
      <xdr:col>23</xdr:col>
      <xdr:colOff>457200</xdr:colOff>
      <xdr:row>67</xdr:row>
      <xdr:rowOff>46355</xdr:rowOff>
    </xdr:to>
    <xdr:sp macro="" textlink="">
      <xdr:nvSpPr>
        <xdr:cNvPr id="335" name="円/楕円 334"/>
        <xdr:cNvSpPr/>
      </xdr:nvSpPr>
      <xdr:spPr>
        <a:xfrm>
          <a:off x="16129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31132</xdr:rowOff>
    </xdr:from>
    <xdr:ext cx="736600" cy="259045"/>
    <xdr:sp macro="" textlink="">
      <xdr:nvSpPr>
        <xdr:cNvPr id="336" name="テキスト ボックス 335"/>
        <xdr:cNvSpPr txBox="1"/>
      </xdr:nvSpPr>
      <xdr:spPr>
        <a:xfrm>
          <a:off x="15798800" y="1151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152929</xdr:rowOff>
    </xdr:from>
    <xdr:to>
      <xdr:col>22</xdr:col>
      <xdr:colOff>254000</xdr:colOff>
      <xdr:row>66</xdr:row>
      <xdr:rowOff>83079</xdr:rowOff>
    </xdr:to>
    <xdr:sp macro="" textlink="">
      <xdr:nvSpPr>
        <xdr:cNvPr id="337" name="円/楕円 336"/>
        <xdr:cNvSpPr/>
      </xdr:nvSpPr>
      <xdr:spPr>
        <a:xfrm>
          <a:off x="15240000" y="11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67856</xdr:rowOff>
    </xdr:from>
    <xdr:ext cx="762000" cy="259045"/>
    <xdr:sp macro="" textlink="">
      <xdr:nvSpPr>
        <xdr:cNvPr id="338" name="テキスト ボックス 337"/>
        <xdr:cNvSpPr txBox="1"/>
      </xdr:nvSpPr>
      <xdr:spPr>
        <a:xfrm>
          <a:off x="14909800" y="1138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107209</xdr:rowOff>
    </xdr:from>
    <xdr:to>
      <xdr:col>21</xdr:col>
      <xdr:colOff>50800</xdr:colOff>
      <xdr:row>65</xdr:row>
      <xdr:rowOff>37359</xdr:rowOff>
    </xdr:to>
    <xdr:sp macro="" textlink="">
      <xdr:nvSpPr>
        <xdr:cNvPr id="339" name="円/楕円 338"/>
        <xdr:cNvSpPr/>
      </xdr:nvSpPr>
      <xdr:spPr>
        <a:xfrm>
          <a:off x="14351000" y="11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22136</xdr:rowOff>
    </xdr:from>
    <xdr:ext cx="762000" cy="259045"/>
    <xdr:sp macro="" textlink="">
      <xdr:nvSpPr>
        <xdr:cNvPr id="340" name="テキスト ボックス 339"/>
        <xdr:cNvSpPr txBox="1"/>
      </xdr:nvSpPr>
      <xdr:spPr>
        <a:xfrm>
          <a:off x="14020800" y="1116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164042</xdr:rowOff>
    </xdr:from>
    <xdr:to>
      <xdr:col>19</xdr:col>
      <xdr:colOff>533400</xdr:colOff>
      <xdr:row>64</xdr:row>
      <xdr:rowOff>94192</xdr:rowOff>
    </xdr:to>
    <xdr:sp macro="" textlink="">
      <xdr:nvSpPr>
        <xdr:cNvPr id="341" name="円/楕円 340"/>
        <xdr:cNvSpPr/>
      </xdr:nvSpPr>
      <xdr:spPr>
        <a:xfrm>
          <a:off x="13462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78969</xdr:rowOff>
    </xdr:from>
    <xdr:ext cx="762000" cy="259045"/>
    <xdr:sp macro="" textlink="">
      <xdr:nvSpPr>
        <xdr:cNvPr id="342" name="テキスト ボックス 341"/>
        <xdr:cNvSpPr txBox="1"/>
      </xdr:nvSpPr>
      <xdr:spPr>
        <a:xfrm>
          <a:off x="13131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東日本大震災の被災後の平成２３年度から、災害復旧補助金・復興交付金等を財源とした事業を進めたこと、被災施設の繰上償還や借換等を行ってきた結果、地方債発行額が抑制され平成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年度の</a:t>
          </a:r>
          <a:r>
            <a:rPr lang="ja-JP" altLang="en-US" sz="1100" b="0" i="0" baseline="0">
              <a:solidFill>
                <a:schemeClr val="dk1"/>
              </a:solidFill>
              <a:effectLst/>
              <a:latin typeface="+mn-lt"/>
              <a:ea typeface="+mn-ea"/>
              <a:cs typeface="+mn-cs"/>
            </a:rPr>
            <a:t>１４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％から</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４ポイント</a:t>
          </a:r>
          <a:r>
            <a:rPr lang="ja-JP" altLang="ja-JP" sz="1100" b="0" i="0" baseline="0">
              <a:solidFill>
                <a:schemeClr val="dk1"/>
              </a:solidFill>
              <a:effectLst/>
              <a:latin typeface="+mn-lt"/>
              <a:ea typeface="+mn-ea"/>
              <a:cs typeface="+mn-cs"/>
            </a:rPr>
            <a:t>減の１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となり、財政の健全化が図られている。しかしながら、類似団体平均を下回っていることから、今後も復興事業とのバランスをとりつつ公債費負担の軽減に向けた取組みの継続に努める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8" name="テキスト ボックス 36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42</xdr:row>
      <xdr:rowOff>138006</xdr:rowOff>
    </xdr:to>
    <xdr:cxnSp macro="">
      <xdr:nvCxnSpPr>
        <xdr:cNvPr id="371" name="直線コネクタ 370"/>
        <xdr:cNvCxnSpPr/>
      </xdr:nvCxnSpPr>
      <xdr:spPr>
        <a:xfrm flipV="1">
          <a:off x="17018000" y="6180667"/>
          <a:ext cx="0" cy="1158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110083</xdr:rowOff>
    </xdr:from>
    <xdr:ext cx="762000" cy="259045"/>
    <xdr:sp macro="" textlink="">
      <xdr:nvSpPr>
        <xdr:cNvPr id="372" name="公債費負担の状況最小値テキスト"/>
        <xdr:cNvSpPr txBox="1"/>
      </xdr:nvSpPr>
      <xdr:spPr>
        <a:xfrm>
          <a:off x="17106900" y="731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42</xdr:row>
      <xdr:rowOff>138006</xdr:rowOff>
    </xdr:from>
    <xdr:to>
      <xdr:col>24</xdr:col>
      <xdr:colOff>647700</xdr:colOff>
      <xdr:row>42</xdr:row>
      <xdr:rowOff>138006</xdr:rowOff>
    </xdr:to>
    <xdr:cxnSp macro="">
      <xdr:nvCxnSpPr>
        <xdr:cNvPr id="373" name="直線コネクタ 372"/>
        <xdr:cNvCxnSpPr/>
      </xdr:nvCxnSpPr>
      <xdr:spPr>
        <a:xfrm>
          <a:off x="16929100" y="733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4"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5" name="直線コネクタ 374"/>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81704</xdr:rowOff>
    </xdr:from>
    <xdr:to>
      <xdr:col>24</xdr:col>
      <xdr:colOff>558800</xdr:colOff>
      <xdr:row>42</xdr:row>
      <xdr:rowOff>113877</xdr:rowOff>
    </xdr:to>
    <xdr:cxnSp macro="">
      <xdr:nvCxnSpPr>
        <xdr:cNvPr id="376" name="直線コネクタ 375"/>
        <xdr:cNvCxnSpPr/>
      </xdr:nvCxnSpPr>
      <xdr:spPr>
        <a:xfrm flipV="1">
          <a:off x="16179800" y="72826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77"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8" name="フローチャート : 判断 377"/>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113877</xdr:rowOff>
    </xdr:from>
    <xdr:to>
      <xdr:col>23</xdr:col>
      <xdr:colOff>406400</xdr:colOff>
      <xdr:row>43</xdr:row>
      <xdr:rowOff>55033</xdr:rowOff>
    </xdr:to>
    <xdr:cxnSp macro="">
      <xdr:nvCxnSpPr>
        <xdr:cNvPr id="379" name="直線コネクタ 378"/>
        <xdr:cNvCxnSpPr/>
      </xdr:nvCxnSpPr>
      <xdr:spPr>
        <a:xfrm flipV="1">
          <a:off x="15290800" y="731477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80" name="フローチャート : 判断 379"/>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381" name="テキスト ボックス 380"/>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44</xdr:row>
      <xdr:rowOff>28363</xdr:rowOff>
    </xdr:to>
    <xdr:cxnSp macro="">
      <xdr:nvCxnSpPr>
        <xdr:cNvPr id="382" name="直線コネクタ 381"/>
        <xdr:cNvCxnSpPr/>
      </xdr:nvCxnSpPr>
      <xdr:spPr>
        <a:xfrm flipV="1">
          <a:off x="14401800" y="74273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3" name="フローチャート : 判断 382"/>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84" name="テキスト ボックス 383"/>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28363</xdr:rowOff>
    </xdr:from>
    <xdr:to>
      <xdr:col>21</xdr:col>
      <xdr:colOff>0</xdr:colOff>
      <xdr:row>44</xdr:row>
      <xdr:rowOff>60537</xdr:rowOff>
    </xdr:to>
    <xdr:cxnSp macro="">
      <xdr:nvCxnSpPr>
        <xdr:cNvPr id="385" name="直線コネクタ 384"/>
        <xdr:cNvCxnSpPr/>
      </xdr:nvCxnSpPr>
      <xdr:spPr>
        <a:xfrm flipV="1">
          <a:off x="13512800" y="75721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6" name="フローチャート : 判断 385"/>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87" name="テキスト ボックス 386"/>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8" name="フローチャート : 判断 387"/>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89" name="テキスト ボックス 388"/>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30904</xdr:rowOff>
    </xdr:from>
    <xdr:to>
      <xdr:col>24</xdr:col>
      <xdr:colOff>609600</xdr:colOff>
      <xdr:row>42</xdr:row>
      <xdr:rowOff>132504</xdr:rowOff>
    </xdr:to>
    <xdr:sp macro="" textlink="">
      <xdr:nvSpPr>
        <xdr:cNvPr id="395" name="円/楕円 394"/>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98231</xdr:rowOff>
    </xdr:from>
    <xdr:ext cx="762000" cy="259045"/>
    <xdr:sp macro="" textlink="">
      <xdr:nvSpPr>
        <xdr:cNvPr id="396" name="公債費負担の状況該当値テキスト"/>
        <xdr:cNvSpPr txBox="1"/>
      </xdr:nvSpPr>
      <xdr:spPr>
        <a:xfrm>
          <a:off x="17106900" y="712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63077</xdr:rowOff>
    </xdr:from>
    <xdr:to>
      <xdr:col>23</xdr:col>
      <xdr:colOff>457200</xdr:colOff>
      <xdr:row>42</xdr:row>
      <xdr:rowOff>164677</xdr:rowOff>
    </xdr:to>
    <xdr:sp macro="" textlink="">
      <xdr:nvSpPr>
        <xdr:cNvPr id="397" name="円/楕円 396"/>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149454</xdr:rowOff>
    </xdr:from>
    <xdr:ext cx="736600" cy="259045"/>
    <xdr:sp macro="" textlink="">
      <xdr:nvSpPr>
        <xdr:cNvPr id="398" name="テキスト ボックス 397"/>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399" name="円/楕円 398"/>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400" name="テキスト ボックス 399"/>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149013</xdr:rowOff>
    </xdr:from>
    <xdr:to>
      <xdr:col>21</xdr:col>
      <xdr:colOff>50800</xdr:colOff>
      <xdr:row>44</xdr:row>
      <xdr:rowOff>79163</xdr:rowOff>
    </xdr:to>
    <xdr:sp macro="" textlink="">
      <xdr:nvSpPr>
        <xdr:cNvPr id="401" name="円/楕円 400"/>
        <xdr:cNvSpPr/>
      </xdr:nvSpPr>
      <xdr:spPr>
        <a:xfrm>
          <a:off x="14351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63940</xdr:rowOff>
    </xdr:from>
    <xdr:ext cx="762000" cy="259045"/>
    <xdr:sp macro="" textlink="">
      <xdr:nvSpPr>
        <xdr:cNvPr id="402" name="テキスト ボックス 401"/>
        <xdr:cNvSpPr txBox="1"/>
      </xdr:nvSpPr>
      <xdr:spPr>
        <a:xfrm>
          <a:off x="14020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9737</xdr:rowOff>
    </xdr:from>
    <xdr:to>
      <xdr:col>19</xdr:col>
      <xdr:colOff>533400</xdr:colOff>
      <xdr:row>44</xdr:row>
      <xdr:rowOff>111337</xdr:rowOff>
    </xdr:to>
    <xdr:sp macro="" textlink="">
      <xdr:nvSpPr>
        <xdr:cNvPr id="403" name="円/楕円 402"/>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96114</xdr:rowOff>
    </xdr:from>
    <xdr:ext cx="762000" cy="259045"/>
    <xdr:sp macro="" textlink="">
      <xdr:nvSpPr>
        <xdr:cNvPr id="404" name="テキスト ボックス 403"/>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基金への積立金の増加により、充当可能財源等が将来負担額を超過する状態となった。</a:t>
          </a:r>
          <a:r>
            <a:rPr lang="ja-JP" altLang="ja-JP" sz="1100" b="0" i="0" baseline="0">
              <a:solidFill>
                <a:schemeClr val="dk1"/>
              </a:solidFill>
              <a:effectLst/>
              <a:latin typeface="+mn-lt"/>
              <a:ea typeface="+mn-ea"/>
              <a:cs typeface="+mn-cs"/>
            </a:rPr>
            <a:t>今後も公債費の抑制及び充当可能財源の確保など財政の健全化に努め、将来負担の軽減を図る。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33" name="直線コネクタ 432"/>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34"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35" name="直線コネクタ 434"/>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62061</xdr:rowOff>
    </xdr:from>
    <xdr:to>
      <xdr:col>21</xdr:col>
      <xdr:colOff>0</xdr:colOff>
      <xdr:row>18</xdr:row>
      <xdr:rowOff>36618</xdr:rowOff>
    </xdr:to>
    <xdr:cxnSp macro="">
      <xdr:nvCxnSpPr>
        <xdr:cNvPr id="438" name="直線コネクタ 437"/>
        <xdr:cNvCxnSpPr/>
      </xdr:nvCxnSpPr>
      <xdr:spPr>
        <a:xfrm flipV="1">
          <a:off x="13512800" y="2462361"/>
          <a:ext cx="889000" cy="66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39"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0" name="フローチャート : 判断 439"/>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47202</xdr:rowOff>
    </xdr:from>
    <xdr:to>
      <xdr:col>23</xdr:col>
      <xdr:colOff>457200</xdr:colOff>
      <xdr:row>16</xdr:row>
      <xdr:rowOff>148802</xdr:rowOff>
    </xdr:to>
    <xdr:sp macro="" textlink="">
      <xdr:nvSpPr>
        <xdr:cNvPr id="441" name="フローチャート : 判断 440"/>
        <xdr:cNvSpPr/>
      </xdr:nvSpPr>
      <xdr:spPr>
        <a:xfrm>
          <a:off x="16129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158979</xdr:rowOff>
    </xdr:from>
    <xdr:ext cx="736600" cy="259045"/>
    <xdr:sp macro="" textlink="">
      <xdr:nvSpPr>
        <xdr:cNvPr id="442" name="テキスト ボックス 441"/>
        <xdr:cNvSpPr txBox="1"/>
      </xdr:nvSpPr>
      <xdr:spPr>
        <a:xfrm>
          <a:off x="15798800" y="255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65701</xdr:rowOff>
    </xdr:from>
    <xdr:to>
      <xdr:col>22</xdr:col>
      <xdr:colOff>254000</xdr:colOff>
      <xdr:row>16</xdr:row>
      <xdr:rowOff>167301</xdr:rowOff>
    </xdr:to>
    <xdr:sp macro="" textlink="">
      <xdr:nvSpPr>
        <xdr:cNvPr id="443" name="フローチャート : 判断 442"/>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44" name="テキスト ボックス 443"/>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101896</xdr:rowOff>
    </xdr:from>
    <xdr:to>
      <xdr:col>21</xdr:col>
      <xdr:colOff>50800</xdr:colOff>
      <xdr:row>17</xdr:row>
      <xdr:rowOff>32046</xdr:rowOff>
    </xdr:to>
    <xdr:sp macro="" textlink="">
      <xdr:nvSpPr>
        <xdr:cNvPr id="445" name="フローチャート : 判断 44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46" name="テキスト ボックス 445"/>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47" name="フローチャート : 判断 44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48" name="テキスト ボックス 447"/>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11261</xdr:rowOff>
    </xdr:from>
    <xdr:to>
      <xdr:col>21</xdr:col>
      <xdr:colOff>50800</xdr:colOff>
      <xdr:row>14</xdr:row>
      <xdr:rowOff>112861</xdr:rowOff>
    </xdr:to>
    <xdr:sp macro="" textlink="">
      <xdr:nvSpPr>
        <xdr:cNvPr id="454" name="円/楕円 453"/>
        <xdr:cNvSpPr/>
      </xdr:nvSpPr>
      <xdr:spPr>
        <a:xfrm>
          <a:off x="14351000" y="24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123038</xdr:rowOff>
    </xdr:from>
    <xdr:ext cx="762000" cy="259045"/>
    <xdr:sp macro="" textlink="">
      <xdr:nvSpPr>
        <xdr:cNvPr id="455" name="テキスト ボックス 454"/>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157268</xdr:rowOff>
    </xdr:from>
    <xdr:to>
      <xdr:col>19</xdr:col>
      <xdr:colOff>533400</xdr:colOff>
      <xdr:row>18</xdr:row>
      <xdr:rowOff>87418</xdr:rowOff>
    </xdr:to>
    <xdr:sp macro="" textlink="">
      <xdr:nvSpPr>
        <xdr:cNvPr id="456" name="円/楕円 455"/>
        <xdr:cNvSpPr/>
      </xdr:nvSpPr>
      <xdr:spPr>
        <a:xfrm>
          <a:off x="13462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72195</xdr:rowOff>
    </xdr:from>
    <xdr:ext cx="762000" cy="259045"/>
    <xdr:sp macro="" textlink="">
      <xdr:nvSpPr>
        <xdr:cNvPr id="457" name="テキスト ボックス 456"/>
        <xdr:cNvSpPr txBox="1"/>
      </xdr:nvSpPr>
      <xdr:spPr>
        <a:xfrm>
          <a:off x="13131800" y="315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岩手県陸前高田市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19,871
19,740
231.94
81,074,141
76,984,106
2,825,925
6,905,169
12,990,956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被災した職員の補充及び他自治体からの職員派遣は依然続いて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年月が経つ毎に他自治体からの職員派遣は減少傾向にあ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復旧・復興事業推進のため任期付職員を採用していることから、人件費は増加傾向にあり、類似団体平均を大きく上回っている。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今後の復旧・復興事業の進捗と併せ、任期付職員の採用等を調整し人件費の抑制に努めていく。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165100</xdr:rowOff>
    </xdr:from>
    <xdr:to>
      <xdr:col>7</xdr:col>
      <xdr:colOff>15875</xdr:colOff>
      <xdr:row>41</xdr:row>
      <xdr:rowOff>135165</xdr:rowOff>
    </xdr:to>
    <xdr:cxnSp macro="">
      <xdr:nvCxnSpPr>
        <xdr:cNvPr id="68" name="直線コネクタ 67"/>
        <xdr:cNvCxnSpPr/>
      </xdr:nvCxnSpPr>
      <xdr:spPr>
        <a:xfrm>
          <a:off x="3987800" y="70231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83457</xdr:rowOff>
    </xdr:from>
    <xdr:to>
      <xdr:col>5</xdr:col>
      <xdr:colOff>549275</xdr:colOff>
      <xdr:row>40</xdr:row>
      <xdr:rowOff>165100</xdr:rowOff>
    </xdr:to>
    <xdr:cxnSp macro="">
      <xdr:nvCxnSpPr>
        <xdr:cNvPr id="71" name="直線コネクタ 70"/>
        <xdr:cNvCxnSpPr/>
      </xdr:nvCxnSpPr>
      <xdr:spPr>
        <a:xfrm>
          <a:off x="3098800" y="65985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166007</xdr:rowOff>
    </xdr:from>
    <xdr:to>
      <xdr:col>5</xdr:col>
      <xdr:colOff>600075</xdr:colOff>
      <xdr:row>36</xdr:row>
      <xdr:rowOff>96157</xdr:rowOff>
    </xdr:to>
    <xdr:sp macro="" textlink="">
      <xdr:nvSpPr>
        <xdr:cNvPr id="72" name="フローチャート : 判断 71"/>
        <xdr:cNvSpPr/>
      </xdr:nvSpPr>
      <xdr:spPr>
        <a:xfrm>
          <a:off x="3937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106334</xdr:rowOff>
    </xdr:from>
    <xdr:ext cx="736600" cy="259045"/>
    <xdr:sp macro="" textlink="">
      <xdr:nvSpPr>
        <xdr:cNvPr id="73" name="テキスト ボックス 72"/>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83457</xdr:rowOff>
    </xdr:to>
    <xdr:cxnSp macro="">
      <xdr:nvCxnSpPr>
        <xdr:cNvPr id="74" name="直線コネクタ 73"/>
        <xdr:cNvCxnSpPr/>
      </xdr:nvCxnSpPr>
      <xdr:spPr>
        <a:xfrm>
          <a:off x="2209800" y="656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5443</xdr:rowOff>
    </xdr:from>
    <xdr:to>
      <xdr:col>4</xdr:col>
      <xdr:colOff>396875</xdr:colOff>
      <xdr:row>36</xdr:row>
      <xdr:rowOff>107043</xdr:rowOff>
    </xdr:to>
    <xdr:sp macro="" textlink="">
      <xdr:nvSpPr>
        <xdr:cNvPr id="75" name="フローチャート : 判断 74"/>
        <xdr:cNvSpPr/>
      </xdr:nvSpPr>
      <xdr:spPr>
        <a:xfrm>
          <a:off x="3048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117220</xdr:rowOff>
    </xdr:from>
    <xdr:ext cx="762000" cy="259045"/>
    <xdr:sp macro="" textlink="">
      <xdr:nvSpPr>
        <xdr:cNvPr id="76" name="テキスト ボックス 75"/>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39</xdr:row>
      <xdr:rowOff>9978</xdr:rowOff>
    </xdr:to>
    <xdr:cxnSp macro="">
      <xdr:nvCxnSpPr>
        <xdr:cNvPr id="77" name="直線コネクタ 76"/>
        <xdr:cNvCxnSpPr/>
      </xdr:nvCxnSpPr>
      <xdr:spPr>
        <a:xfrm flipV="1">
          <a:off x="1320800" y="6565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155122</xdr:rowOff>
    </xdr:from>
    <xdr:to>
      <xdr:col>3</xdr:col>
      <xdr:colOff>193675</xdr:colOff>
      <xdr:row>36</xdr:row>
      <xdr:rowOff>85272</xdr:rowOff>
    </xdr:to>
    <xdr:sp macro="" textlink="">
      <xdr:nvSpPr>
        <xdr:cNvPr id="78" name="フローチャート : 判断 77"/>
        <xdr:cNvSpPr/>
      </xdr:nvSpPr>
      <xdr:spPr>
        <a:xfrm>
          <a:off x="2159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95449</xdr:rowOff>
    </xdr:from>
    <xdr:ext cx="762000" cy="259045"/>
    <xdr:sp macro="" textlink="">
      <xdr:nvSpPr>
        <xdr:cNvPr id="79" name="テキスト ボックス 78"/>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81643</xdr:rowOff>
    </xdr:from>
    <xdr:to>
      <xdr:col>1</xdr:col>
      <xdr:colOff>676275</xdr:colOff>
      <xdr:row>37</xdr:row>
      <xdr:rowOff>11793</xdr:rowOff>
    </xdr:to>
    <xdr:sp macro="" textlink="">
      <xdr:nvSpPr>
        <xdr:cNvPr id="80" name="フローチャート : 判断 79"/>
        <xdr:cNvSpPr/>
      </xdr:nvSpPr>
      <xdr:spPr>
        <a:xfrm>
          <a:off x="1270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21970</xdr:rowOff>
    </xdr:from>
    <xdr:ext cx="762000" cy="259045"/>
    <xdr:sp macro="" textlink="">
      <xdr:nvSpPr>
        <xdr:cNvPr id="81" name="テキスト ボックス 80"/>
        <xdr:cNvSpPr txBox="1"/>
      </xdr:nvSpPr>
      <xdr:spPr>
        <a:xfrm>
          <a:off x="939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41</xdr:row>
      <xdr:rowOff>84365</xdr:rowOff>
    </xdr:from>
    <xdr:to>
      <xdr:col>7</xdr:col>
      <xdr:colOff>66675</xdr:colOff>
      <xdr:row>42</xdr:row>
      <xdr:rowOff>14515</xdr:rowOff>
    </xdr:to>
    <xdr:sp macro="" textlink="">
      <xdr:nvSpPr>
        <xdr:cNvPr id="87" name="円/楕円 86"/>
        <xdr:cNvSpPr/>
      </xdr:nvSpPr>
      <xdr:spPr>
        <a:xfrm>
          <a:off x="47752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164392</xdr:rowOff>
    </xdr:from>
    <xdr:ext cx="762000" cy="259045"/>
    <xdr:sp macro="" textlink="">
      <xdr:nvSpPr>
        <xdr:cNvPr id="88" name="人件費該当値テキスト"/>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114300</xdr:rowOff>
    </xdr:from>
    <xdr:to>
      <xdr:col>5</xdr:col>
      <xdr:colOff>600075</xdr:colOff>
      <xdr:row>41</xdr:row>
      <xdr:rowOff>44450</xdr:rowOff>
    </xdr:to>
    <xdr:sp macro="" textlink="">
      <xdr:nvSpPr>
        <xdr:cNvPr id="89" name="円/楕円 88"/>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29227</xdr:rowOff>
    </xdr:from>
    <xdr:ext cx="736600" cy="259045"/>
    <xdr:sp macro="" textlink="">
      <xdr:nvSpPr>
        <xdr:cNvPr id="90" name="テキスト ボックス 89"/>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32657</xdr:rowOff>
    </xdr:from>
    <xdr:to>
      <xdr:col>4</xdr:col>
      <xdr:colOff>396875</xdr:colOff>
      <xdr:row>38</xdr:row>
      <xdr:rowOff>134257</xdr:rowOff>
    </xdr:to>
    <xdr:sp macro="" textlink="">
      <xdr:nvSpPr>
        <xdr:cNvPr id="91" name="円/楕円 90"/>
        <xdr:cNvSpPr/>
      </xdr:nvSpPr>
      <xdr:spPr>
        <a:xfrm>
          <a:off x="3048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92" name="テキスト ボックス 91"/>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3" name="円/楕円 92"/>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4" name="テキスト ボックス 93"/>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95" name="円/楕円 94"/>
        <xdr:cNvSpPr/>
      </xdr:nvSpPr>
      <xdr:spPr>
        <a:xfrm>
          <a:off x="1270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45555</xdr:rowOff>
    </xdr:from>
    <xdr:ext cx="762000" cy="259045"/>
    <xdr:sp macro="" textlink="">
      <xdr:nvSpPr>
        <xdr:cNvPr id="96" name="テキスト ボックス 95"/>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値を下回っているが、今後は東日本大震災で被災した施設の建築が予定されており、完成後にはこれまで無かった維持管理費が増加することから、復旧した施設には指定管理者制度を導入する等、内部経費の節減</a:t>
          </a:r>
          <a:r>
            <a:rPr kumimoji="1" lang="ja-JP" altLang="en-US" sz="1100">
              <a:solidFill>
                <a:schemeClr val="dk1"/>
              </a:solidFill>
              <a:effectLst/>
              <a:latin typeface="+mn-lt"/>
              <a:ea typeface="+mn-ea"/>
              <a:cs typeface="+mn-cs"/>
            </a:rPr>
            <a:t>に努め</a:t>
          </a:r>
          <a:r>
            <a:rPr kumimoji="1" lang="ja-JP" altLang="ja-JP" sz="1100">
              <a:solidFill>
                <a:schemeClr val="dk1"/>
              </a:solidFill>
              <a:effectLst/>
              <a:latin typeface="+mn-lt"/>
              <a:ea typeface="+mn-ea"/>
              <a:cs typeface="+mn-cs"/>
            </a:rPr>
            <a:t>、適正な水準を維持していくことが求められる。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63500</xdr:rowOff>
    </xdr:from>
    <xdr:to>
      <xdr:col>24</xdr:col>
      <xdr:colOff>31750</xdr:colOff>
      <xdr:row>16</xdr:row>
      <xdr:rowOff>127000</xdr:rowOff>
    </xdr:to>
    <xdr:cxnSp macro="">
      <xdr:nvCxnSpPr>
        <xdr:cNvPr id="129" name="直線コネクタ 128"/>
        <xdr:cNvCxnSpPr/>
      </xdr:nvCxnSpPr>
      <xdr:spPr>
        <a:xfrm>
          <a:off x="15671800" y="2806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118127</xdr:rowOff>
    </xdr:from>
    <xdr:ext cx="762000" cy="259045"/>
    <xdr:sp macro="" textlink="">
      <xdr:nvSpPr>
        <xdr:cNvPr id="130"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16</xdr:row>
      <xdr:rowOff>63500</xdr:rowOff>
    </xdr:to>
    <xdr:cxnSp macro="">
      <xdr:nvCxnSpPr>
        <xdr:cNvPr id="132" name="直線コネクタ 131"/>
        <xdr:cNvCxnSpPr/>
      </xdr:nvCxnSpPr>
      <xdr:spPr>
        <a:xfrm>
          <a:off x="14782800" y="2641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69850</xdr:rowOff>
    </xdr:from>
    <xdr:to>
      <xdr:col>22</xdr:col>
      <xdr:colOff>615950</xdr:colOff>
      <xdr:row>18</xdr:row>
      <xdr:rowOff>0</xdr:rowOff>
    </xdr:to>
    <xdr:sp macro="" textlink="">
      <xdr:nvSpPr>
        <xdr:cNvPr id="133" name="フローチャート : 判断 132"/>
        <xdr:cNvSpPr/>
      </xdr:nvSpPr>
      <xdr:spPr>
        <a:xfrm>
          <a:off x="15621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156227</xdr:rowOff>
    </xdr:from>
    <xdr:ext cx="736600" cy="259045"/>
    <xdr:sp macro="" textlink="">
      <xdr:nvSpPr>
        <xdr:cNvPr id="134" name="テキスト ボックス 133"/>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69850</xdr:rowOff>
    </xdr:to>
    <xdr:cxnSp macro="">
      <xdr:nvCxnSpPr>
        <xdr:cNvPr id="135" name="直線コネクタ 134"/>
        <xdr:cNvCxnSpPr/>
      </xdr:nvCxnSpPr>
      <xdr:spPr>
        <a:xfrm>
          <a:off x="13893800" y="260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107950</xdr:rowOff>
    </xdr:from>
    <xdr:to>
      <xdr:col>21</xdr:col>
      <xdr:colOff>412750</xdr:colOff>
      <xdr:row>18</xdr:row>
      <xdr:rowOff>38100</xdr:rowOff>
    </xdr:to>
    <xdr:sp macro="" textlink="">
      <xdr:nvSpPr>
        <xdr:cNvPr id="136" name="フローチャート : 判断 135"/>
        <xdr:cNvSpPr/>
      </xdr:nvSpPr>
      <xdr:spPr>
        <a:xfrm>
          <a:off x="14732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22877</xdr:rowOff>
    </xdr:from>
    <xdr:ext cx="762000" cy="259045"/>
    <xdr:sp macro="" textlink="">
      <xdr:nvSpPr>
        <xdr:cNvPr id="137" name="テキスト ボックス 136"/>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16</xdr:row>
      <xdr:rowOff>38100</xdr:rowOff>
    </xdr:to>
    <xdr:cxnSp macro="">
      <xdr:nvCxnSpPr>
        <xdr:cNvPr id="138" name="直線コネクタ 137"/>
        <xdr:cNvCxnSpPr/>
      </xdr:nvCxnSpPr>
      <xdr:spPr>
        <a:xfrm flipV="1">
          <a:off x="13004800" y="2603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44450</xdr:rowOff>
    </xdr:from>
    <xdr:to>
      <xdr:col>20</xdr:col>
      <xdr:colOff>209550</xdr:colOff>
      <xdr:row>17</xdr:row>
      <xdr:rowOff>146050</xdr:rowOff>
    </xdr:to>
    <xdr:sp macro="" textlink="">
      <xdr:nvSpPr>
        <xdr:cNvPr id="139" name="フローチャート : 判断 138"/>
        <xdr:cNvSpPr/>
      </xdr:nvSpPr>
      <xdr:spPr>
        <a:xfrm>
          <a:off x="138430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130827</xdr:rowOff>
    </xdr:from>
    <xdr:ext cx="762000" cy="259045"/>
    <xdr:sp macro="" textlink="">
      <xdr:nvSpPr>
        <xdr:cNvPr id="140" name="テキスト ボックス 139"/>
        <xdr:cNvSpPr txBox="1"/>
      </xdr:nvSpPr>
      <xdr:spPr>
        <a:xfrm>
          <a:off x="13512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41" name="フローチャート : 判断 140"/>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42" name="テキスト ボックス 141"/>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8" name="円/楕円 147"/>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9"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12700</xdr:rowOff>
    </xdr:from>
    <xdr:to>
      <xdr:col>22</xdr:col>
      <xdr:colOff>615950</xdr:colOff>
      <xdr:row>16</xdr:row>
      <xdr:rowOff>114300</xdr:rowOff>
    </xdr:to>
    <xdr:sp macro="" textlink="">
      <xdr:nvSpPr>
        <xdr:cNvPr id="150" name="円/楕円 149"/>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124477</xdr:rowOff>
    </xdr:from>
    <xdr:ext cx="736600" cy="259045"/>
    <xdr:sp macro="" textlink="">
      <xdr:nvSpPr>
        <xdr:cNvPr id="151" name="テキスト ボックス 150"/>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52" name="円/楕円 151"/>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53" name="テキスト ボックス 152"/>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4" name="円/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56" name="円/楕円 155"/>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57" name="テキスト ボックス 156"/>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医療扶助費等の減により、類似団体平均を下回った。引き続き、資格審査の適正化を図りながらの執行に努める。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56</xdr:row>
      <xdr:rowOff>12700</xdr:rowOff>
    </xdr:to>
    <xdr:cxnSp macro="">
      <xdr:nvCxnSpPr>
        <xdr:cNvPr id="190" name="直線コネクタ 189"/>
        <xdr:cNvCxnSpPr/>
      </xdr:nvCxnSpPr>
      <xdr:spPr>
        <a:xfrm flipV="1">
          <a:off x="3987800" y="9556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56</xdr:row>
      <xdr:rowOff>12700</xdr:rowOff>
    </xdr:to>
    <xdr:cxnSp macro="">
      <xdr:nvCxnSpPr>
        <xdr:cNvPr id="193" name="直線コネクタ 192"/>
        <xdr:cNvCxnSpPr/>
      </xdr:nvCxnSpPr>
      <xdr:spPr>
        <a:xfrm>
          <a:off x="3098800" y="9442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4" name="フローチャート : 判断 193"/>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5" name="テキスト ボックス 194"/>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56</xdr:row>
      <xdr:rowOff>88900</xdr:rowOff>
    </xdr:to>
    <xdr:cxnSp macro="">
      <xdr:nvCxnSpPr>
        <xdr:cNvPr id="196" name="直線コネクタ 195"/>
        <xdr:cNvCxnSpPr/>
      </xdr:nvCxnSpPr>
      <xdr:spPr>
        <a:xfrm flipV="1">
          <a:off x="2209800" y="9442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88900</xdr:rowOff>
    </xdr:to>
    <xdr:cxnSp macro="">
      <xdr:nvCxnSpPr>
        <xdr:cNvPr id="199" name="直線コネクタ 198"/>
        <xdr:cNvCxnSpPr/>
      </xdr:nvCxnSpPr>
      <xdr:spPr>
        <a:xfrm>
          <a:off x="1320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152400</xdr:rowOff>
    </xdr:from>
    <xdr:to>
      <xdr:col>3</xdr:col>
      <xdr:colOff>193675</xdr:colOff>
      <xdr:row>57</xdr:row>
      <xdr:rowOff>82550</xdr:rowOff>
    </xdr:to>
    <xdr:sp macro="" textlink="">
      <xdr:nvSpPr>
        <xdr:cNvPr id="200" name="フローチャート : 判断 199"/>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01" name="テキスト ボックス 20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02" name="フローチャート : 判断 201"/>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03" name="テキスト ボックス 202"/>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9" name="円/楕円 208"/>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10"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3" name="円/楕円 212"/>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4" name="テキスト ボックス 213"/>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16" name="テキスト ボックス 215"/>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7" name="円/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18" name="テキスト ボックス 21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昨年度以降、改善しており、引き続き公共下水道事業等の公営企業の効率的な経営に努め、繰出金の抑制を図る。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69850</xdr:rowOff>
    </xdr:from>
    <xdr:to>
      <xdr:col>24</xdr:col>
      <xdr:colOff>31750</xdr:colOff>
      <xdr:row>56</xdr:row>
      <xdr:rowOff>98425</xdr:rowOff>
    </xdr:to>
    <xdr:cxnSp macro="">
      <xdr:nvCxnSpPr>
        <xdr:cNvPr id="255" name="直線コネクタ 254"/>
        <xdr:cNvCxnSpPr/>
      </xdr:nvCxnSpPr>
      <xdr:spPr>
        <a:xfrm flipV="1">
          <a:off x="15671800" y="9671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95902</xdr:rowOff>
    </xdr:from>
    <xdr:ext cx="762000" cy="259045"/>
    <xdr:sp macro="" textlink="">
      <xdr:nvSpPr>
        <xdr:cNvPr id="256" name="その他平均値テキスト"/>
        <xdr:cNvSpPr txBox="1"/>
      </xdr:nvSpPr>
      <xdr:spPr>
        <a:xfrm>
          <a:off x="16598900" y="969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98425</xdr:rowOff>
    </xdr:from>
    <xdr:to>
      <xdr:col>22</xdr:col>
      <xdr:colOff>565150</xdr:colOff>
      <xdr:row>57</xdr:row>
      <xdr:rowOff>3175</xdr:rowOff>
    </xdr:to>
    <xdr:cxnSp macro="">
      <xdr:nvCxnSpPr>
        <xdr:cNvPr id="258" name="直線コネクタ 257"/>
        <xdr:cNvCxnSpPr/>
      </xdr:nvCxnSpPr>
      <xdr:spPr>
        <a:xfrm flipV="1">
          <a:off x="14782800" y="96996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59" name="フローチャート : 判断 258"/>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76852</xdr:rowOff>
    </xdr:from>
    <xdr:ext cx="736600" cy="259045"/>
    <xdr:sp macro="" textlink="">
      <xdr:nvSpPr>
        <xdr:cNvPr id="260" name="テキスト ボックス 259"/>
        <xdr:cNvSpPr txBox="1"/>
      </xdr:nvSpPr>
      <xdr:spPr>
        <a:xfrm>
          <a:off x="15290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xdr:rowOff>
    </xdr:from>
    <xdr:to>
      <xdr:col>21</xdr:col>
      <xdr:colOff>361950</xdr:colOff>
      <xdr:row>57</xdr:row>
      <xdr:rowOff>155575</xdr:rowOff>
    </xdr:to>
    <xdr:cxnSp macro="">
      <xdr:nvCxnSpPr>
        <xdr:cNvPr id="261" name="直線コネクタ 260"/>
        <xdr:cNvCxnSpPr/>
      </xdr:nvCxnSpPr>
      <xdr:spPr>
        <a:xfrm flipV="1">
          <a:off x="13893800" y="977582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161925</xdr:rowOff>
    </xdr:from>
    <xdr:to>
      <xdr:col>21</xdr:col>
      <xdr:colOff>412750</xdr:colOff>
      <xdr:row>57</xdr:row>
      <xdr:rowOff>92075</xdr:rowOff>
    </xdr:to>
    <xdr:sp macro="" textlink="">
      <xdr:nvSpPr>
        <xdr:cNvPr id="262" name="フローチャート :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76852</xdr:rowOff>
    </xdr:from>
    <xdr:ext cx="762000" cy="259045"/>
    <xdr:sp macro="" textlink="">
      <xdr:nvSpPr>
        <xdr:cNvPr id="263" name="テキスト ボックス 262"/>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155575</xdr:rowOff>
    </xdr:from>
    <xdr:to>
      <xdr:col>20</xdr:col>
      <xdr:colOff>158750</xdr:colOff>
      <xdr:row>59</xdr:row>
      <xdr:rowOff>165100</xdr:rowOff>
    </xdr:to>
    <xdr:cxnSp macro="">
      <xdr:nvCxnSpPr>
        <xdr:cNvPr id="264" name="直線コネクタ 263"/>
        <xdr:cNvCxnSpPr/>
      </xdr:nvCxnSpPr>
      <xdr:spPr>
        <a:xfrm flipV="1">
          <a:off x="13004800" y="992822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142875</xdr:rowOff>
    </xdr:from>
    <xdr:to>
      <xdr:col>20</xdr:col>
      <xdr:colOff>209550</xdr:colOff>
      <xdr:row>57</xdr:row>
      <xdr:rowOff>73025</xdr:rowOff>
    </xdr:to>
    <xdr:sp macro="" textlink="">
      <xdr:nvSpPr>
        <xdr:cNvPr id="265" name="フローチャート :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133350</xdr:rowOff>
    </xdr:from>
    <xdr:to>
      <xdr:col>19</xdr:col>
      <xdr:colOff>6350</xdr:colOff>
      <xdr:row>57</xdr:row>
      <xdr:rowOff>63500</xdr:rowOff>
    </xdr:to>
    <xdr:sp macro="" textlink="">
      <xdr:nvSpPr>
        <xdr:cNvPr id="267" name="フローチャート :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73677</xdr:rowOff>
    </xdr:from>
    <xdr:ext cx="762000" cy="259045"/>
    <xdr:sp macro="" textlink="">
      <xdr:nvSpPr>
        <xdr:cNvPr id="268" name="テキスト ボックス 267"/>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19050</xdr:rowOff>
    </xdr:from>
    <xdr:to>
      <xdr:col>24</xdr:col>
      <xdr:colOff>82550</xdr:colOff>
      <xdr:row>56</xdr:row>
      <xdr:rowOff>120650</xdr:rowOff>
    </xdr:to>
    <xdr:sp macro="" textlink="">
      <xdr:nvSpPr>
        <xdr:cNvPr id="274" name="円/楕円 273"/>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35577</xdr:rowOff>
    </xdr:from>
    <xdr:ext cx="762000" cy="259045"/>
    <xdr:sp macro="" textlink="">
      <xdr:nvSpPr>
        <xdr:cNvPr id="275"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47625</xdr:rowOff>
    </xdr:from>
    <xdr:to>
      <xdr:col>22</xdr:col>
      <xdr:colOff>615950</xdr:colOff>
      <xdr:row>56</xdr:row>
      <xdr:rowOff>149225</xdr:rowOff>
    </xdr:to>
    <xdr:sp macro="" textlink="">
      <xdr:nvSpPr>
        <xdr:cNvPr id="276" name="円/楕円 275"/>
        <xdr:cNvSpPr/>
      </xdr:nvSpPr>
      <xdr:spPr>
        <a:xfrm>
          <a:off x="15621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159402</xdr:rowOff>
    </xdr:from>
    <xdr:ext cx="736600" cy="259045"/>
    <xdr:sp macro="" textlink="">
      <xdr:nvSpPr>
        <xdr:cNvPr id="277" name="テキスト ボックス 276"/>
        <xdr:cNvSpPr txBox="1"/>
      </xdr:nvSpPr>
      <xdr:spPr>
        <a:xfrm>
          <a:off x="15290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123825</xdr:rowOff>
    </xdr:from>
    <xdr:to>
      <xdr:col>21</xdr:col>
      <xdr:colOff>412750</xdr:colOff>
      <xdr:row>57</xdr:row>
      <xdr:rowOff>53975</xdr:rowOff>
    </xdr:to>
    <xdr:sp macro="" textlink="">
      <xdr:nvSpPr>
        <xdr:cNvPr id="278" name="円/楕円 277"/>
        <xdr:cNvSpPr/>
      </xdr:nvSpPr>
      <xdr:spPr>
        <a:xfrm>
          <a:off x="14732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64152</xdr:rowOff>
    </xdr:from>
    <xdr:ext cx="762000" cy="259045"/>
    <xdr:sp macro="" textlink="">
      <xdr:nvSpPr>
        <xdr:cNvPr id="279" name="テキスト ボックス 278"/>
        <xdr:cNvSpPr txBox="1"/>
      </xdr:nvSpPr>
      <xdr:spPr>
        <a:xfrm>
          <a:off x="14401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104775</xdr:rowOff>
    </xdr:from>
    <xdr:to>
      <xdr:col>20</xdr:col>
      <xdr:colOff>209550</xdr:colOff>
      <xdr:row>58</xdr:row>
      <xdr:rowOff>34925</xdr:rowOff>
    </xdr:to>
    <xdr:sp macro="" textlink="">
      <xdr:nvSpPr>
        <xdr:cNvPr id="280" name="円/楕円 279"/>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81" name="テキスト ボックス 280"/>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114300</xdr:rowOff>
    </xdr:from>
    <xdr:to>
      <xdr:col>19</xdr:col>
      <xdr:colOff>6350</xdr:colOff>
      <xdr:row>60</xdr:row>
      <xdr:rowOff>44450</xdr:rowOff>
    </xdr:to>
    <xdr:sp macro="" textlink="">
      <xdr:nvSpPr>
        <xdr:cNvPr id="282" name="円/楕円 281"/>
        <xdr:cNvSpPr/>
      </xdr:nvSpPr>
      <xdr:spPr>
        <a:xfrm>
          <a:off x="12954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29227</xdr:rowOff>
    </xdr:from>
    <xdr:ext cx="762000" cy="259045"/>
    <xdr:sp macro="" textlink="">
      <xdr:nvSpPr>
        <xdr:cNvPr id="283" name="テキスト ボックス 282"/>
        <xdr:cNvSpPr txBox="1"/>
      </xdr:nvSpPr>
      <xdr:spPr>
        <a:xfrm>
          <a:off x="12623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類似団体平均を下回ってはいるが、昨年度より</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今後においても、補助金交付審査等を適正に行い経費の節減を図る。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35</xdr:row>
      <xdr:rowOff>5842</xdr:rowOff>
    </xdr:to>
    <xdr:cxnSp macro="">
      <xdr:nvCxnSpPr>
        <xdr:cNvPr id="313" name="直線コネクタ 312"/>
        <xdr:cNvCxnSpPr/>
      </xdr:nvCxnSpPr>
      <xdr:spPr>
        <a:xfrm>
          <a:off x="15671800" y="59654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94996</xdr:rowOff>
    </xdr:from>
    <xdr:to>
      <xdr:col>22</xdr:col>
      <xdr:colOff>565150</xdr:colOff>
      <xdr:row>34</xdr:row>
      <xdr:rowOff>136144</xdr:rowOff>
    </xdr:to>
    <xdr:cxnSp macro="">
      <xdr:nvCxnSpPr>
        <xdr:cNvPr id="316" name="直線コネクタ 315"/>
        <xdr:cNvCxnSpPr/>
      </xdr:nvCxnSpPr>
      <xdr:spPr>
        <a:xfrm>
          <a:off x="14782800" y="59242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7" name="フローチャート : 判断 316"/>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8" name="テキスト ボックス 317"/>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94996</xdr:rowOff>
    </xdr:from>
    <xdr:to>
      <xdr:col>21</xdr:col>
      <xdr:colOff>361950</xdr:colOff>
      <xdr:row>34</xdr:row>
      <xdr:rowOff>131572</xdr:rowOff>
    </xdr:to>
    <xdr:cxnSp macro="">
      <xdr:nvCxnSpPr>
        <xdr:cNvPr id="319" name="直線コネクタ 318"/>
        <xdr:cNvCxnSpPr/>
      </xdr:nvCxnSpPr>
      <xdr:spPr>
        <a:xfrm flipV="1">
          <a:off x="13893800" y="59242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20" name="フローチャート : 判断 319"/>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21" name="テキスト ボックス 320"/>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36</xdr:row>
      <xdr:rowOff>58420</xdr:rowOff>
    </xdr:to>
    <xdr:cxnSp macro="">
      <xdr:nvCxnSpPr>
        <xdr:cNvPr id="322" name="直線コネクタ 321"/>
        <xdr:cNvCxnSpPr/>
      </xdr:nvCxnSpPr>
      <xdr:spPr>
        <a:xfrm flipV="1">
          <a:off x="13004800" y="5960872"/>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3" name="フローチャート : 判断 322"/>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4" name="テキスト ボックス 323"/>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5" name="フローチャート : 判断 32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6" name="テキスト ボックス 32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126492</xdr:rowOff>
    </xdr:from>
    <xdr:to>
      <xdr:col>24</xdr:col>
      <xdr:colOff>82550</xdr:colOff>
      <xdr:row>35</xdr:row>
      <xdr:rowOff>56642</xdr:rowOff>
    </xdr:to>
    <xdr:sp macro="" textlink="">
      <xdr:nvSpPr>
        <xdr:cNvPr id="332" name="円/楕円 331"/>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143019</xdr:rowOff>
    </xdr:from>
    <xdr:ext cx="762000" cy="259045"/>
    <xdr:sp macro="" textlink="">
      <xdr:nvSpPr>
        <xdr:cNvPr id="333"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34" name="円/楕円 333"/>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35" name="テキスト ボックス 334"/>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44196</xdr:rowOff>
    </xdr:from>
    <xdr:to>
      <xdr:col>21</xdr:col>
      <xdr:colOff>412750</xdr:colOff>
      <xdr:row>34</xdr:row>
      <xdr:rowOff>145796</xdr:rowOff>
    </xdr:to>
    <xdr:sp macro="" textlink="">
      <xdr:nvSpPr>
        <xdr:cNvPr id="336" name="円/楕円 335"/>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155973</xdr:rowOff>
    </xdr:from>
    <xdr:ext cx="762000" cy="259045"/>
    <xdr:sp macro="" textlink="">
      <xdr:nvSpPr>
        <xdr:cNvPr id="337" name="テキスト ボックス 336"/>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38" name="円/楕円 337"/>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9" name="テキスト ボックス 338"/>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40" name="円/楕円 339"/>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41" name="テキスト ボックス 340"/>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繰上償還や借替えなどにより類似団体平均並みに改善した。今後も引き続き、復興事業の実施との均衡を図りながら、公債費の適正な管理に努める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108713</xdr:rowOff>
    </xdr:from>
    <xdr:to>
      <xdr:col>7</xdr:col>
      <xdr:colOff>15875</xdr:colOff>
      <xdr:row>78</xdr:row>
      <xdr:rowOff>108713</xdr:rowOff>
    </xdr:to>
    <xdr:cxnSp macro="">
      <xdr:nvCxnSpPr>
        <xdr:cNvPr id="371" name="直線コネクタ 370"/>
        <xdr:cNvCxnSpPr/>
      </xdr:nvCxnSpPr>
      <xdr:spPr>
        <a:xfrm>
          <a:off x="3987800" y="13481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94996</xdr:rowOff>
    </xdr:from>
    <xdr:to>
      <xdr:col>5</xdr:col>
      <xdr:colOff>549275</xdr:colOff>
      <xdr:row>78</xdr:row>
      <xdr:rowOff>108713</xdr:rowOff>
    </xdr:to>
    <xdr:cxnSp macro="">
      <xdr:nvCxnSpPr>
        <xdr:cNvPr id="374" name="直線コネクタ 373"/>
        <xdr:cNvCxnSpPr/>
      </xdr:nvCxnSpPr>
      <xdr:spPr>
        <a:xfrm>
          <a:off x="3098800" y="134680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5" name="フローチャート : 判断 374"/>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6" name="テキスト ボックス 375"/>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79</xdr:row>
      <xdr:rowOff>33274</xdr:rowOff>
    </xdr:to>
    <xdr:cxnSp macro="">
      <xdr:nvCxnSpPr>
        <xdr:cNvPr id="377" name="直線コネクタ 376"/>
        <xdr:cNvCxnSpPr/>
      </xdr:nvCxnSpPr>
      <xdr:spPr>
        <a:xfrm flipV="1">
          <a:off x="2209800" y="134680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62485</xdr:rowOff>
    </xdr:from>
    <xdr:to>
      <xdr:col>4</xdr:col>
      <xdr:colOff>396875</xdr:colOff>
      <xdr:row>78</xdr:row>
      <xdr:rowOff>164085</xdr:rowOff>
    </xdr:to>
    <xdr:sp macro="" textlink="">
      <xdr:nvSpPr>
        <xdr:cNvPr id="378" name="フローチャート : 判断 377"/>
        <xdr:cNvSpPr/>
      </xdr:nvSpPr>
      <xdr:spPr>
        <a:xfrm>
          <a:off x="3048000" y="134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148862</xdr:rowOff>
    </xdr:from>
    <xdr:ext cx="762000" cy="259045"/>
    <xdr:sp macro="" textlink="">
      <xdr:nvSpPr>
        <xdr:cNvPr id="379" name="テキスト ボックス 378"/>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33274</xdr:rowOff>
    </xdr:from>
    <xdr:to>
      <xdr:col>3</xdr:col>
      <xdr:colOff>142875</xdr:colOff>
      <xdr:row>79</xdr:row>
      <xdr:rowOff>124713</xdr:rowOff>
    </xdr:to>
    <xdr:cxnSp macro="">
      <xdr:nvCxnSpPr>
        <xdr:cNvPr id="380" name="直線コネクタ 379"/>
        <xdr:cNvCxnSpPr/>
      </xdr:nvCxnSpPr>
      <xdr:spPr>
        <a:xfrm flipV="1">
          <a:off x="1320800" y="135778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67056</xdr:rowOff>
    </xdr:from>
    <xdr:to>
      <xdr:col>3</xdr:col>
      <xdr:colOff>193675</xdr:colOff>
      <xdr:row>78</xdr:row>
      <xdr:rowOff>168656</xdr:rowOff>
    </xdr:to>
    <xdr:sp macro="" textlink="">
      <xdr:nvSpPr>
        <xdr:cNvPr id="381" name="フローチャート : 判断 380"/>
        <xdr:cNvSpPr/>
      </xdr:nvSpPr>
      <xdr:spPr>
        <a:xfrm>
          <a:off x="2159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7383</xdr:rowOff>
    </xdr:from>
    <xdr:ext cx="762000" cy="259045"/>
    <xdr:sp macro="" textlink="">
      <xdr:nvSpPr>
        <xdr:cNvPr id="382" name="テキスト ボックス 381"/>
        <xdr:cNvSpPr txBox="1"/>
      </xdr:nvSpPr>
      <xdr:spPr>
        <a:xfrm>
          <a:off x="1828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3" name="フローチャート : 判断 382"/>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4" name="テキスト ボックス 383"/>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57913</xdr:rowOff>
    </xdr:from>
    <xdr:to>
      <xdr:col>7</xdr:col>
      <xdr:colOff>66675</xdr:colOff>
      <xdr:row>78</xdr:row>
      <xdr:rowOff>159513</xdr:rowOff>
    </xdr:to>
    <xdr:sp macro="" textlink="">
      <xdr:nvSpPr>
        <xdr:cNvPr id="390" name="円/楕円 389"/>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29990</xdr:rowOff>
    </xdr:from>
    <xdr:ext cx="762000" cy="259045"/>
    <xdr:sp macro="" textlink="">
      <xdr:nvSpPr>
        <xdr:cNvPr id="391"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57913</xdr:rowOff>
    </xdr:from>
    <xdr:to>
      <xdr:col>5</xdr:col>
      <xdr:colOff>600075</xdr:colOff>
      <xdr:row>78</xdr:row>
      <xdr:rowOff>159513</xdr:rowOff>
    </xdr:to>
    <xdr:sp macro="" textlink="">
      <xdr:nvSpPr>
        <xdr:cNvPr id="392" name="円/楕円 391"/>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144290</xdr:rowOff>
    </xdr:from>
    <xdr:ext cx="736600" cy="259045"/>
    <xdr:sp macro="" textlink="">
      <xdr:nvSpPr>
        <xdr:cNvPr id="393" name="テキスト ボックス 392"/>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44196</xdr:rowOff>
    </xdr:from>
    <xdr:to>
      <xdr:col>4</xdr:col>
      <xdr:colOff>396875</xdr:colOff>
      <xdr:row>78</xdr:row>
      <xdr:rowOff>145796</xdr:rowOff>
    </xdr:to>
    <xdr:sp macro="" textlink="">
      <xdr:nvSpPr>
        <xdr:cNvPr id="394" name="円/楕円 393"/>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155973</xdr:rowOff>
    </xdr:from>
    <xdr:ext cx="762000" cy="259045"/>
    <xdr:sp macro="" textlink="">
      <xdr:nvSpPr>
        <xdr:cNvPr id="395" name="テキスト ボックス 394"/>
        <xdr:cNvSpPr txBox="1"/>
      </xdr:nvSpPr>
      <xdr:spPr>
        <a:xfrm>
          <a:off x="2717800" y="1318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153924</xdr:rowOff>
    </xdr:from>
    <xdr:to>
      <xdr:col>3</xdr:col>
      <xdr:colOff>193675</xdr:colOff>
      <xdr:row>79</xdr:row>
      <xdr:rowOff>84074</xdr:rowOff>
    </xdr:to>
    <xdr:sp macro="" textlink="">
      <xdr:nvSpPr>
        <xdr:cNvPr id="396" name="円/楕円 395"/>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68851</xdr:rowOff>
    </xdr:from>
    <xdr:ext cx="762000" cy="259045"/>
    <xdr:sp macro="" textlink="">
      <xdr:nvSpPr>
        <xdr:cNvPr id="397" name="テキスト ボックス 396"/>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73913</xdr:rowOff>
    </xdr:from>
    <xdr:to>
      <xdr:col>1</xdr:col>
      <xdr:colOff>676275</xdr:colOff>
      <xdr:row>80</xdr:row>
      <xdr:rowOff>4063</xdr:rowOff>
    </xdr:to>
    <xdr:sp macro="" textlink="">
      <xdr:nvSpPr>
        <xdr:cNvPr id="398" name="円/楕円 397"/>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160290</xdr:rowOff>
    </xdr:from>
    <xdr:ext cx="762000" cy="259045"/>
    <xdr:sp macro="" textlink="">
      <xdr:nvSpPr>
        <xdr:cNvPr id="399" name="テキスト ボックス 398"/>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東日本大震災前の水準に改善しつつあり、引き続き人件費をはじめとした経常経費の抑制に努める。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77</xdr:row>
      <xdr:rowOff>29845</xdr:rowOff>
    </xdr:to>
    <xdr:cxnSp macro="">
      <xdr:nvCxnSpPr>
        <xdr:cNvPr id="428" name="直線コネクタ 427"/>
        <xdr:cNvCxnSpPr/>
      </xdr:nvCxnSpPr>
      <xdr:spPr>
        <a:xfrm>
          <a:off x="15671800" y="1311148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29"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69850</xdr:rowOff>
    </xdr:from>
    <xdr:to>
      <xdr:col>22</xdr:col>
      <xdr:colOff>565150</xdr:colOff>
      <xdr:row>76</xdr:row>
      <xdr:rowOff>81280</xdr:rowOff>
    </xdr:to>
    <xdr:cxnSp macro="">
      <xdr:nvCxnSpPr>
        <xdr:cNvPr id="431" name="直線コネクタ 430"/>
        <xdr:cNvCxnSpPr/>
      </xdr:nvCxnSpPr>
      <xdr:spPr>
        <a:xfrm>
          <a:off x="14782800" y="1275715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156211</xdr:rowOff>
    </xdr:from>
    <xdr:to>
      <xdr:col>22</xdr:col>
      <xdr:colOff>615950</xdr:colOff>
      <xdr:row>77</xdr:row>
      <xdr:rowOff>86361</xdr:rowOff>
    </xdr:to>
    <xdr:sp macro="" textlink="">
      <xdr:nvSpPr>
        <xdr:cNvPr id="432" name="フローチャート : 判断 431"/>
        <xdr:cNvSpPr/>
      </xdr:nvSpPr>
      <xdr:spPr>
        <a:xfrm>
          <a:off x="15621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71138</xdr:rowOff>
    </xdr:from>
    <xdr:ext cx="736600" cy="259045"/>
    <xdr:sp macro="" textlink="">
      <xdr:nvSpPr>
        <xdr:cNvPr id="433" name="テキスト ボックス 432"/>
        <xdr:cNvSpPr txBox="1"/>
      </xdr:nvSpPr>
      <xdr:spPr>
        <a:xfrm>
          <a:off x="15290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69850</xdr:rowOff>
    </xdr:from>
    <xdr:to>
      <xdr:col>21</xdr:col>
      <xdr:colOff>361950</xdr:colOff>
      <xdr:row>75</xdr:row>
      <xdr:rowOff>75565</xdr:rowOff>
    </xdr:to>
    <xdr:cxnSp macro="">
      <xdr:nvCxnSpPr>
        <xdr:cNvPr id="434" name="直線コネクタ 433"/>
        <xdr:cNvCxnSpPr/>
      </xdr:nvCxnSpPr>
      <xdr:spPr>
        <a:xfrm flipV="1">
          <a:off x="13893800" y="1275715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5" name="フローチャート : 判断 434"/>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6" name="テキスト ボックス 435"/>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75565</xdr:rowOff>
    </xdr:from>
    <xdr:to>
      <xdr:col>20</xdr:col>
      <xdr:colOff>158750</xdr:colOff>
      <xdr:row>79</xdr:row>
      <xdr:rowOff>52705</xdr:rowOff>
    </xdr:to>
    <xdr:cxnSp macro="">
      <xdr:nvCxnSpPr>
        <xdr:cNvPr id="437" name="直線コネクタ 436"/>
        <xdr:cNvCxnSpPr/>
      </xdr:nvCxnSpPr>
      <xdr:spPr>
        <a:xfrm flipV="1">
          <a:off x="13004800" y="12934315"/>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127636</xdr:rowOff>
    </xdr:from>
    <xdr:to>
      <xdr:col>20</xdr:col>
      <xdr:colOff>209550</xdr:colOff>
      <xdr:row>77</xdr:row>
      <xdr:rowOff>57786</xdr:rowOff>
    </xdr:to>
    <xdr:sp macro="" textlink="">
      <xdr:nvSpPr>
        <xdr:cNvPr id="438" name="フローチャート : 判断 437"/>
        <xdr:cNvSpPr/>
      </xdr:nvSpPr>
      <xdr:spPr>
        <a:xfrm>
          <a:off x="13843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42563</xdr:rowOff>
    </xdr:from>
    <xdr:ext cx="762000" cy="259045"/>
    <xdr:sp macro="" textlink="">
      <xdr:nvSpPr>
        <xdr:cNvPr id="439" name="テキスト ボックス 438"/>
        <xdr:cNvSpPr txBox="1"/>
      </xdr:nvSpPr>
      <xdr:spPr>
        <a:xfrm>
          <a:off x="13512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0" name="フローチャート : 判断 439"/>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96538</xdr:rowOff>
    </xdr:from>
    <xdr:ext cx="762000" cy="259045"/>
    <xdr:sp macro="" textlink="">
      <xdr:nvSpPr>
        <xdr:cNvPr id="441" name="テキスト ボックス 440"/>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150495</xdr:rowOff>
    </xdr:from>
    <xdr:to>
      <xdr:col>24</xdr:col>
      <xdr:colOff>82550</xdr:colOff>
      <xdr:row>77</xdr:row>
      <xdr:rowOff>80645</xdr:rowOff>
    </xdr:to>
    <xdr:sp macro="" textlink="">
      <xdr:nvSpPr>
        <xdr:cNvPr id="447" name="円/楕円 446"/>
        <xdr:cNvSpPr/>
      </xdr:nvSpPr>
      <xdr:spPr>
        <a:xfrm>
          <a:off x="164592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167022</xdr:rowOff>
    </xdr:from>
    <xdr:ext cx="762000" cy="259045"/>
    <xdr:sp macro="" textlink="">
      <xdr:nvSpPr>
        <xdr:cNvPr id="448" name="公債費以外該当値テキスト"/>
        <xdr:cNvSpPr txBox="1"/>
      </xdr:nvSpPr>
      <xdr:spPr>
        <a:xfrm>
          <a:off x="16598900" y="1302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49" name="円/楕円 448"/>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50" name="テキスト ボックス 449"/>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19050</xdr:rowOff>
    </xdr:from>
    <xdr:to>
      <xdr:col>21</xdr:col>
      <xdr:colOff>412750</xdr:colOff>
      <xdr:row>74</xdr:row>
      <xdr:rowOff>120650</xdr:rowOff>
    </xdr:to>
    <xdr:sp macro="" textlink="">
      <xdr:nvSpPr>
        <xdr:cNvPr id="451" name="円/楕円 450"/>
        <xdr:cNvSpPr/>
      </xdr:nvSpPr>
      <xdr:spPr>
        <a:xfrm>
          <a:off x="14732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130827</xdr:rowOff>
    </xdr:from>
    <xdr:ext cx="762000" cy="259045"/>
    <xdr:sp macro="" textlink="">
      <xdr:nvSpPr>
        <xdr:cNvPr id="452" name="テキスト ボックス 451"/>
        <xdr:cNvSpPr txBox="1"/>
      </xdr:nvSpPr>
      <xdr:spPr>
        <a:xfrm>
          <a:off x="14401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24765</xdr:rowOff>
    </xdr:from>
    <xdr:to>
      <xdr:col>20</xdr:col>
      <xdr:colOff>209550</xdr:colOff>
      <xdr:row>75</xdr:row>
      <xdr:rowOff>126365</xdr:rowOff>
    </xdr:to>
    <xdr:sp macro="" textlink="">
      <xdr:nvSpPr>
        <xdr:cNvPr id="453" name="円/楕円 452"/>
        <xdr:cNvSpPr/>
      </xdr:nvSpPr>
      <xdr:spPr>
        <a:xfrm>
          <a:off x="13843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136542</xdr:rowOff>
    </xdr:from>
    <xdr:ext cx="762000" cy="259045"/>
    <xdr:sp macro="" textlink="">
      <xdr:nvSpPr>
        <xdr:cNvPr id="454" name="テキスト ボックス 453"/>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1905</xdr:rowOff>
    </xdr:from>
    <xdr:to>
      <xdr:col>19</xdr:col>
      <xdr:colOff>6350</xdr:colOff>
      <xdr:row>79</xdr:row>
      <xdr:rowOff>103505</xdr:rowOff>
    </xdr:to>
    <xdr:sp macro="" textlink="">
      <xdr:nvSpPr>
        <xdr:cNvPr id="455" name="円/楕円 454"/>
        <xdr:cNvSpPr/>
      </xdr:nvSpPr>
      <xdr:spPr>
        <a:xfrm>
          <a:off x="12954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88282</xdr:rowOff>
    </xdr:from>
    <xdr:ext cx="762000" cy="259045"/>
    <xdr:sp macro="" textlink="">
      <xdr:nvSpPr>
        <xdr:cNvPr id="456" name="テキスト ボックス 455"/>
        <xdr:cNvSpPr txBox="1"/>
      </xdr:nvSpPr>
      <xdr:spPr>
        <a:xfrm>
          <a:off x="126238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岩手県陸前高田市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44342</xdr:rowOff>
    </xdr:from>
    <xdr:to>
      <xdr:col>4</xdr:col>
      <xdr:colOff>1117600</xdr:colOff>
      <xdr:row>14</xdr:row>
      <xdr:rowOff>59392</xdr:rowOff>
    </xdr:to>
    <xdr:cxnSp macro="">
      <xdr:nvCxnSpPr>
        <xdr:cNvPr id="50" name="直線コネクタ 49"/>
        <xdr:cNvCxnSpPr/>
      </xdr:nvCxnSpPr>
      <xdr:spPr bwMode="auto">
        <a:xfrm flipV="1">
          <a:off x="5003800" y="2492267"/>
          <a:ext cx="647700" cy="15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131591</xdr:rowOff>
    </xdr:from>
    <xdr:to>
      <xdr:col>4</xdr:col>
      <xdr:colOff>469900</xdr:colOff>
      <xdr:row>14</xdr:row>
      <xdr:rowOff>59392</xdr:rowOff>
    </xdr:to>
    <xdr:cxnSp macro="">
      <xdr:nvCxnSpPr>
        <xdr:cNvPr id="53" name="直線コネクタ 52"/>
        <xdr:cNvCxnSpPr/>
      </xdr:nvCxnSpPr>
      <xdr:spPr bwMode="auto">
        <a:xfrm>
          <a:off x="4305300" y="2408066"/>
          <a:ext cx="698500" cy="99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87954</xdr:rowOff>
    </xdr:from>
    <xdr:to>
      <xdr:col>4</xdr:col>
      <xdr:colOff>520700</xdr:colOff>
      <xdr:row>16</xdr:row>
      <xdr:rowOff>18104</xdr:rowOff>
    </xdr:to>
    <xdr:sp macro="" textlink="">
      <xdr:nvSpPr>
        <xdr:cNvPr id="54" name="フローチャート : 判断 53"/>
        <xdr:cNvSpPr/>
      </xdr:nvSpPr>
      <xdr:spPr bwMode="auto">
        <a:xfrm>
          <a:off x="4953000" y="2707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2881</xdr:rowOff>
    </xdr:from>
    <xdr:ext cx="736600" cy="259045"/>
    <xdr:sp macro="" textlink="">
      <xdr:nvSpPr>
        <xdr:cNvPr id="55" name="テキスト ボックス 54"/>
        <xdr:cNvSpPr txBox="1"/>
      </xdr:nvSpPr>
      <xdr:spPr>
        <a:xfrm>
          <a:off x="4622800" y="279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131591</xdr:rowOff>
    </xdr:from>
    <xdr:to>
      <xdr:col>3</xdr:col>
      <xdr:colOff>904875</xdr:colOff>
      <xdr:row>16</xdr:row>
      <xdr:rowOff>25825</xdr:rowOff>
    </xdr:to>
    <xdr:cxnSp macro="">
      <xdr:nvCxnSpPr>
        <xdr:cNvPr id="56" name="直線コネクタ 55"/>
        <xdr:cNvCxnSpPr/>
      </xdr:nvCxnSpPr>
      <xdr:spPr bwMode="auto">
        <a:xfrm flipV="1">
          <a:off x="3606800" y="2408066"/>
          <a:ext cx="698500" cy="40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161868</xdr:rowOff>
    </xdr:from>
    <xdr:to>
      <xdr:col>3</xdr:col>
      <xdr:colOff>955675</xdr:colOff>
      <xdr:row>16</xdr:row>
      <xdr:rowOff>92018</xdr:rowOff>
    </xdr:to>
    <xdr:sp macro="" textlink="">
      <xdr:nvSpPr>
        <xdr:cNvPr id="57" name="フローチャート : 判断 56"/>
        <xdr:cNvSpPr/>
      </xdr:nvSpPr>
      <xdr:spPr bwMode="auto">
        <a:xfrm>
          <a:off x="4254500" y="278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76795</xdr:rowOff>
    </xdr:from>
    <xdr:ext cx="762000" cy="259045"/>
    <xdr:sp macro="" textlink="">
      <xdr:nvSpPr>
        <xdr:cNvPr id="58" name="テキスト ボックス 57"/>
        <xdr:cNvSpPr txBox="1"/>
      </xdr:nvSpPr>
      <xdr:spPr>
        <a:xfrm>
          <a:off x="3924300" y="28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96444</xdr:rowOff>
    </xdr:from>
    <xdr:to>
      <xdr:col>3</xdr:col>
      <xdr:colOff>206375</xdr:colOff>
      <xdr:row>16</xdr:row>
      <xdr:rowOff>25825</xdr:rowOff>
    </xdr:to>
    <xdr:cxnSp macro="">
      <xdr:nvCxnSpPr>
        <xdr:cNvPr id="59" name="直線コネクタ 58"/>
        <xdr:cNvCxnSpPr/>
      </xdr:nvCxnSpPr>
      <xdr:spPr bwMode="auto">
        <a:xfrm>
          <a:off x="2908300" y="2030019"/>
          <a:ext cx="698500" cy="786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47092</xdr:rowOff>
    </xdr:from>
    <xdr:to>
      <xdr:col>3</xdr:col>
      <xdr:colOff>257175</xdr:colOff>
      <xdr:row>16</xdr:row>
      <xdr:rowOff>148692</xdr:rowOff>
    </xdr:to>
    <xdr:sp macro="" textlink="">
      <xdr:nvSpPr>
        <xdr:cNvPr id="60" name="フローチャート : 判断 59"/>
        <xdr:cNvSpPr/>
      </xdr:nvSpPr>
      <xdr:spPr bwMode="auto">
        <a:xfrm>
          <a:off x="3556000" y="2837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133469</xdr:rowOff>
    </xdr:from>
    <xdr:ext cx="762000" cy="259045"/>
    <xdr:sp macro="" textlink="">
      <xdr:nvSpPr>
        <xdr:cNvPr id="61" name="テキスト ボックス 60"/>
        <xdr:cNvSpPr txBox="1"/>
      </xdr:nvSpPr>
      <xdr:spPr>
        <a:xfrm>
          <a:off x="3225800" y="292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18669</xdr:rowOff>
    </xdr:from>
    <xdr:to>
      <xdr:col>2</xdr:col>
      <xdr:colOff>692150</xdr:colOff>
      <xdr:row>16</xdr:row>
      <xdr:rowOff>120269</xdr:rowOff>
    </xdr:to>
    <xdr:sp macro="" textlink="">
      <xdr:nvSpPr>
        <xdr:cNvPr id="62" name="フローチャート : 判断 61"/>
        <xdr:cNvSpPr/>
      </xdr:nvSpPr>
      <xdr:spPr bwMode="auto">
        <a:xfrm>
          <a:off x="2857500" y="280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105046</xdr:rowOff>
    </xdr:from>
    <xdr:ext cx="762000" cy="259045"/>
    <xdr:sp macro="" textlink="">
      <xdr:nvSpPr>
        <xdr:cNvPr id="63" name="テキスト ボックス 62"/>
        <xdr:cNvSpPr txBox="1"/>
      </xdr:nvSpPr>
      <xdr:spPr>
        <a:xfrm>
          <a:off x="2527300" y="289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164992</xdr:rowOff>
    </xdr:from>
    <xdr:to>
      <xdr:col>5</xdr:col>
      <xdr:colOff>34925</xdr:colOff>
      <xdr:row>14</xdr:row>
      <xdr:rowOff>95142</xdr:rowOff>
    </xdr:to>
    <xdr:sp macro="" textlink="">
      <xdr:nvSpPr>
        <xdr:cNvPr id="69" name="円/楕円 68"/>
        <xdr:cNvSpPr/>
      </xdr:nvSpPr>
      <xdr:spPr bwMode="auto">
        <a:xfrm>
          <a:off x="5600700" y="2441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10069</xdr:rowOff>
    </xdr:from>
    <xdr:ext cx="762000" cy="259045"/>
    <xdr:sp macro="" textlink="">
      <xdr:nvSpPr>
        <xdr:cNvPr id="70" name="人口1人当たり決算額の推移該当値テキスト130"/>
        <xdr:cNvSpPr txBox="1"/>
      </xdr:nvSpPr>
      <xdr:spPr>
        <a:xfrm>
          <a:off x="5740400" y="228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115,839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8592</xdr:rowOff>
    </xdr:from>
    <xdr:to>
      <xdr:col>4</xdr:col>
      <xdr:colOff>520700</xdr:colOff>
      <xdr:row>14</xdr:row>
      <xdr:rowOff>110192</xdr:rowOff>
    </xdr:to>
    <xdr:sp macro="" textlink="">
      <xdr:nvSpPr>
        <xdr:cNvPr id="71" name="円/楕円 70"/>
        <xdr:cNvSpPr/>
      </xdr:nvSpPr>
      <xdr:spPr bwMode="auto">
        <a:xfrm>
          <a:off x="4953000" y="245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120369</xdr:rowOff>
    </xdr:from>
    <xdr:ext cx="736600" cy="259045"/>
    <xdr:sp macro="" textlink="">
      <xdr:nvSpPr>
        <xdr:cNvPr id="72" name="テキスト ボックス 71"/>
        <xdr:cNvSpPr txBox="1"/>
      </xdr:nvSpPr>
      <xdr:spPr>
        <a:xfrm>
          <a:off x="4622800" y="2225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115,049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80791</xdr:rowOff>
    </xdr:from>
    <xdr:to>
      <xdr:col>3</xdr:col>
      <xdr:colOff>955675</xdr:colOff>
      <xdr:row>14</xdr:row>
      <xdr:rowOff>10941</xdr:rowOff>
    </xdr:to>
    <xdr:sp macro="" textlink="">
      <xdr:nvSpPr>
        <xdr:cNvPr id="73" name="円/楕円 72"/>
        <xdr:cNvSpPr/>
      </xdr:nvSpPr>
      <xdr:spPr bwMode="auto">
        <a:xfrm>
          <a:off x="4254500" y="235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21118</xdr:rowOff>
    </xdr:from>
    <xdr:ext cx="762000" cy="259045"/>
    <xdr:sp macro="" textlink="">
      <xdr:nvSpPr>
        <xdr:cNvPr id="74" name="テキスト ボックス 73"/>
        <xdr:cNvSpPr txBox="1"/>
      </xdr:nvSpPr>
      <xdr:spPr>
        <a:xfrm>
          <a:off x="3924300" y="21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120,259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146475</xdr:rowOff>
    </xdr:from>
    <xdr:to>
      <xdr:col>3</xdr:col>
      <xdr:colOff>257175</xdr:colOff>
      <xdr:row>16</xdr:row>
      <xdr:rowOff>76625</xdr:rowOff>
    </xdr:to>
    <xdr:sp macro="" textlink="">
      <xdr:nvSpPr>
        <xdr:cNvPr id="75" name="円/楕円 74"/>
        <xdr:cNvSpPr/>
      </xdr:nvSpPr>
      <xdr:spPr bwMode="auto">
        <a:xfrm>
          <a:off x="3556000" y="2765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86802</xdr:rowOff>
    </xdr:from>
    <xdr:ext cx="762000" cy="259045"/>
    <xdr:sp macro="" textlink="">
      <xdr:nvSpPr>
        <xdr:cNvPr id="76" name="テキスト ボックス 75"/>
        <xdr:cNvSpPr txBox="1"/>
      </xdr:nvSpPr>
      <xdr:spPr>
        <a:xfrm>
          <a:off x="3225800" y="253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98,811</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45644</xdr:rowOff>
    </xdr:from>
    <xdr:to>
      <xdr:col>2</xdr:col>
      <xdr:colOff>692150</xdr:colOff>
      <xdr:row>11</xdr:row>
      <xdr:rowOff>147244</xdr:rowOff>
    </xdr:to>
    <xdr:sp macro="" textlink="">
      <xdr:nvSpPr>
        <xdr:cNvPr id="77" name="円/楕円 76"/>
        <xdr:cNvSpPr/>
      </xdr:nvSpPr>
      <xdr:spPr bwMode="auto">
        <a:xfrm>
          <a:off x="2857500" y="197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157421</xdr:rowOff>
    </xdr:from>
    <xdr:ext cx="762000" cy="259045"/>
    <xdr:sp macro="" textlink="">
      <xdr:nvSpPr>
        <xdr:cNvPr id="78" name="テキスト ボックス 77"/>
        <xdr:cNvSpPr txBox="1"/>
      </xdr:nvSpPr>
      <xdr:spPr>
        <a:xfrm>
          <a:off x="2527300" y="174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264892</xdr:rowOff>
    </xdr:from>
    <xdr:to>
      <xdr:col>4</xdr:col>
      <xdr:colOff>1117600</xdr:colOff>
      <xdr:row>34</xdr:row>
      <xdr:rowOff>327254</xdr:rowOff>
    </xdr:to>
    <xdr:cxnSp macro="">
      <xdr:nvCxnSpPr>
        <xdr:cNvPr id="110" name="直線コネクタ 109"/>
        <xdr:cNvCxnSpPr/>
      </xdr:nvCxnSpPr>
      <xdr:spPr bwMode="auto">
        <a:xfrm flipV="1">
          <a:off x="5003800" y="6532342"/>
          <a:ext cx="647700" cy="6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271642</xdr:rowOff>
    </xdr:from>
    <xdr:ext cx="762000" cy="259045"/>
    <xdr:sp macro="" textlink="">
      <xdr:nvSpPr>
        <xdr:cNvPr id="111" name="人口1人当たり決算額の推移平均値テキスト445"/>
        <xdr:cNvSpPr txBox="1"/>
      </xdr:nvSpPr>
      <xdr:spPr>
        <a:xfrm>
          <a:off x="5740400" y="688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300027</xdr:rowOff>
    </xdr:from>
    <xdr:to>
      <xdr:col>4</xdr:col>
      <xdr:colOff>469900</xdr:colOff>
      <xdr:row>34</xdr:row>
      <xdr:rowOff>327254</xdr:rowOff>
    </xdr:to>
    <xdr:cxnSp macro="">
      <xdr:nvCxnSpPr>
        <xdr:cNvPr id="113" name="直線コネクタ 112"/>
        <xdr:cNvCxnSpPr/>
      </xdr:nvCxnSpPr>
      <xdr:spPr bwMode="auto">
        <a:xfrm>
          <a:off x="4305300" y="6567477"/>
          <a:ext cx="698500" cy="27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198432</xdr:rowOff>
    </xdr:from>
    <xdr:to>
      <xdr:col>4</xdr:col>
      <xdr:colOff>520700</xdr:colOff>
      <xdr:row>35</xdr:row>
      <xdr:rowOff>300032</xdr:rowOff>
    </xdr:to>
    <xdr:sp macro="" textlink="">
      <xdr:nvSpPr>
        <xdr:cNvPr id="114" name="フローチャート : 判断 113"/>
        <xdr:cNvSpPr/>
      </xdr:nvSpPr>
      <xdr:spPr bwMode="auto">
        <a:xfrm>
          <a:off x="49530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284809</xdr:rowOff>
    </xdr:from>
    <xdr:ext cx="736600" cy="259045"/>
    <xdr:sp macro="" textlink="">
      <xdr:nvSpPr>
        <xdr:cNvPr id="115" name="テキスト ボックス 114"/>
        <xdr:cNvSpPr txBox="1"/>
      </xdr:nvSpPr>
      <xdr:spPr>
        <a:xfrm>
          <a:off x="4622800" y="689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243037</xdr:rowOff>
    </xdr:from>
    <xdr:to>
      <xdr:col>3</xdr:col>
      <xdr:colOff>904875</xdr:colOff>
      <xdr:row>34</xdr:row>
      <xdr:rowOff>300027</xdr:rowOff>
    </xdr:to>
    <xdr:cxnSp macro="">
      <xdr:nvCxnSpPr>
        <xdr:cNvPr id="116" name="直線コネクタ 115"/>
        <xdr:cNvCxnSpPr/>
      </xdr:nvCxnSpPr>
      <xdr:spPr bwMode="auto">
        <a:xfrm>
          <a:off x="3606800" y="6510487"/>
          <a:ext cx="698500" cy="5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139002</xdr:rowOff>
    </xdr:from>
    <xdr:to>
      <xdr:col>3</xdr:col>
      <xdr:colOff>206375</xdr:colOff>
      <xdr:row>34</xdr:row>
      <xdr:rowOff>243037</xdr:rowOff>
    </xdr:to>
    <xdr:cxnSp macro="">
      <xdr:nvCxnSpPr>
        <xdr:cNvPr id="119" name="直線コネクタ 118"/>
        <xdr:cNvCxnSpPr/>
      </xdr:nvCxnSpPr>
      <xdr:spPr bwMode="auto">
        <a:xfrm>
          <a:off x="2908300" y="6406452"/>
          <a:ext cx="698500" cy="104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3" name="テキスト ボックス 122"/>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214092</xdr:rowOff>
    </xdr:from>
    <xdr:to>
      <xdr:col>5</xdr:col>
      <xdr:colOff>34925</xdr:colOff>
      <xdr:row>34</xdr:row>
      <xdr:rowOff>315692</xdr:rowOff>
    </xdr:to>
    <xdr:sp macro="" textlink="">
      <xdr:nvSpPr>
        <xdr:cNvPr id="129" name="円/楕円 128"/>
        <xdr:cNvSpPr/>
      </xdr:nvSpPr>
      <xdr:spPr bwMode="auto">
        <a:xfrm>
          <a:off x="5600700" y="648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59169</xdr:rowOff>
    </xdr:from>
    <xdr:ext cx="762000" cy="259045"/>
    <xdr:sp macro="" textlink="">
      <xdr:nvSpPr>
        <xdr:cNvPr id="130" name="人口1人当たり決算額の推移該当値テキスト445"/>
        <xdr:cNvSpPr txBox="1"/>
      </xdr:nvSpPr>
      <xdr:spPr>
        <a:xfrm>
          <a:off x="5740400" y="632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41,468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276454</xdr:rowOff>
    </xdr:from>
    <xdr:to>
      <xdr:col>4</xdr:col>
      <xdr:colOff>520700</xdr:colOff>
      <xdr:row>35</xdr:row>
      <xdr:rowOff>35154</xdr:rowOff>
    </xdr:to>
    <xdr:sp macro="" textlink="">
      <xdr:nvSpPr>
        <xdr:cNvPr id="131" name="円/楕円 130"/>
        <xdr:cNvSpPr/>
      </xdr:nvSpPr>
      <xdr:spPr bwMode="auto">
        <a:xfrm>
          <a:off x="4953000" y="654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45331</xdr:rowOff>
    </xdr:from>
    <xdr:ext cx="736600" cy="259045"/>
    <xdr:sp macro="" textlink="">
      <xdr:nvSpPr>
        <xdr:cNvPr id="132" name="テキスト ボックス 131"/>
        <xdr:cNvSpPr txBox="1"/>
      </xdr:nvSpPr>
      <xdr:spPr>
        <a:xfrm>
          <a:off x="4622800" y="6312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249227</xdr:rowOff>
    </xdr:from>
    <xdr:to>
      <xdr:col>3</xdr:col>
      <xdr:colOff>955675</xdr:colOff>
      <xdr:row>35</xdr:row>
      <xdr:rowOff>7927</xdr:rowOff>
    </xdr:to>
    <xdr:sp macro="" textlink="">
      <xdr:nvSpPr>
        <xdr:cNvPr id="133" name="円/楕円 132"/>
        <xdr:cNvSpPr/>
      </xdr:nvSpPr>
      <xdr:spPr bwMode="auto">
        <a:xfrm>
          <a:off x="4254500" y="6516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18104</xdr:rowOff>
    </xdr:from>
    <xdr:ext cx="762000" cy="259045"/>
    <xdr:sp macro="" textlink="">
      <xdr:nvSpPr>
        <xdr:cNvPr id="134" name="テキスト ボックス 133"/>
        <xdr:cNvSpPr txBox="1"/>
      </xdr:nvSpPr>
      <xdr:spPr>
        <a:xfrm>
          <a:off x="3924300" y="628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192237</xdr:rowOff>
    </xdr:from>
    <xdr:to>
      <xdr:col>3</xdr:col>
      <xdr:colOff>257175</xdr:colOff>
      <xdr:row>34</xdr:row>
      <xdr:rowOff>293838</xdr:rowOff>
    </xdr:to>
    <xdr:sp macro="" textlink="">
      <xdr:nvSpPr>
        <xdr:cNvPr id="135" name="円/楕円 134"/>
        <xdr:cNvSpPr/>
      </xdr:nvSpPr>
      <xdr:spPr bwMode="auto">
        <a:xfrm>
          <a:off x="3556000" y="645968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304014</xdr:rowOff>
    </xdr:from>
    <xdr:ext cx="762000" cy="259045"/>
    <xdr:sp macro="" textlink="">
      <xdr:nvSpPr>
        <xdr:cNvPr id="136" name="テキスト ボックス 135"/>
        <xdr:cNvSpPr txBox="1"/>
      </xdr:nvSpPr>
      <xdr:spPr>
        <a:xfrm>
          <a:off x="3225800" y="622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42,424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88202</xdr:rowOff>
    </xdr:from>
    <xdr:to>
      <xdr:col>2</xdr:col>
      <xdr:colOff>692150</xdr:colOff>
      <xdr:row>34</xdr:row>
      <xdr:rowOff>189802</xdr:rowOff>
    </xdr:to>
    <xdr:sp macro="" textlink="">
      <xdr:nvSpPr>
        <xdr:cNvPr id="137" name="円/楕円 136"/>
        <xdr:cNvSpPr/>
      </xdr:nvSpPr>
      <xdr:spPr bwMode="auto">
        <a:xfrm>
          <a:off x="2857500" y="635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199979</xdr:rowOff>
    </xdr:from>
    <xdr:ext cx="762000" cy="259045"/>
    <xdr:sp macro="" textlink="">
      <xdr:nvSpPr>
        <xdr:cNvPr id="138" name="テキスト ボックス 137"/>
        <xdr:cNvSpPr txBox="1"/>
      </xdr:nvSpPr>
      <xdr:spPr>
        <a:xfrm>
          <a:off x="2527300" y="612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岩手県陸前高田市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19,871
19,740
231.94
81,074,141
76,984,106
2,825,925
6,905,169
12,990,956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8957</xdr:rowOff>
    </xdr:from>
    <xdr:to>
      <xdr:col>6</xdr:col>
      <xdr:colOff>511175</xdr:colOff>
      <xdr:row>32</xdr:row>
      <xdr:rowOff>81848</xdr:rowOff>
    </xdr:to>
    <xdr:cxnSp macro="">
      <xdr:nvCxnSpPr>
        <xdr:cNvPr id="63" name="直線コネクタ 62"/>
        <xdr:cNvCxnSpPr/>
      </xdr:nvCxnSpPr>
      <xdr:spPr>
        <a:xfrm flipV="1">
          <a:off x="3797300" y="5495357"/>
          <a:ext cx="838200" cy="7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81848</xdr:rowOff>
    </xdr:from>
    <xdr:to>
      <xdr:col>5</xdr:col>
      <xdr:colOff>358775</xdr:colOff>
      <xdr:row>33</xdr:row>
      <xdr:rowOff>38463</xdr:rowOff>
    </xdr:to>
    <xdr:cxnSp macro="">
      <xdr:nvCxnSpPr>
        <xdr:cNvPr id="66" name="直線コネクタ 65"/>
        <xdr:cNvCxnSpPr/>
      </xdr:nvCxnSpPr>
      <xdr:spPr>
        <a:xfrm flipV="1">
          <a:off x="2908300" y="5568248"/>
          <a:ext cx="889000" cy="1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112119</xdr:rowOff>
    </xdr:from>
    <xdr:to>
      <xdr:col>5</xdr:col>
      <xdr:colOff>409575</xdr:colOff>
      <xdr:row>35</xdr:row>
      <xdr:rowOff>42269</xdr:rowOff>
    </xdr:to>
    <xdr:sp macro="" textlink="">
      <xdr:nvSpPr>
        <xdr:cNvPr id="67" name="フローチャート : 判断 66"/>
        <xdr:cNvSpPr/>
      </xdr:nvSpPr>
      <xdr:spPr>
        <a:xfrm>
          <a:off x="3746500" y="59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33396</xdr:rowOff>
    </xdr:from>
    <xdr:ext cx="534377" cy="259045"/>
    <xdr:sp macro="" textlink="">
      <xdr:nvSpPr>
        <xdr:cNvPr id="68" name="テキスト ボックス 67"/>
        <xdr:cNvSpPr txBox="1"/>
      </xdr:nvSpPr>
      <xdr:spPr>
        <a:xfrm>
          <a:off x="3530111" y="6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38463</xdr:rowOff>
    </xdr:from>
    <xdr:to>
      <xdr:col>4</xdr:col>
      <xdr:colOff>155575</xdr:colOff>
      <xdr:row>33</xdr:row>
      <xdr:rowOff>170773</xdr:rowOff>
    </xdr:to>
    <xdr:cxnSp macro="">
      <xdr:nvCxnSpPr>
        <xdr:cNvPr id="69" name="直線コネクタ 68"/>
        <xdr:cNvCxnSpPr/>
      </xdr:nvCxnSpPr>
      <xdr:spPr>
        <a:xfrm flipV="1">
          <a:off x="2019300" y="5696313"/>
          <a:ext cx="889000" cy="1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11372</xdr:rowOff>
    </xdr:from>
    <xdr:to>
      <xdr:col>4</xdr:col>
      <xdr:colOff>206375</xdr:colOff>
      <xdr:row>35</xdr:row>
      <xdr:rowOff>112972</xdr:rowOff>
    </xdr:to>
    <xdr:sp macro="" textlink="">
      <xdr:nvSpPr>
        <xdr:cNvPr id="70" name="フローチャート : 判断 69"/>
        <xdr:cNvSpPr/>
      </xdr:nvSpPr>
      <xdr:spPr>
        <a:xfrm>
          <a:off x="2857500" y="601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104099</xdr:rowOff>
    </xdr:from>
    <xdr:ext cx="534377" cy="259045"/>
    <xdr:sp macro="" textlink="">
      <xdr:nvSpPr>
        <xdr:cNvPr id="71" name="テキスト ボックス 70"/>
        <xdr:cNvSpPr txBox="1"/>
      </xdr:nvSpPr>
      <xdr:spPr>
        <a:xfrm>
          <a:off x="2641111" y="61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74778</xdr:rowOff>
    </xdr:from>
    <xdr:to>
      <xdr:col>2</xdr:col>
      <xdr:colOff>638175</xdr:colOff>
      <xdr:row>33</xdr:row>
      <xdr:rowOff>170773</xdr:rowOff>
    </xdr:to>
    <xdr:cxnSp macro="">
      <xdr:nvCxnSpPr>
        <xdr:cNvPr id="72" name="直線コネクタ 71"/>
        <xdr:cNvCxnSpPr/>
      </xdr:nvCxnSpPr>
      <xdr:spPr>
        <a:xfrm>
          <a:off x="1130300" y="5561178"/>
          <a:ext cx="889000" cy="26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28974</xdr:rowOff>
    </xdr:from>
    <xdr:to>
      <xdr:col>3</xdr:col>
      <xdr:colOff>3175</xdr:colOff>
      <xdr:row>35</xdr:row>
      <xdr:rowOff>130574</xdr:rowOff>
    </xdr:to>
    <xdr:sp macro="" textlink="">
      <xdr:nvSpPr>
        <xdr:cNvPr id="73" name="フローチャート : 判断 72"/>
        <xdr:cNvSpPr/>
      </xdr:nvSpPr>
      <xdr:spPr>
        <a:xfrm>
          <a:off x="1968500" y="60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121701</xdr:rowOff>
    </xdr:from>
    <xdr:ext cx="534377" cy="259045"/>
    <xdr:sp macro="" textlink="">
      <xdr:nvSpPr>
        <xdr:cNvPr id="74" name="テキスト ボックス 73"/>
        <xdr:cNvSpPr txBox="1"/>
      </xdr:nvSpPr>
      <xdr:spPr>
        <a:xfrm>
          <a:off x="1752111" y="61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1232</xdr:rowOff>
    </xdr:from>
    <xdr:to>
      <xdr:col>1</xdr:col>
      <xdr:colOff>485775</xdr:colOff>
      <xdr:row>35</xdr:row>
      <xdr:rowOff>102832</xdr:rowOff>
    </xdr:to>
    <xdr:sp macro="" textlink="">
      <xdr:nvSpPr>
        <xdr:cNvPr id="75" name="フローチャート : 判断 74"/>
        <xdr:cNvSpPr/>
      </xdr:nvSpPr>
      <xdr:spPr>
        <a:xfrm>
          <a:off x="1079500" y="600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93959</xdr:rowOff>
    </xdr:from>
    <xdr:ext cx="534377" cy="259045"/>
    <xdr:sp macro="" textlink="">
      <xdr:nvSpPr>
        <xdr:cNvPr id="76" name="テキスト ボックス 75"/>
        <xdr:cNvSpPr txBox="1"/>
      </xdr:nvSpPr>
      <xdr:spPr>
        <a:xfrm>
          <a:off x="863111" y="60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129607</xdr:rowOff>
    </xdr:from>
    <xdr:to>
      <xdr:col>6</xdr:col>
      <xdr:colOff>561975</xdr:colOff>
      <xdr:row>32</xdr:row>
      <xdr:rowOff>59757</xdr:rowOff>
    </xdr:to>
    <xdr:sp macro="" textlink="">
      <xdr:nvSpPr>
        <xdr:cNvPr id="82" name="円/楕円 81"/>
        <xdr:cNvSpPr/>
      </xdr:nvSpPr>
      <xdr:spPr>
        <a:xfrm>
          <a:off x="4584700" y="54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152484</xdr:rowOff>
    </xdr:from>
    <xdr:ext cx="599010" cy="259045"/>
    <xdr:sp macro="" textlink="">
      <xdr:nvSpPr>
        <xdr:cNvPr id="83" name="人件費該当値テキスト"/>
        <xdr:cNvSpPr txBox="1"/>
      </xdr:nvSpPr>
      <xdr:spPr>
        <a:xfrm>
          <a:off x="4686300" y="529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119,007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31048</xdr:rowOff>
    </xdr:from>
    <xdr:to>
      <xdr:col>5</xdr:col>
      <xdr:colOff>409575</xdr:colOff>
      <xdr:row>32</xdr:row>
      <xdr:rowOff>132648</xdr:rowOff>
    </xdr:to>
    <xdr:sp macro="" textlink="">
      <xdr:nvSpPr>
        <xdr:cNvPr id="84" name="円/楕円 83"/>
        <xdr:cNvSpPr/>
      </xdr:nvSpPr>
      <xdr:spPr>
        <a:xfrm>
          <a:off x="3746500" y="55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149175</xdr:rowOff>
    </xdr:from>
    <xdr:ext cx="599010" cy="259045"/>
    <xdr:sp macro="" textlink="">
      <xdr:nvSpPr>
        <xdr:cNvPr id="85" name="テキスト ボックス 84"/>
        <xdr:cNvSpPr txBox="1"/>
      </xdr:nvSpPr>
      <xdr:spPr>
        <a:xfrm>
          <a:off x="3497794" y="52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159113</xdr:rowOff>
    </xdr:from>
    <xdr:to>
      <xdr:col>4</xdr:col>
      <xdr:colOff>206375</xdr:colOff>
      <xdr:row>33</xdr:row>
      <xdr:rowOff>89263</xdr:rowOff>
    </xdr:to>
    <xdr:sp macro="" textlink="">
      <xdr:nvSpPr>
        <xdr:cNvPr id="86" name="円/楕円 85"/>
        <xdr:cNvSpPr/>
      </xdr:nvSpPr>
      <xdr:spPr>
        <a:xfrm>
          <a:off x="2857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105790</xdr:rowOff>
    </xdr:from>
    <xdr:ext cx="599010" cy="259045"/>
    <xdr:sp macro="" textlink="">
      <xdr:nvSpPr>
        <xdr:cNvPr id="87" name="テキスト ボックス 86"/>
        <xdr:cNvSpPr txBox="1"/>
      </xdr:nvSpPr>
      <xdr:spPr>
        <a:xfrm>
          <a:off x="2608794" y="542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106,700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119973</xdr:rowOff>
    </xdr:from>
    <xdr:to>
      <xdr:col>3</xdr:col>
      <xdr:colOff>3175</xdr:colOff>
      <xdr:row>34</xdr:row>
      <xdr:rowOff>50123</xdr:rowOff>
    </xdr:to>
    <xdr:sp macro="" textlink="">
      <xdr:nvSpPr>
        <xdr:cNvPr id="88" name="円/楕円 87"/>
        <xdr:cNvSpPr/>
      </xdr:nvSpPr>
      <xdr:spPr>
        <a:xfrm>
          <a:off x="1968500" y="5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66650</xdr:rowOff>
    </xdr:from>
    <xdr:ext cx="534377" cy="259045"/>
    <xdr:sp macro="" textlink="">
      <xdr:nvSpPr>
        <xdr:cNvPr id="89" name="テキスト ボックス 88"/>
        <xdr:cNvSpPr txBox="1"/>
      </xdr:nvSpPr>
      <xdr:spPr>
        <a:xfrm>
          <a:off x="1752111" y="555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98,597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23978</xdr:rowOff>
    </xdr:from>
    <xdr:to>
      <xdr:col>1</xdr:col>
      <xdr:colOff>485775</xdr:colOff>
      <xdr:row>32</xdr:row>
      <xdr:rowOff>125578</xdr:rowOff>
    </xdr:to>
    <xdr:sp macro="" textlink="">
      <xdr:nvSpPr>
        <xdr:cNvPr id="90" name="円/楕円 89"/>
        <xdr:cNvSpPr/>
      </xdr:nvSpPr>
      <xdr:spPr>
        <a:xfrm>
          <a:off x="1079500" y="551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142105</xdr:rowOff>
    </xdr:from>
    <xdr:ext cx="599010" cy="259045"/>
    <xdr:sp macro="" textlink="">
      <xdr:nvSpPr>
        <xdr:cNvPr id="91" name="テキスト ボックス 90"/>
        <xdr:cNvSpPr txBox="1"/>
      </xdr:nvSpPr>
      <xdr:spPr>
        <a:xfrm>
          <a:off x="830794" y="528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58</xdr:row>
      <xdr:rowOff>107128</xdr:rowOff>
    </xdr:from>
    <xdr:to>
      <xdr:col>6</xdr:col>
      <xdr:colOff>510540</xdr:colOff>
      <xdr:row>59</xdr:row>
      <xdr:rowOff>11254</xdr:rowOff>
    </xdr:to>
    <xdr:cxnSp macro="">
      <xdr:nvCxnSpPr>
        <xdr:cNvPr id="115" name="直線コネクタ 114"/>
        <xdr:cNvCxnSpPr/>
      </xdr:nvCxnSpPr>
      <xdr:spPr>
        <a:xfrm flipV="1">
          <a:off x="4633595" y="10051228"/>
          <a:ext cx="1270" cy="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91905</xdr:rowOff>
    </xdr:from>
    <xdr:ext cx="534377" cy="259045"/>
    <xdr:sp macro="" textlink="">
      <xdr:nvSpPr>
        <xdr:cNvPr id="116" name="物件費最小値テキスト"/>
        <xdr:cNvSpPr txBox="1"/>
      </xdr:nvSpPr>
      <xdr:spPr>
        <a:xfrm>
          <a:off x="4686300" y="102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11254</xdr:rowOff>
    </xdr:from>
    <xdr:to>
      <xdr:col>6</xdr:col>
      <xdr:colOff>600075</xdr:colOff>
      <xdr:row>59</xdr:row>
      <xdr:rowOff>11254</xdr:rowOff>
    </xdr:to>
    <xdr:cxnSp macro="">
      <xdr:nvCxnSpPr>
        <xdr:cNvPr id="117" name="直線コネクタ 116"/>
        <xdr:cNvCxnSpPr/>
      </xdr:nvCxnSpPr>
      <xdr:spPr>
        <a:xfrm>
          <a:off x="4546600" y="10126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53805</xdr:rowOff>
    </xdr:from>
    <xdr:ext cx="599010" cy="259045"/>
    <xdr:sp macro="" textlink="">
      <xdr:nvSpPr>
        <xdr:cNvPr id="118" name="物件費最大値テキスト"/>
        <xdr:cNvSpPr txBox="1"/>
      </xdr:nvSpPr>
      <xdr:spPr>
        <a:xfrm>
          <a:off x="4686300" y="982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58</xdr:row>
      <xdr:rowOff>107128</xdr:rowOff>
    </xdr:from>
    <xdr:to>
      <xdr:col>6</xdr:col>
      <xdr:colOff>600075</xdr:colOff>
      <xdr:row>58</xdr:row>
      <xdr:rowOff>107128</xdr:rowOff>
    </xdr:to>
    <xdr:cxnSp macro="">
      <xdr:nvCxnSpPr>
        <xdr:cNvPr id="119" name="直線コネクタ 118"/>
        <xdr:cNvCxnSpPr/>
      </xdr:nvCxnSpPr>
      <xdr:spPr>
        <a:xfrm>
          <a:off x="4546600" y="1005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107128</xdr:rowOff>
    </xdr:from>
    <xdr:to>
      <xdr:col>6</xdr:col>
      <xdr:colOff>511175</xdr:colOff>
      <xdr:row>58</xdr:row>
      <xdr:rowOff>122780</xdr:rowOff>
    </xdr:to>
    <xdr:cxnSp macro="">
      <xdr:nvCxnSpPr>
        <xdr:cNvPr id="120" name="直線コネクタ 119"/>
        <xdr:cNvCxnSpPr/>
      </xdr:nvCxnSpPr>
      <xdr:spPr>
        <a:xfrm flipV="1">
          <a:off x="3797300" y="10051228"/>
          <a:ext cx="8382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136355</xdr:rowOff>
    </xdr:from>
    <xdr:ext cx="534377" cy="259045"/>
    <xdr:sp macro="" textlink="">
      <xdr:nvSpPr>
        <xdr:cNvPr id="121" name="物件費平均値テキスト"/>
        <xdr:cNvSpPr txBox="1"/>
      </xdr:nvSpPr>
      <xdr:spPr>
        <a:xfrm>
          <a:off x="4686300" y="10080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108962</xdr:rowOff>
    </xdr:from>
    <xdr:to>
      <xdr:col>6</xdr:col>
      <xdr:colOff>561975</xdr:colOff>
      <xdr:row>59</xdr:row>
      <xdr:rowOff>39112</xdr:rowOff>
    </xdr:to>
    <xdr:sp macro="" textlink="">
      <xdr:nvSpPr>
        <xdr:cNvPr id="122" name="フローチャート : 判断 121"/>
        <xdr:cNvSpPr/>
      </xdr:nvSpPr>
      <xdr:spPr>
        <a:xfrm>
          <a:off x="4584700" y="1005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15071</xdr:rowOff>
    </xdr:from>
    <xdr:to>
      <xdr:col>5</xdr:col>
      <xdr:colOff>358775</xdr:colOff>
      <xdr:row>58</xdr:row>
      <xdr:rowOff>122780</xdr:rowOff>
    </xdr:to>
    <xdr:cxnSp macro="">
      <xdr:nvCxnSpPr>
        <xdr:cNvPr id="123" name="直線コネクタ 122"/>
        <xdr:cNvCxnSpPr/>
      </xdr:nvCxnSpPr>
      <xdr:spPr>
        <a:xfrm>
          <a:off x="2908300" y="9787721"/>
          <a:ext cx="889000" cy="2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111798</xdr:rowOff>
    </xdr:from>
    <xdr:to>
      <xdr:col>5</xdr:col>
      <xdr:colOff>409575</xdr:colOff>
      <xdr:row>59</xdr:row>
      <xdr:rowOff>41948</xdr:rowOff>
    </xdr:to>
    <xdr:sp macro="" textlink="">
      <xdr:nvSpPr>
        <xdr:cNvPr id="124" name="フローチャート : 判断 123"/>
        <xdr:cNvSpPr/>
      </xdr:nvSpPr>
      <xdr:spPr>
        <a:xfrm>
          <a:off x="3746500" y="1005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33075</xdr:rowOff>
    </xdr:from>
    <xdr:ext cx="534377" cy="259045"/>
    <xdr:sp macro="" textlink="">
      <xdr:nvSpPr>
        <xdr:cNvPr id="125" name="テキスト ボックス 124"/>
        <xdr:cNvSpPr txBox="1"/>
      </xdr:nvSpPr>
      <xdr:spPr>
        <a:xfrm>
          <a:off x="3530111" y="101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48543</xdr:rowOff>
    </xdr:from>
    <xdr:to>
      <xdr:col>4</xdr:col>
      <xdr:colOff>155575</xdr:colOff>
      <xdr:row>57</xdr:row>
      <xdr:rowOff>15071</xdr:rowOff>
    </xdr:to>
    <xdr:cxnSp macro="">
      <xdr:nvCxnSpPr>
        <xdr:cNvPr id="126" name="直線コネクタ 125"/>
        <xdr:cNvCxnSpPr/>
      </xdr:nvCxnSpPr>
      <xdr:spPr>
        <a:xfrm>
          <a:off x="2019300" y="8792493"/>
          <a:ext cx="889000" cy="99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113115</xdr:rowOff>
    </xdr:from>
    <xdr:to>
      <xdr:col>4</xdr:col>
      <xdr:colOff>206375</xdr:colOff>
      <xdr:row>59</xdr:row>
      <xdr:rowOff>43265</xdr:rowOff>
    </xdr:to>
    <xdr:sp macro="" textlink="">
      <xdr:nvSpPr>
        <xdr:cNvPr id="127" name="フローチャート : 判断 126"/>
        <xdr:cNvSpPr/>
      </xdr:nvSpPr>
      <xdr:spPr>
        <a:xfrm>
          <a:off x="2857500" y="1005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34392</xdr:rowOff>
    </xdr:from>
    <xdr:ext cx="534377" cy="259045"/>
    <xdr:sp macro="" textlink="">
      <xdr:nvSpPr>
        <xdr:cNvPr id="128" name="テキスト ボックス 127"/>
        <xdr:cNvSpPr txBox="1"/>
      </xdr:nvSpPr>
      <xdr:spPr>
        <a:xfrm>
          <a:off x="2641111" y="1014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48543</xdr:rowOff>
    </xdr:from>
    <xdr:to>
      <xdr:col>2</xdr:col>
      <xdr:colOff>638175</xdr:colOff>
      <xdr:row>54</xdr:row>
      <xdr:rowOff>79971</xdr:rowOff>
    </xdr:to>
    <xdr:cxnSp macro="">
      <xdr:nvCxnSpPr>
        <xdr:cNvPr id="129" name="直線コネクタ 128"/>
        <xdr:cNvCxnSpPr/>
      </xdr:nvCxnSpPr>
      <xdr:spPr>
        <a:xfrm flipV="1">
          <a:off x="1130300" y="8792493"/>
          <a:ext cx="889000" cy="5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114355</xdr:rowOff>
    </xdr:from>
    <xdr:to>
      <xdr:col>3</xdr:col>
      <xdr:colOff>3175</xdr:colOff>
      <xdr:row>59</xdr:row>
      <xdr:rowOff>44505</xdr:rowOff>
    </xdr:to>
    <xdr:sp macro="" textlink="">
      <xdr:nvSpPr>
        <xdr:cNvPr id="130" name="フローチャート : 判断 129"/>
        <xdr:cNvSpPr/>
      </xdr:nvSpPr>
      <xdr:spPr>
        <a:xfrm>
          <a:off x="1968500" y="1005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35632</xdr:rowOff>
    </xdr:from>
    <xdr:ext cx="534377" cy="259045"/>
    <xdr:sp macro="" textlink="">
      <xdr:nvSpPr>
        <xdr:cNvPr id="131" name="テキスト ボックス 130"/>
        <xdr:cNvSpPr txBox="1"/>
      </xdr:nvSpPr>
      <xdr:spPr>
        <a:xfrm>
          <a:off x="1752111" y="101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114169</xdr:rowOff>
    </xdr:from>
    <xdr:to>
      <xdr:col>1</xdr:col>
      <xdr:colOff>485775</xdr:colOff>
      <xdr:row>59</xdr:row>
      <xdr:rowOff>44319</xdr:rowOff>
    </xdr:to>
    <xdr:sp macro="" textlink="">
      <xdr:nvSpPr>
        <xdr:cNvPr id="132" name="フローチャート : 判断 131"/>
        <xdr:cNvSpPr/>
      </xdr:nvSpPr>
      <xdr:spPr>
        <a:xfrm>
          <a:off x="1079500" y="100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35446</xdr:rowOff>
    </xdr:from>
    <xdr:ext cx="534377" cy="259045"/>
    <xdr:sp macro="" textlink="">
      <xdr:nvSpPr>
        <xdr:cNvPr id="133" name="テキスト ボックス 132"/>
        <xdr:cNvSpPr txBox="1"/>
      </xdr:nvSpPr>
      <xdr:spPr>
        <a:xfrm>
          <a:off x="863111" y="1015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56328</xdr:rowOff>
    </xdr:from>
    <xdr:to>
      <xdr:col>6</xdr:col>
      <xdr:colOff>561975</xdr:colOff>
      <xdr:row>58</xdr:row>
      <xdr:rowOff>157928</xdr:rowOff>
    </xdr:to>
    <xdr:sp macro="" textlink="">
      <xdr:nvSpPr>
        <xdr:cNvPr id="139" name="円/楕円 138"/>
        <xdr:cNvSpPr/>
      </xdr:nvSpPr>
      <xdr:spPr>
        <a:xfrm>
          <a:off x="4584700" y="1000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9355</xdr:rowOff>
    </xdr:from>
    <xdr:ext cx="599010" cy="259045"/>
    <xdr:sp macro="" textlink="">
      <xdr:nvSpPr>
        <xdr:cNvPr id="140" name="物件費該当値テキスト"/>
        <xdr:cNvSpPr txBox="1"/>
      </xdr:nvSpPr>
      <xdr:spPr>
        <a:xfrm>
          <a:off x="4686300" y="995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71980</xdr:rowOff>
    </xdr:from>
    <xdr:to>
      <xdr:col>5</xdr:col>
      <xdr:colOff>409575</xdr:colOff>
      <xdr:row>59</xdr:row>
      <xdr:rowOff>2130</xdr:rowOff>
    </xdr:to>
    <xdr:sp macro="" textlink="">
      <xdr:nvSpPr>
        <xdr:cNvPr id="141" name="円/楕円 140"/>
        <xdr:cNvSpPr/>
      </xdr:nvSpPr>
      <xdr:spPr>
        <a:xfrm>
          <a:off x="3746500" y="100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18657</xdr:rowOff>
    </xdr:from>
    <xdr:ext cx="599010" cy="259045"/>
    <xdr:sp macro="" textlink="">
      <xdr:nvSpPr>
        <xdr:cNvPr id="142" name="テキスト ボックス 141"/>
        <xdr:cNvSpPr txBox="1"/>
      </xdr:nvSpPr>
      <xdr:spPr>
        <a:xfrm>
          <a:off x="3497794" y="979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122,205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135721</xdr:rowOff>
    </xdr:from>
    <xdr:to>
      <xdr:col>4</xdr:col>
      <xdr:colOff>206375</xdr:colOff>
      <xdr:row>57</xdr:row>
      <xdr:rowOff>65871</xdr:rowOff>
    </xdr:to>
    <xdr:sp macro="" textlink="">
      <xdr:nvSpPr>
        <xdr:cNvPr id="143" name="円/楕円 142"/>
        <xdr:cNvSpPr/>
      </xdr:nvSpPr>
      <xdr:spPr>
        <a:xfrm>
          <a:off x="2857500" y="97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82398</xdr:rowOff>
    </xdr:from>
    <xdr:ext cx="599010" cy="259045"/>
    <xdr:sp macro="" textlink="">
      <xdr:nvSpPr>
        <xdr:cNvPr id="144" name="テキスト ボックス 143"/>
        <xdr:cNvSpPr txBox="1"/>
      </xdr:nvSpPr>
      <xdr:spPr>
        <a:xfrm>
          <a:off x="2608794" y="951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488,555</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169193</xdr:rowOff>
    </xdr:from>
    <xdr:to>
      <xdr:col>3</xdr:col>
      <xdr:colOff>3175</xdr:colOff>
      <xdr:row>51</xdr:row>
      <xdr:rowOff>99343</xdr:rowOff>
    </xdr:to>
    <xdr:sp macro="" textlink="">
      <xdr:nvSpPr>
        <xdr:cNvPr id="145" name="円/楕円 144"/>
        <xdr:cNvSpPr/>
      </xdr:nvSpPr>
      <xdr:spPr>
        <a:xfrm>
          <a:off x="1968500" y="87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49</xdr:row>
      <xdr:rowOff>115870</xdr:rowOff>
    </xdr:from>
    <xdr:ext cx="690189" cy="259045"/>
    <xdr:sp macro="" textlink="">
      <xdr:nvSpPr>
        <xdr:cNvPr id="146" name="テキスト ボックス 145"/>
        <xdr:cNvSpPr txBox="1"/>
      </xdr:nvSpPr>
      <xdr:spPr>
        <a:xfrm>
          <a:off x="1674204" y="85169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1,794,629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29171</xdr:rowOff>
    </xdr:from>
    <xdr:to>
      <xdr:col>1</xdr:col>
      <xdr:colOff>485775</xdr:colOff>
      <xdr:row>54</xdr:row>
      <xdr:rowOff>130771</xdr:rowOff>
    </xdr:to>
    <xdr:sp macro="" textlink="">
      <xdr:nvSpPr>
        <xdr:cNvPr id="147" name="円/楕円 146"/>
        <xdr:cNvSpPr/>
      </xdr:nvSpPr>
      <xdr:spPr>
        <a:xfrm>
          <a:off x="1079500" y="92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52</xdr:row>
      <xdr:rowOff>147298</xdr:rowOff>
    </xdr:from>
    <xdr:ext cx="690189" cy="259045"/>
    <xdr:sp macro="" textlink="">
      <xdr:nvSpPr>
        <xdr:cNvPr id="148" name="テキスト ボックス 147"/>
        <xdr:cNvSpPr txBox="1"/>
      </xdr:nvSpPr>
      <xdr:spPr>
        <a:xfrm>
          <a:off x="785204" y="9062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1,078,384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2" name="直線コネクタ 171"/>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3"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4" name="直線コネクタ 173"/>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5"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6" name="直線コネクタ 175"/>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136843</xdr:rowOff>
    </xdr:from>
    <xdr:to>
      <xdr:col>6</xdr:col>
      <xdr:colOff>511175</xdr:colOff>
      <xdr:row>78</xdr:row>
      <xdr:rowOff>50888</xdr:rowOff>
    </xdr:to>
    <xdr:cxnSp macro="">
      <xdr:nvCxnSpPr>
        <xdr:cNvPr id="177" name="直線コネクタ 176"/>
        <xdr:cNvCxnSpPr/>
      </xdr:nvCxnSpPr>
      <xdr:spPr>
        <a:xfrm flipV="1">
          <a:off x="3797300" y="13338493"/>
          <a:ext cx="838200" cy="8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78"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79" name="フローチャート : 判断 178"/>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50888</xdr:rowOff>
    </xdr:from>
    <xdr:to>
      <xdr:col>5</xdr:col>
      <xdr:colOff>358775</xdr:colOff>
      <xdr:row>78</xdr:row>
      <xdr:rowOff>71729</xdr:rowOff>
    </xdr:to>
    <xdr:cxnSp macro="">
      <xdr:nvCxnSpPr>
        <xdr:cNvPr id="180" name="直線コネクタ 179"/>
        <xdr:cNvCxnSpPr/>
      </xdr:nvCxnSpPr>
      <xdr:spPr>
        <a:xfrm flipV="1">
          <a:off x="2908300" y="1342398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105778</xdr:rowOff>
    </xdr:from>
    <xdr:to>
      <xdr:col>5</xdr:col>
      <xdr:colOff>409575</xdr:colOff>
      <xdr:row>78</xdr:row>
      <xdr:rowOff>35928</xdr:rowOff>
    </xdr:to>
    <xdr:sp macro="" textlink="">
      <xdr:nvSpPr>
        <xdr:cNvPr id="181" name="フローチャート : 判断 180"/>
        <xdr:cNvSpPr/>
      </xdr:nvSpPr>
      <xdr:spPr>
        <a:xfrm>
          <a:off x="3746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52455</xdr:rowOff>
    </xdr:from>
    <xdr:ext cx="469744" cy="259045"/>
    <xdr:sp macro="" textlink="">
      <xdr:nvSpPr>
        <xdr:cNvPr id="182" name="テキスト ボックス 181"/>
        <xdr:cNvSpPr txBox="1"/>
      </xdr:nvSpPr>
      <xdr:spPr>
        <a:xfrm>
          <a:off x="3562427"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71729</xdr:rowOff>
    </xdr:from>
    <xdr:to>
      <xdr:col>4</xdr:col>
      <xdr:colOff>155575</xdr:colOff>
      <xdr:row>78</xdr:row>
      <xdr:rowOff>131738</xdr:rowOff>
    </xdr:to>
    <xdr:cxnSp macro="">
      <xdr:nvCxnSpPr>
        <xdr:cNvPr id="183" name="直線コネクタ 182"/>
        <xdr:cNvCxnSpPr/>
      </xdr:nvCxnSpPr>
      <xdr:spPr>
        <a:xfrm flipV="1">
          <a:off x="2019300" y="13444829"/>
          <a:ext cx="889000" cy="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4" name="フローチャート : 判断 183"/>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5" name="テキスト ボックス 184"/>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119887</xdr:rowOff>
    </xdr:from>
    <xdr:to>
      <xdr:col>2</xdr:col>
      <xdr:colOff>638175</xdr:colOff>
      <xdr:row>78</xdr:row>
      <xdr:rowOff>131738</xdr:rowOff>
    </xdr:to>
    <xdr:cxnSp macro="">
      <xdr:nvCxnSpPr>
        <xdr:cNvPr id="186" name="直線コネクタ 185"/>
        <xdr:cNvCxnSpPr/>
      </xdr:nvCxnSpPr>
      <xdr:spPr>
        <a:xfrm>
          <a:off x="1130300" y="13492987"/>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7" name="フローチャート : 判断 186"/>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8" name="テキスト ボックス 187"/>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9" name="フローチャート : 判断 188"/>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90" name="テキスト ボックス 189"/>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86043</xdr:rowOff>
    </xdr:from>
    <xdr:to>
      <xdr:col>6</xdr:col>
      <xdr:colOff>561975</xdr:colOff>
      <xdr:row>78</xdr:row>
      <xdr:rowOff>16193</xdr:rowOff>
    </xdr:to>
    <xdr:sp macro="" textlink="">
      <xdr:nvSpPr>
        <xdr:cNvPr id="196" name="円/楕円 195"/>
        <xdr:cNvSpPr/>
      </xdr:nvSpPr>
      <xdr:spPr>
        <a:xfrm>
          <a:off x="4584700" y="13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64470</xdr:rowOff>
    </xdr:from>
    <xdr:ext cx="469744" cy="259045"/>
    <xdr:sp macro="" textlink="">
      <xdr:nvSpPr>
        <xdr:cNvPr id="197" name="維持補修費該当値テキスト"/>
        <xdr:cNvSpPr txBox="1"/>
      </xdr:nvSpPr>
      <xdr:spPr>
        <a:xfrm>
          <a:off x="4686300" y="1326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88</xdr:rowOff>
    </xdr:from>
    <xdr:to>
      <xdr:col>5</xdr:col>
      <xdr:colOff>409575</xdr:colOff>
      <xdr:row>78</xdr:row>
      <xdr:rowOff>101688</xdr:rowOff>
    </xdr:to>
    <xdr:sp macro="" textlink="">
      <xdr:nvSpPr>
        <xdr:cNvPr id="198" name="円/楕円 197"/>
        <xdr:cNvSpPr/>
      </xdr:nvSpPr>
      <xdr:spPr>
        <a:xfrm>
          <a:off x="3746500" y="1337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92815</xdr:rowOff>
    </xdr:from>
    <xdr:ext cx="469744" cy="259045"/>
    <xdr:sp macro="" textlink="">
      <xdr:nvSpPr>
        <xdr:cNvPr id="199" name="テキスト ボックス 198"/>
        <xdr:cNvSpPr txBox="1"/>
      </xdr:nvSpPr>
      <xdr:spPr>
        <a:xfrm>
          <a:off x="3562427" y="1346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20929</xdr:rowOff>
    </xdr:from>
    <xdr:to>
      <xdr:col>4</xdr:col>
      <xdr:colOff>206375</xdr:colOff>
      <xdr:row>78</xdr:row>
      <xdr:rowOff>122529</xdr:rowOff>
    </xdr:to>
    <xdr:sp macro="" textlink="">
      <xdr:nvSpPr>
        <xdr:cNvPr id="200" name="円/楕円 199"/>
        <xdr:cNvSpPr/>
      </xdr:nvSpPr>
      <xdr:spPr>
        <a:xfrm>
          <a:off x="2857500" y="133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113656</xdr:rowOff>
    </xdr:from>
    <xdr:ext cx="469744" cy="259045"/>
    <xdr:sp macro="" textlink="">
      <xdr:nvSpPr>
        <xdr:cNvPr id="201" name="テキスト ボックス 200"/>
        <xdr:cNvSpPr txBox="1"/>
      </xdr:nvSpPr>
      <xdr:spPr>
        <a:xfrm>
          <a:off x="2673427" y="1348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80938</xdr:rowOff>
    </xdr:from>
    <xdr:to>
      <xdr:col>3</xdr:col>
      <xdr:colOff>3175</xdr:colOff>
      <xdr:row>79</xdr:row>
      <xdr:rowOff>11088</xdr:rowOff>
    </xdr:to>
    <xdr:sp macro="" textlink="">
      <xdr:nvSpPr>
        <xdr:cNvPr id="202" name="円/楕円 201"/>
        <xdr:cNvSpPr/>
      </xdr:nvSpPr>
      <xdr:spPr>
        <a:xfrm>
          <a:off x="1968500" y="13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2215</xdr:rowOff>
    </xdr:from>
    <xdr:ext cx="469744" cy="259045"/>
    <xdr:sp macro="" textlink="">
      <xdr:nvSpPr>
        <xdr:cNvPr id="203" name="テキスト ボックス 202"/>
        <xdr:cNvSpPr txBox="1"/>
      </xdr:nvSpPr>
      <xdr:spPr>
        <a:xfrm>
          <a:off x="1784427" y="135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69087</xdr:rowOff>
    </xdr:from>
    <xdr:to>
      <xdr:col>1</xdr:col>
      <xdr:colOff>485775</xdr:colOff>
      <xdr:row>78</xdr:row>
      <xdr:rowOff>170687</xdr:rowOff>
    </xdr:to>
    <xdr:sp macro="" textlink="">
      <xdr:nvSpPr>
        <xdr:cNvPr id="204" name="円/楕円 203"/>
        <xdr:cNvSpPr/>
      </xdr:nvSpPr>
      <xdr:spPr>
        <a:xfrm>
          <a:off x="1079500" y="134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161814</xdr:rowOff>
    </xdr:from>
    <xdr:ext cx="469744" cy="259045"/>
    <xdr:sp macro="" textlink="">
      <xdr:nvSpPr>
        <xdr:cNvPr id="205" name="テキスト ボックス 204"/>
        <xdr:cNvSpPr txBox="1"/>
      </xdr:nvSpPr>
      <xdr:spPr>
        <a:xfrm>
          <a:off x="895427"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4" name="直線コネクタ 233"/>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5"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6" name="直線コネクタ 235"/>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37"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38" name="直線コネクタ 237"/>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150144</xdr:rowOff>
    </xdr:from>
    <xdr:to>
      <xdr:col>6</xdr:col>
      <xdr:colOff>511175</xdr:colOff>
      <xdr:row>96</xdr:row>
      <xdr:rowOff>30473</xdr:rowOff>
    </xdr:to>
    <xdr:cxnSp macro="">
      <xdr:nvCxnSpPr>
        <xdr:cNvPr id="239" name="直線コネクタ 238"/>
        <xdr:cNvCxnSpPr/>
      </xdr:nvCxnSpPr>
      <xdr:spPr>
        <a:xfrm flipV="1">
          <a:off x="3797300" y="16437894"/>
          <a:ext cx="838200" cy="5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0"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1" name="フローチャート : 判断 240"/>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30473</xdr:rowOff>
    </xdr:from>
    <xdr:to>
      <xdr:col>5</xdr:col>
      <xdr:colOff>358775</xdr:colOff>
      <xdr:row>96</xdr:row>
      <xdr:rowOff>42988</xdr:rowOff>
    </xdr:to>
    <xdr:cxnSp macro="">
      <xdr:nvCxnSpPr>
        <xdr:cNvPr id="242" name="直線コネクタ 241"/>
        <xdr:cNvCxnSpPr/>
      </xdr:nvCxnSpPr>
      <xdr:spPr>
        <a:xfrm flipV="1">
          <a:off x="2908300" y="16489673"/>
          <a:ext cx="889000" cy="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43323</xdr:rowOff>
    </xdr:from>
    <xdr:to>
      <xdr:col>5</xdr:col>
      <xdr:colOff>409575</xdr:colOff>
      <xdr:row>95</xdr:row>
      <xdr:rowOff>144923</xdr:rowOff>
    </xdr:to>
    <xdr:sp macro="" textlink="">
      <xdr:nvSpPr>
        <xdr:cNvPr id="243" name="フローチャート : 判断 242"/>
        <xdr:cNvSpPr/>
      </xdr:nvSpPr>
      <xdr:spPr>
        <a:xfrm>
          <a:off x="3746500" y="163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161450</xdr:rowOff>
    </xdr:from>
    <xdr:ext cx="534377" cy="259045"/>
    <xdr:sp macro="" textlink="">
      <xdr:nvSpPr>
        <xdr:cNvPr id="244" name="テキスト ボックス 243"/>
        <xdr:cNvSpPr txBox="1"/>
      </xdr:nvSpPr>
      <xdr:spPr>
        <a:xfrm>
          <a:off x="3530111" y="161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42988</xdr:rowOff>
    </xdr:from>
    <xdr:to>
      <xdr:col>4</xdr:col>
      <xdr:colOff>155575</xdr:colOff>
      <xdr:row>96</xdr:row>
      <xdr:rowOff>76078</xdr:rowOff>
    </xdr:to>
    <xdr:cxnSp macro="">
      <xdr:nvCxnSpPr>
        <xdr:cNvPr id="245" name="直線コネクタ 244"/>
        <xdr:cNvCxnSpPr/>
      </xdr:nvCxnSpPr>
      <xdr:spPr>
        <a:xfrm flipV="1">
          <a:off x="2019300" y="16502188"/>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119689</xdr:rowOff>
    </xdr:from>
    <xdr:to>
      <xdr:col>4</xdr:col>
      <xdr:colOff>206375</xdr:colOff>
      <xdr:row>96</xdr:row>
      <xdr:rowOff>49839</xdr:rowOff>
    </xdr:to>
    <xdr:sp macro="" textlink="">
      <xdr:nvSpPr>
        <xdr:cNvPr id="246" name="フローチャート : 判断 245"/>
        <xdr:cNvSpPr/>
      </xdr:nvSpPr>
      <xdr:spPr>
        <a:xfrm>
          <a:off x="2857500" y="1640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66366</xdr:rowOff>
    </xdr:from>
    <xdr:ext cx="534377" cy="259045"/>
    <xdr:sp macro="" textlink="">
      <xdr:nvSpPr>
        <xdr:cNvPr id="247" name="テキスト ボックス 246"/>
        <xdr:cNvSpPr txBox="1"/>
      </xdr:nvSpPr>
      <xdr:spPr>
        <a:xfrm>
          <a:off x="2641111" y="1618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16856</xdr:rowOff>
    </xdr:from>
    <xdr:to>
      <xdr:col>2</xdr:col>
      <xdr:colOff>638175</xdr:colOff>
      <xdr:row>96</xdr:row>
      <xdr:rowOff>76078</xdr:rowOff>
    </xdr:to>
    <xdr:cxnSp macro="">
      <xdr:nvCxnSpPr>
        <xdr:cNvPr id="248" name="直線コネクタ 247"/>
        <xdr:cNvCxnSpPr/>
      </xdr:nvCxnSpPr>
      <xdr:spPr>
        <a:xfrm>
          <a:off x="1130300" y="16476056"/>
          <a:ext cx="889000" cy="5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34736</xdr:rowOff>
    </xdr:from>
    <xdr:to>
      <xdr:col>3</xdr:col>
      <xdr:colOff>3175</xdr:colOff>
      <xdr:row>96</xdr:row>
      <xdr:rowOff>136336</xdr:rowOff>
    </xdr:to>
    <xdr:sp macro="" textlink="">
      <xdr:nvSpPr>
        <xdr:cNvPr id="249" name="フローチャート : 判断 248"/>
        <xdr:cNvSpPr/>
      </xdr:nvSpPr>
      <xdr:spPr>
        <a:xfrm>
          <a:off x="1968500" y="164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127463</xdr:rowOff>
    </xdr:from>
    <xdr:ext cx="534377" cy="259045"/>
    <xdr:sp macro="" textlink="">
      <xdr:nvSpPr>
        <xdr:cNvPr id="250" name="テキスト ボックス 249"/>
        <xdr:cNvSpPr txBox="1"/>
      </xdr:nvSpPr>
      <xdr:spPr>
        <a:xfrm>
          <a:off x="1752111" y="165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62511</xdr:rowOff>
    </xdr:from>
    <xdr:to>
      <xdr:col>1</xdr:col>
      <xdr:colOff>485775</xdr:colOff>
      <xdr:row>96</xdr:row>
      <xdr:rowOff>164111</xdr:rowOff>
    </xdr:to>
    <xdr:sp macro="" textlink="">
      <xdr:nvSpPr>
        <xdr:cNvPr id="251" name="フローチャート : 判断 250"/>
        <xdr:cNvSpPr/>
      </xdr:nvSpPr>
      <xdr:spPr>
        <a:xfrm>
          <a:off x="1079500" y="1652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155238</xdr:rowOff>
    </xdr:from>
    <xdr:ext cx="534377" cy="259045"/>
    <xdr:sp macro="" textlink="">
      <xdr:nvSpPr>
        <xdr:cNvPr id="252" name="テキスト ボックス 251"/>
        <xdr:cNvSpPr txBox="1"/>
      </xdr:nvSpPr>
      <xdr:spPr>
        <a:xfrm>
          <a:off x="863111" y="1661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99344</xdr:rowOff>
    </xdr:from>
    <xdr:to>
      <xdr:col>6</xdr:col>
      <xdr:colOff>561975</xdr:colOff>
      <xdr:row>96</xdr:row>
      <xdr:rowOff>29494</xdr:rowOff>
    </xdr:to>
    <xdr:sp macro="" textlink="">
      <xdr:nvSpPr>
        <xdr:cNvPr id="258" name="円/楕円 257"/>
        <xdr:cNvSpPr/>
      </xdr:nvSpPr>
      <xdr:spPr>
        <a:xfrm>
          <a:off x="4584700" y="1638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122221</xdr:rowOff>
    </xdr:from>
    <xdr:ext cx="534377" cy="259045"/>
    <xdr:sp macro="" textlink="">
      <xdr:nvSpPr>
        <xdr:cNvPr id="259" name="扶助費該当値テキスト"/>
        <xdr:cNvSpPr txBox="1"/>
      </xdr:nvSpPr>
      <xdr:spPr>
        <a:xfrm>
          <a:off x="4686300" y="1623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87,269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151123</xdr:rowOff>
    </xdr:from>
    <xdr:to>
      <xdr:col>5</xdr:col>
      <xdr:colOff>409575</xdr:colOff>
      <xdr:row>96</xdr:row>
      <xdr:rowOff>81273</xdr:rowOff>
    </xdr:to>
    <xdr:sp macro="" textlink="">
      <xdr:nvSpPr>
        <xdr:cNvPr id="260" name="円/楕円 259"/>
        <xdr:cNvSpPr/>
      </xdr:nvSpPr>
      <xdr:spPr>
        <a:xfrm>
          <a:off x="3746500" y="164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72400</xdr:rowOff>
    </xdr:from>
    <xdr:ext cx="534377" cy="259045"/>
    <xdr:sp macro="" textlink="">
      <xdr:nvSpPr>
        <xdr:cNvPr id="261" name="テキスト ボックス 260"/>
        <xdr:cNvSpPr txBox="1"/>
      </xdr:nvSpPr>
      <xdr:spPr>
        <a:xfrm>
          <a:off x="3530111" y="1653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83,645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163638</xdr:rowOff>
    </xdr:from>
    <xdr:to>
      <xdr:col>4</xdr:col>
      <xdr:colOff>206375</xdr:colOff>
      <xdr:row>96</xdr:row>
      <xdr:rowOff>93788</xdr:rowOff>
    </xdr:to>
    <xdr:sp macro="" textlink="">
      <xdr:nvSpPr>
        <xdr:cNvPr id="262" name="円/楕円 261"/>
        <xdr:cNvSpPr/>
      </xdr:nvSpPr>
      <xdr:spPr>
        <a:xfrm>
          <a:off x="2857500" y="164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84915</xdr:rowOff>
    </xdr:from>
    <xdr:ext cx="534377" cy="259045"/>
    <xdr:sp macro="" textlink="">
      <xdr:nvSpPr>
        <xdr:cNvPr id="263" name="テキスト ボックス 262"/>
        <xdr:cNvSpPr txBox="1"/>
      </xdr:nvSpPr>
      <xdr:spPr>
        <a:xfrm>
          <a:off x="2641111" y="1654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25278</xdr:rowOff>
    </xdr:from>
    <xdr:to>
      <xdr:col>3</xdr:col>
      <xdr:colOff>3175</xdr:colOff>
      <xdr:row>96</xdr:row>
      <xdr:rowOff>126878</xdr:rowOff>
    </xdr:to>
    <xdr:sp macro="" textlink="">
      <xdr:nvSpPr>
        <xdr:cNvPr id="264" name="円/楕円 263"/>
        <xdr:cNvSpPr/>
      </xdr:nvSpPr>
      <xdr:spPr>
        <a:xfrm>
          <a:off x="1968500" y="164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143405</xdr:rowOff>
    </xdr:from>
    <xdr:ext cx="534377" cy="259045"/>
    <xdr:sp macro="" textlink="">
      <xdr:nvSpPr>
        <xdr:cNvPr id="265" name="テキスト ボックス 264"/>
        <xdr:cNvSpPr txBox="1"/>
      </xdr:nvSpPr>
      <xdr:spPr>
        <a:xfrm>
          <a:off x="1752111" y="162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137506</xdr:rowOff>
    </xdr:from>
    <xdr:to>
      <xdr:col>1</xdr:col>
      <xdr:colOff>485775</xdr:colOff>
      <xdr:row>96</xdr:row>
      <xdr:rowOff>67656</xdr:rowOff>
    </xdr:to>
    <xdr:sp macro="" textlink="">
      <xdr:nvSpPr>
        <xdr:cNvPr id="266" name="円/楕円 265"/>
        <xdr:cNvSpPr/>
      </xdr:nvSpPr>
      <xdr:spPr>
        <a:xfrm>
          <a:off x="1079500" y="164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84183</xdr:rowOff>
    </xdr:from>
    <xdr:ext cx="534377" cy="259045"/>
    <xdr:sp macro="" textlink="">
      <xdr:nvSpPr>
        <xdr:cNvPr id="267" name="テキスト ボックス 266"/>
        <xdr:cNvSpPr txBox="1"/>
      </xdr:nvSpPr>
      <xdr:spPr>
        <a:xfrm>
          <a:off x="863111" y="162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8" name="テキスト ボックス 27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0" name="テキスト ボックス 279"/>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2" name="直線コネクタ 291"/>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3"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4" name="直線コネクタ 293"/>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5"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6" name="直線コネクタ 295"/>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16694</xdr:rowOff>
    </xdr:from>
    <xdr:to>
      <xdr:col>15</xdr:col>
      <xdr:colOff>180975</xdr:colOff>
      <xdr:row>33</xdr:row>
      <xdr:rowOff>132080</xdr:rowOff>
    </xdr:to>
    <xdr:cxnSp macro="">
      <xdr:nvCxnSpPr>
        <xdr:cNvPr id="297" name="直線コネクタ 296"/>
        <xdr:cNvCxnSpPr/>
      </xdr:nvCxnSpPr>
      <xdr:spPr>
        <a:xfrm>
          <a:off x="9639300" y="5160194"/>
          <a:ext cx="838200" cy="6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24712</xdr:rowOff>
    </xdr:from>
    <xdr:ext cx="534377" cy="259045"/>
    <xdr:sp macro="" textlink="">
      <xdr:nvSpPr>
        <xdr:cNvPr id="298" name="補助費等平均値テキスト"/>
        <xdr:cNvSpPr txBox="1"/>
      </xdr:nvSpPr>
      <xdr:spPr>
        <a:xfrm>
          <a:off x="10528300" y="6196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299" name="フローチャート : 判断 298"/>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16694</xdr:rowOff>
    </xdr:from>
    <xdr:to>
      <xdr:col>14</xdr:col>
      <xdr:colOff>28575</xdr:colOff>
      <xdr:row>30</xdr:row>
      <xdr:rowOff>163513</xdr:rowOff>
    </xdr:to>
    <xdr:cxnSp macro="">
      <xdr:nvCxnSpPr>
        <xdr:cNvPr id="300" name="直線コネクタ 299"/>
        <xdr:cNvCxnSpPr/>
      </xdr:nvCxnSpPr>
      <xdr:spPr>
        <a:xfrm flipV="1">
          <a:off x="8750300" y="5160194"/>
          <a:ext cx="889000" cy="1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54705</xdr:rowOff>
    </xdr:from>
    <xdr:to>
      <xdr:col>14</xdr:col>
      <xdr:colOff>79375</xdr:colOff>
      <xdr:row>36</xdr:row>
      <xdr:rowOff>156305</xdr:rowOff>
    </xdr:to>
    <xdr:sp macro="" textlink="">
      <xdr:nvSpPr>
        <xdr:cNvPr id="301" name="フローチャート : 判断 300"/>
        <xdr:cNvSpPr/>
      </xdr:nvSpPr>
      <xdr:spPr>
        <a:xfrm>
          <a:off x="9588500" y="622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147432</xdr:rowOff>
    </xdr:from>
    <xdr:ext cx="534377" cy="259045"/>
    <xdr:sp macro="" textlink="">
      <xdr:nvSpPr>
        <xdr:cNvPr id="302" name="テキスト ボックス 301"/>
        <xdr:cNvSpPr txBox="1"/>
      </xdr:nvSpPr>
      <xdr:spPr>
        <a:xfrm>
          <a:off x="9372111" y="63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163513</xdr:rowOff>
    </xdr:from>
    <xdr:to>
      <xdr:col>12</xdr:col>
      <xdr:colOff>511175</xdr:colOff>
      <xdr:row>33</xdr:row>
      <xdr:rowOff>93123</xdr:rowOff>
    </xdr:to>
    <xdr:cxnSp macro="">
      <xdr:nvCxnSpPr>
        <xdr:cNvPr id="303" name="直線コネクタ 302"/>
        <xdr:cNvCxnSpPr/>
      </xdr:nvCxnSpPr>
      <xdr:spPr>
        <a:xfrm flipV="1">
          <a:off x="7861300" y="5307013"/>
          <a:ext cx="889000" cy="4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131096</xdr:rowOff>
    </xdr:from>
    <xdr:to>
      <xdr:col>12</xdr:col>
      <xdr:colOff>561975</xdr:colOff>
      <xdr:row>37</xdr:row>
      <xdr:rowOff>61246</xdr:rowOff>
    </xdr:to>
    <xdr:sp macro="" textlink="">
      <xdr:nvSpPr>
        <xdr:cNvPr id="304" name="フローチャート : 判断 303"/>
        <xdr:cNvSpPr/>
      </xdr:nvSpPr>
      <xdr:spPr>
        <a:xfrm>
          <a:off x="8699500" y="630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52373</xdr:rowOff>
    </xdr:from>
    <xdr:ext cx="534377" cy="259045"/>
    <xdr:sp macro="" textlink="">
      <xdr:nvSpPr>
        <xdr:cNvPr id="305" name="テキスト ボックス 304"/>
        <xdr:cNvSpPr txBox="1"/>
      </xdr:nvSpPr>
      <xdr:spPr>
        <a:xfrm>
          <a:off x="8483111" y="639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131299</xdr:rowOff>
    </xdr:from>
    <xdr:to>
      <xdr:col>11</xdr:col>
      <xdr:colOff>307975</xdr:colOff>
      <xdr:row>33</xdr:row>
      <xdr:rowOff>93123</xdr:rowOff>
    </xdr:to>
    <xdr:cxnSp macro="">
      <xdr:nvCxnSpPr>
        <xdr:cNvPr id="306" name="直線コネクタ 305"/>
        <xdr:cNvCxnSpPr/>
      </xdr:nvCxnSpPr>
      <xdr:spPr>
        <a:xfrm>
          <a:off x="6972300" y="5617699"/>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7309</xdr:rowOff>
    </xdr:from>
    <xdr:to>
      <xdr:col>11</xdr:col>
      <xdr:colOff>358775</xdr:colOff>
      <xdr:row>37</xdr:row>
      <xdr:rowOff>108909</xdr:rowOff>
    </xdr:to>
    <xdr:sp macro="" textlink="">
      <xdr:nvSpPr>
        <xdr:cNvPr id="307" name="フローチャート : 判断 306"/>
        <xdr:cNvSpPr/>
      </xdr:nvSpPr>
      <xdr:spPr>
        <a:xfrm>
          <a:off x="7810500" y="635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100036</xdr:rowOff>
    </xdr:from>
    <xdr:ext cx="534377" cy="259045"/>
    <xdr:sp macro="" textlink="">
      <xdr:nvSpPr>
        <xdr:cNvPr id="308" name="テキスト ボックス 307"/>
        <xdr:cNvSpPr txBox="1"/>
      </xdr:nvSpPr>
      <xdr:spPr>
        <a:xfrm>
          <a:off x="7594111" y="64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21444</xdr:rowOff>
    </xdr:from>
    <xdr:to>
      <xdr:col>10</xdr:col>
      <xdr:colOff>155575</xdr:colOff>
      <xdr:row>37</xdr:row>
      <xdr:rowOff>123044</xdr:rowOff>
    </xdr:to>
    <xdr:sp macro="" textlink="">
      <xdr:nvSpPr>
        <xdr:cNvPr id="309" name="フローチャート : 判断 308"/>
        <xdr:cNvSpPr/>
      </xdr:nvSpPr>
      <xdr:spPr>
        <a:xfrm>
          <a:off x="6921500" y="636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114171</xdr:rowOff>
    </xdr:from>
    <xdr:ext cx="534377" cy="259045"/>
    <xdr:sp macro="" textlink="">
      <xdr:nvSpPr>
        <xdr:cNvPr id="310" name="テキスト ボックス 309"/>
        <xdr:cNvSpPr txBox="1"/>
      </xdr:nvSpPr>
      <xdr:spPr>
        <a:xfrm>
          <a:off x="6705111" y="64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81280</xdr:rowOff>
    </xdr:from>
    <xdr:to>
      <xdr:col>15</xdr:col>
      <xdr:colOff>231775</xdr:colOff>
      <xdr:row>34</xdr:row>
      <xdr:rowOff>11430</xdr:rowOff>
    </xdr:to>
    <xdr:sp macro="" textlink="">
      <xdr:nvSpPr>
        <xdr:cNvPr id="316" name="円/楕円 315"/>
        <xdr:cNvSpPr/>
      </xdr:nvSpPr>
      <xdr:spPr>
        <a:xfrm>
          <a:off x="104267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104157</xdr:rowOff>
    </xdr:from>
    <xdr:ext cx="534377" cy="259045"/>
    <xdr:sp macro="" textlink="">
      <xdr:nvSpPr>
        <xdr:cNvPr id="317" name="補助費等該当値テキスト"/>
        <xdr:cNvSpPr txBox="1"/>
      </xdr:nvSpPr>
      <xdr:spPr>
        <a:xfrm>
          <a:off x="10528300" y="55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89,400</a:t>
          </a:r>
          <a:endParaRPr kumimoji="1" lang="ja-JP" altLang="en-US" sz="1000" b="1">
            <a:solidFill>
              <a:srgbClr val="FF0000"/>
            </a:solidFill>
            <a:latin typeface="ＭＳ Ｐゴシック"/>
          </a:endParaRPr>
        </a:p>
      </xdr:txBody>
    </xdr:sp>
    <xdr:clientData/>
  </xdr:oneCellAnchor>
  <xdr:twoCellAnchor>
    <xdr:from>
      <xdr:col>13</xdr:col>
      <xdr:colOff>663575</xdr:colOff>
      <xdr:row>29</xdr:row>
      <xdr:rowOff>137344</xdr:rowOff>
    </xdr:from>
    <xdr:to>
      <xdr:col>14</xdr:col>
      <xdr:colOff>79375</xdr:colOff>
      <xdr:row>30</xdr:row>
      <xdr:rowOff>67494</xdr:rowOff>
    </xdr:to>
    <xdr:sp macro="" textlink="">
      <xdr:nvSpPr>
        <xdr:cNvPr id="318" name="円/楕円 317"/>
        <xdr:cNvSpPr/>
      </xdr:nvSpPr>
      <xdr:spPr>
        <a:xfrm>
          <a:off x="9588500" y="51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28</xdr:row>
      <xdr:rowOff>84021</xdr:rowOff>
    </xdr:from>
    <xdr:ext cx="599010" cy="259045"/>
    <xdr:sp macro="" textlink="">
      <xdr:nvSpPr>
        <xdr:cNvPr id="319" name="テキスト ボックス 318"/>
        <xdr:cNvSpPr txBox="1"/>
      </xdr:nvSpPr>
      <xdr:spPr>
        <a:xfrm>
          <a:off x="9339794" y="488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122,457</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112713</xdr:rowOff>
    </xdr:from>
    <xdr:to>
      <xdr:col>12</xdr:col>
      <xdr:colOff>561975</xdr:colOff>
      <xdr:row>31</xdr:row>
      <xdr:rowOff>42863</xdr:rowOff>
    </xdr:to>
    <xdr:sp macro="" textlink="">
      <xdr:nvSpPr>
        <xdr:cNvPr id="320" name="円/楕円 319"/>
        <xdr:cNvSpPr/>
      </xdr:nvSpPr>
      <xdr:spPr>
        <a:xfrm>
          <a:off x="8699500" y="525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59390</xdr:rowOff>
    </xdr:from>
    <xdr:ext cx="599010" cy="259045"/>
    <xdr:sp macro="" textlink="">
      <xdr:nvSpPr>
        <xdr:cNvPr id="321" name="テキスト ボックス 320"/>
        <xdr:cNvSpPr txBox="1"/>
      </xdr:nvSpPr>
      <xdr:spPr>
        <a:xfrm>
          <a:off x="8450794" y="50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114,750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42323</xdr:rowOff>
    </xdr:from>
    <xdr:to>
      <xdr:col>11</xdr:col>
      <xdr:colOff>358775</xdr:colOff>
      <xdr:row>33</xdr:row>
      <xdr:rowOff>143923</xdr:rowOff>
    </xdr:to>
    <xdr:sp macro="" textlink="">
      <xdr:nvSpPr>
        <xdr:cNvPr id="322" name="円/楕円 321"/>
        <xdr:cNvSpPr/>
      </xdr:nvSpPr>
      <xdr:spPr>
        <a:xfrm>
          <a:off x="7810500" y="57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160450</xdr:rowOff>
    </xdr:from>
    <xdr:ext cx="534377" cy="259045"/>
    <xdr:sp macro="" textlink="">
      <xdr:nvSpPr>
        <xdr:cNvPr id="323" name="テキスト ボックス 322"/>
        <xdr:cNvSpPr txBox="1"/>
      </xdr:nvSpPr>
      <xdr:spPr>
        <a:xfrm>
          <a:off x="7594111" y="547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91,445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80499</xdr:rowOff>
    </xdr:from>
    <xdr:to>
      <xdr:col>10</xdr:col>
      <xdr:colOff>155575</xdr:colOff>
      <xdr:row>33</xdr:row>
      <xdr:rowOff>10649</xdr:rowOff>
    </xdr:to>
    <xdr:sp macro="" textlink="">
      <xdr:nvSpPr>
        <xdr:cNvPr id="324" name="円/楕円 323"/>
        <xdr:cNvSpPr/>
      </xdr:nvSpPr>
      <xdr:spPr>
        <a:xfrm>
          <a:off x="6921500" y="55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27176</xdr:rowOff>
    </xdr:from>
    <xdr:ext cx="534377" cy="259045"/>
    <xdr:sp macro="" textlink="">
      <xdr:nvSpPr>
        <xdr:cNvPr id="325" name="テキスト ボックス 324"/>
        <xdr:cNvSpPr txBox="1"/>
      </xdr:nvSpPr>
      <xdr:spPr>
        <a:xfrm>
          <a:off x="6705111" y="53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9" name="テキスト ボックス 33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41" name="テキスト ボックス 340"/>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85544</xdr:rowOff>
    </xdr:from>
    <xdr:to>
      <xdr:col>15</xdr:col>
      <xdr:colOff>180340</xdr:colOff>
      <xdr:row>58</xdr:row>
      <xdr:rowOff>2548</xdr:rowOff>
    </xdr:to>
    <xdr:cxnSp macro="">
      <xdr:nvCxnSpPr>
        <xdr:cNvPr id="345" name="直線コネクタ 344"/>
        <xdr:cNvCxnSpPr/>
      </xdr:nvCxnSpPr>
      <xdr:spPr>
        <a:xfrm flipV="1">
          <a:off x="10475595" y="9172394"/>
          <a:ext cx="1270" cy="7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34956</xdr:rowOff>
    </xdr:from>
    <xdr:ext cx="534377" cy="259045"/>
    <xdr:sp macro="" textlink="">
      <xdr:nvSpPr>
        <xdr:cNvPr id="346" name="普通建設事業費最小値テキスト"/>
        <xdr:cNvSpPr txBox="1"/>
      </xdr:nvSpPr>
      <xdr:spPr>
        <a:xfrm>
          <a:off x="10528300" y="99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58</xdr:row>
      <xdr:rowOff>2548</xdr:rowOff>
    </xdr:from>
    <xdr:to>
      <xdr:col>15</xdr:col>
      <xdr:colOff>269875</xdr:colOff>
      <xdr:row>58</xdr:row>
      <xdr:rowOff>2548</xdr:rowOff>
    </xdr:to>
    <xdr:cxnSp macro="">
      <xdr:nvCxnSpPr>
        <xdr:cNvPr id="347" name="直線コネクタ 346"/>
        <xdr:cNvCxnSpPr/>
      </xdr:nvCxnSpPr>
      <xdr:spPr>
        <a:xfrm>
          <a:off x="10388600" y="9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32221</xdr:rowOff>
    </xdr:from>
    <xdr:ext cx="690189" cy="259045"/>
    <xdr:sp macro="" textlink="">
      <xdr:nvSpPr>
        <xdr:cNvPr id="348" name="普通建設事業費最大値テキスト"/>
        <xdr:cNvSpPr txBox="1"/>
      </xdr:nvSpPr>
      <xdr:spPr>
        <a:xfrm>
          <a:off x="10528300" y="8947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53</xdr:row>
      <xdr:rowOff>85544</xdr:rowOff>
    </xdr:from>
    <xdr:to>
      <xdr:col>15</xdr:col>
      <xdr:colOff>269875</xdr:colOff>
      <xdr:row>53</xdr:row>
      <xdr:rowOff>85544</xdr:rowOff>
    </xdr:to>
    <xdr:cxnSp macro="">
      <xdr:nvCxnSpPr>
        <xdr:cNvPr id="349" name="直線コネクタ 348"/>
        <xdr:cNvCxnSpPr/>
      </xdr:nvCxnSpPr>
      <xdr:spPr>
        <a:xfrm>
          <a:off x="10388600" y="917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137801</xdr:rowOff>
    </xdr:from>
    <xdr:to>
      <xdr:col>15</xdr:col>
      <xdr:colOff>180975</xdr:colOff>
      <xdr:row>53</xdr:row>
      <xdr:rowOff>85544</xdr:rowOff>
    </xdr:to>
    <xdr:cxnSp macro="">
      <xdr:nvCxnSpPr>
        <xdr:cNvPr id="350" name="直線コネクタ 349"/>
        <xdr:cNvCxnSpPr/>
      </xdr:nvCxnSpPr>
      <xdr:spPr>
        <a:xfrm>
          <a:off x="9639300" y="9053201"/>
          <a:ext cx="838200" cy="1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79406</xdr:rowOff>
    </xdr:from>
    <xdr:ext cx="534377" cy="259045"/>
    <xdr:sp macro="" textlink="">
      <xdr:nvSpPr>
        <xdr:cNvPr id="351" name="普通建設事業費平均値テキスト"/>
        <xdr:cNvSpPr txBox="1"/>
      </xdr:nvSpPr>
      <xdr:spPr>
        <a:xfrm>
          <a:off x="10528300" y="9852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100979</xdr:rowOff>
    </xdr:from>
    <xdr:to>
      <xdr:col>15</xdr:col>
      <xdr:colOff>231775</xdr:colOff>
      <xdr:row>58</xdr:row>
      <xdr:rowOff>31129</xdr:rowOff>
    </xdr:to>
    <xdr:sp macro="" textlink="">
      <xdr:nvSpPr>
        <xdr:cNvPr id="352" name="フローチャート : 判断 351"/>
        <xdr:cNvSpPr/>
      </xdr:nvSpPr>
      <xdr:spPr>
        <a:xfrm>
          <a:off x="104267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124574</xdr:rowOff>
    </xdr:from>
    <xdr:to>
      <xdr:col>14</xdr:col>
      <xdr:colOff>28575</xdr:colOff>
      <xdr:row>52</xdr:row>
      <xdr:rowOff>137801</xdr:rowOff>
    </xdr:to>
    <xdr:cxnSp macro="">
      <xdr:nvCxnSpPr>
        <xdr:cNvPr id="353" name="直線コネクタ 352"/>
        <xdr:cNvCxnSpPr/>
      </xdr:nvCxnSpPr>
      <xdr:spPr>
        <a:xfrm>
          <a:off x="8750300" y="8697074"/>
          <a:ext cx="889000" cy="35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97210</xdr:rowOff>
    </xdr:from>
    <xdr:to>
      <xdr:col>14</xdr:col>
      <xdr:colOff>79375</xdr:colOff>
      <xdr:row>58</xdr:row>
      <xdr:rowOff>27360</xdr:rowOff>
    </xdr:to>
    <xdr:sp macro="" textlink="">
      <xdr:nvSpPr>
        <xdr:cNvPr id="354" name="フローチャート : 判断 353"/>
        <xdr:cNvSpPr/>
      </xdr:nvSpPr>
      <xdr:spPr>
        <a:xfrm>
          <a:off x="9588500" y="986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18487</xdr:rowOff>
    </xdr:from>
    <xdr:ext cx="534377" cy="259045"/>
    <xdr:sp macro="" textlink="">
      <xdr:nvSpPr>
        <xdr:cNvPr id="355" name="テキスト ボックス 354"/>
        <xdr:cNvSpPr txBox="1"/>
      </xdr:nvSpPr>
      <xdr:spPr>
        <a:xfrm>
          <a:off x="9372111" y="996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124574</xdr:rowOff>
    </xdr:from>
    <xdr:to>
      <xdr:col>12</xdr:col>
      <xdr:colOff>511175</xdr:colOff>
      <xdr:row>51</xdr:row>
      <xdr:rowOff>148713</xdr:rowOff>
    </xdr:to>
    <xdr:cxnSp macro="">
      <xdr:nvCxnSpPr>
        <xdr:cNvPr id="356" name="直線コネクタ 355"/>
        <xdr:cNvCxnSpPr/>
      </xdr:nvCxnSpPr>
      <xdr:spPr>
        <a:xfrm flipV="1">
          <a:off x="7861300" y="8697074"/>
          <a:ext cx="889000" cy="19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85120</xdr:rowOff>
    </xdr:from>
    <xdr:to>
      <xdr:col>12</xdr:col>
      <xdr:colOff>561975</xdr:colOff>
      <xdr:row>58</xdr:row>
      <xdr:rowOff>15270</xdr:rowOff>
    </xdr:to>
    <xdr:sp macro="" textlink="">
      <xdr:nvSpPr>
        <xdr:cNvPr id="357" name="フローチャート : 判断 356"/>
        <xdr:cNvSpPr/>
      </xdr:nvSpPr>
      <xdr:spPr>
        <a:xfrm>
          <a:off x="8699500" y="985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6397</xdr:rowOff>
    </xdr:from>
    <xdr:ext cx="599010" cy="259045"/>
    <xdr:sp macro="" textlink="">
      <xdr:nvSpPr>
        <xdr:cNvPr id="358" name="テキスト ボックス 357"/>
        <xdr:cNvSpPr txBox="1"/>
      </xdr:nvSpPr>
      <xdr:spPr>
        <a:xfrm>
          <a:off x="8450794" y="995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148713</xdr:rowOff>
    </xdr:from>
    <xdr:to>
      <xdr:col>11</xdr:col>
      <xdr:colOff>307975</xdr:colOff>
      <xdr:row>56</xdr:row>
      <xdr:rowOff>158674</xdr:rowOff>
    </xdr:to>
    <xdr:cxnSp macro="">
      <xdr:nvCxnSpPr>
        <xdr:cNvPr id="359" name="直線コネクタ 358"/>
        <xdr:cNvCxnSpPr/>
      </xdr:nvCxnSpPr>
      <xdr:spPr>
        <a:xfrm flipV="1">
          <a:off x="6972300" y="8892663"/>
          <a:ext cx="889000" cy="86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94066</xdr:rowOff>
    </xdr:from>
    <xdr:to>
      <xdr:col>11</xdr:col>
      <xdr:colOff>358775</xdr:colOff>
      <xdr:row>58</xdr:row>
      <xdr:rowOff>24216</xdr:rowOff>
    </xdr:to>
    <xdr:sp macro="" textlink="">
      <xdr:nvSpPr>
        <xdr:cNvPr id="360" name="フローチャート : 判断 359"/>
        <xdr:cNvSpPr/>
      </xdr:nvSpPr>
      <xdr:spPr>
        <a:xfrm>
          <a:off x="7810500" y="98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15343</xdr:rowOff>
    </xdr:from>
    <xdr:ext cx="534377" cy="259045"/>
    <xdr:sp macro="" textlink="">
      <xdr:nvSpPr>
        <xdr:cNvPr id="361" name="テキスト ボックス 360"/>
        <xdr:cNvSpPr txBox="1"/>
      </xdr:nvSpPr>
      <xdr:spPr>
        <a:xfrm>
          <a:off x="7594111" y="99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102782</xdr:rowOff>
    </xdr:from>
    <xdr:to>
      <xdr:col>10</xdr:col>
      <xdr:colOff>155575</xdr:colOff>
      <xdr:row>58</xdr:row>
      <xdr:rowOff>32932</xdr:rowOff>
    </xdr:to>
    <xdr:sp macro="" textlink="">
      <xdr:nvSpPr>
        <xdr:cNvPr id="362" name="フローチャート : 判断 361"/>
        <xdr:cNvSpPr/>
      </xdr:nvSpPr>
      <xdr:spPr>
        <a:xfrm>
          <a:off x="6921500" y="987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24059</xdr:rowOff>
    </xdr:from>
    <xdr:ext cx="534377" cy="259045"/>
    <xdr:sp macro="" textlink="">
      <xdr:nvSpPr>
        <xdr:cNvPr id="363" name="テキスト ボックス 362"/>
        <xdr:cNvSpPr txBox="1"/>
      </xdr:nvSpPr>
      <xdr:spPr>
        <a:xfrm>
          <a:off x="6705111" y="99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34744</xdr:rowOff>
    </xdr:from>
    <xdr:to>
      <xdr:col>15</xdr:col>
      <xdr:colOff>231775</xdr:colOff>
      <xdr:row>53</xdr:row>
      <xdr:rowOff>136344</xdr:rowOff>
    </xdr:to>
    <xdr:sp macro="" textlink="">
      <xdr:nvSpPr>
        <xdr:cNvPr id="369" name="円/楕円 368"/>
        <xdr:cNvSpPr/>
      </xdr:nvSpPr>
      <xdr:spPr>
        <a:xfrm>
          <a:off x="10426700" y="91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159221</xdr:rowOff>
    </xdr:from>
    <xdr:ext cx="690189" cy="259045"/>
    <xdr:sp macro="" textlink="">
      <xdr:nvSpPr>
        <xdr:cNvPr id="370" name="普通建設事業費該当値テキスト"/>
        <xdr:cNvSpPr txBox="1"/>
      </xdr:nvSpPr>
      <xdr:spPr>
        <a:xfrm>
          <a:off x="10528300" y="9074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1,394,761</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87001</xdr:rowOff>
    </xdr:from>
    <xdr:to>
      <xdr:col>14</xdr:col>
      <xdr:colOff>79375</xdr:colOff>
      <xdr:row>53</xdr:row>
      <xdr:rowOff>17151</xdr:rowOff>
    </xdr:to>
    <xdr:sp macro="" textlink="">
      <xdr:nvSpPr>
        <xdr:cNvPr id="371" name="円/楕円 370"/>
        <xdr:cNvSpPr/>
      </xdr:nvSpPr>
      <xdr:spPr>
        <a:xfrm>
          <a:off x="9588500" y="9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51</xdr:row>
      <xdr:rowOff>33678</xdr:rowOff>
    </xdr:from>
    <xdr:ext cx="690189" cy="259045"/>
    <xdr:sp macro="" textlink="">
      <xdr:nvSpPr>
        <xdr:cNvPr id="372" name="テキスト ボックス 371"/>
        <xdr:cNvSpPr txBox="1"/>
      </xdr:nvSpPr>
      <xdr:spPr>
        <a:xfrm>
          <a:off x="9294204" y="8777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1,603,323</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73774</xdr:rowOff>
    </xdr:from>
    <xdr:to>
      <xdr:col>12</xdr:col>
      <xdr:colOff>561975</xdr:colOff>
      <xdr:row>51</xdr:row>
      <xdr:rowOff>3924</xdr:rowOff>
    </xdr:to>
    <xdr:sp macro="" textlink="">
      <xdr:nvSpPr>
        <xdr:cNvPr id="373" name="円/楕円 372"/>
        <xdr:cNvSpPr/>
      </xdr:nvSpPr>
      <xdr:spPr>
        <a:xfrm>
          <a:off x="8699500" y="86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49</xdr:row>
      <xdr:rowOff>20451</xdr:rowOff>
    </xdr:from>
    <xdr:ext cx="690189" cy="259045"/>
    <xdr:sp macro="" textlink="">
      <xdr:nvSpPr>
        <xdr:cNvPr id="374" name="テキスト ボックス 373"/>
        <xdr:cNvSpPr txBox="1"/>
      </xdr:nvSpPr>
      <xdr:spPr>
        <a:xfrm>
          <a:off x="8405204" y="8421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2,226,468</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97913</xdr:rowOff>
    </xdr:from>
    <xdr:to>
      <xdr:col>11</xdr:col>
      <xdr:colOff>358775</xdr:colOff>
      <xdr:row>52</xdr:row>
      <xdr:rowOff>28063</xdr:rowOff>
    </xdr:to>
    <xdr:sp macro="" textlink="">
      <xdr:nvSpPr>
        <xdr:cNvPr id="375" name="円/楕円 374"/>
        <xdr:cNvSpPr/>
      </xdr:nvSpPr>
      <xdr:spPr>
        <a:xfrm>
          <a:off x="7810500" y="88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50</xdr:row>
      <xdr:rowOff>44590</xdr:rowOff>
    </xdr:from>
    <xdr:ext cx="690189" cy="259045"/>
    <xdr:sp macro="" textlink="">
      <xdr:nvSpPr>
        <xdr:cNvPr id="376" name="テキスト ボックス 375"/>
        <xdr:cNvSpPr txBox="1"/>
      </xdr:nvSpPr>
      <xdr:spPr>
        <a:xfrm>
          <a:off x="7516204" y="8617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1,884,230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107874</xdr:rowOff>
    </xdr:from>
    <xdr:to>
      <xdr:col>10</xdr:col>
      <xdr:colOff>155575</xdr:colOff>
      <xdr:row>57</xdr:row>
      <xdr:rowOff>38024</xdr:rowOff>
    </xdr:to>
    <xdr:sp macro="" textlink="">
      <xdr:nvSpPr>
        <xdr:cNvPr id="377" name="円/楕円 376"/>
        <xdr:cNvSpPr/>
      </xdr:nvSpPr>
      <xdr:spPr>
        <a:xfrm>
          <a:off x="6921500" y="97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54551</xdr:rowOff>
    </xdr:from>
    <xdr:ext cx="599010" cy="259045"/>
    <xdr:sp macro="" textlink="">
      <xdr:nvSpPr>
        <xdr:cNvPr id="378" name="テキスト ボックス 377"/>
        <xdr:cNvSpPr txBox="1"/>
      </xdr:nvSpPr>
      <xdr:spPr>
        <a:xfrm>
          <a:off x="6672794" y="94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2" name="テキスト ボックス 391"/>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4" name="テキスト ボックス 393"/>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6" name="テキスト ボックス 395"/>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8" name="テキスト ボックス 397"/>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0" name="テキスト ボックス 399"/>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22151</xdr:rowOff>
    </xdr:from>
    <xdr:to>
      <xdr:col>15</xdr:col>
      <xdr:colOff>180340</xdr:colOff>
      <xdr:row>79</xdr:row>
      <xdr:rowOff>96445</xdr:rowOff>
    </xdr:to>
    <xdr:cxnSp macro="">
      <xdr:nvCxnSpPr>
        <xdr:cNvPr id="404" name="直線コネクタ 403"/>
        <xdr:cNvCxnSpPr/>
      </xdr:nvCxnSpPr>
      <xdr:spPr>
        <a:xfrm flipV="1">
          <a:off x="10475595" y="12366551"/>
          <a:ext cx="127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121544</xdr:rowOff>
    </xdr:from>
    <xdr:ext cx="469744" cy="259045"/>
    <xdr:sp macro="" textlink="">
      <xdr:nvSpPr>
        <xdr:cNvPr id="405" name="普通建設事業費 （ うち新規整備　）最小値テキスト"/>
        <xdr:cNvSpPr txBox="1"/>
      </xdr:nvSpPr>
      <xdr:spPr>
        <a:xfrm>
          <a:off x="10528300" y="1366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96445</xdr:rowOff>
    </xdr:from>
    <xdr:to>
      <xdr:col>15</xdr:col>
      <xdr:colOff>269875</xdr:colOff>
      <xdr:row>79</xdr:row>
      <xdr:rowOff>96445</xdr:rowOff>
    </xdr:to>
    <xdr:cxnSp macro="">
      <xdr:nvCxnSpPr>
        <xdr:cNvPr id="406" name="直線コネクタ 405"/>
        <xdr:cNvCxnSpPr/>
      </xdr:nvCxnSpPr>
      <xdr:spPr>
        <a:xfrm>
          <a:off x="10388600" y="1364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140278</xdr:rowOff>
    </xdr:from>
    <xdr:ext cx="690189" cy="259045"/>
    <xdr:sp macro="" textlink="">
      <xdr:nvSpPr>
        <xdr:cNvPr id="407" name="普通建設事業費 （ うち新規整備　）最大値テキスト"/>
        <xdr:cNvSpPr txBox="1"/>
      </xdr:nvSpPr>
      <xdr:spPr>
        <a:xfrm>
          <a:off x="10528300" y="12141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72</xdr:row>
      <xdr:rowOff>22151</xdr:rowOff>
    </xdr:from>
    <xdr:to>
      <xdr:col>15</xdr:col>
      <xdr:colOff>269875</xdr:colOff>
      <xdr:row>72</xdr:row>
      <xdr:rowOff>22151</xdr:rowOff>
    </xdr:to>
    <xdr:cxnSp macro="">
      <xdr:nvCxnSpPr>
        <xdr:cNvPr id="408" name="直線コネクタ 407"/>
        <xdr:cNvCxnSpPr/>
      </xdr:nvCxnSpPr>
      <xdr:spPr>
        <a:xfrm>
          <a:off x="10388600" y="123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22151</xdr:rowOff>
    </xdr:from>
    <xdr:to>
      <xdr:col>15</xdr:col>
      <xdr:colOff>180975</xdr:colOff>
      <xdr:row>72</xdr:row>
      <xdr:rowOff>30669</xdr:rowOff>
    </xdr:to>
    <xdr:cxnSp macro="">
      <xdr:nvCxnSpPr>
        <xdr:cNvPr id="409" name="直線コネクタ 408"/>
        <xdr:cNvCxnSpPr/>
      </xdr:nvCxnSpPr>
      <xdr:spPr>
        <a:xfrm flipV="1">
          <a:off x="9639300" y="12366551"/>
          <a:ext cx="83820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165995</xdr:rowOff>
    </xdr:from>
    <xdr:ext cx="534377" cy="259045"/>
    <xdr:sp macro="" textlink="">
      <xdr:nvSpPr>
        <xdr:cNvPr id="410" name="普通建設事業費 （ うち新規整備　）平均値テキスト"/>
        <xdr:cNvSpPr txBox="1"/>
      </xdr:nvSpPr>
      <xdr:spPr>
        <a:xfrm>
          <a:off x="10528300" y="1353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16118</xdr:rowOff>
    </xdr:from>
    <xdr:to>
      <xdr:col>15</xdr:col>
      <xdr:colOff>231775</xdr:colOff>
      <xdr:row>79</xdr:row>
      <xdr:rowOff>117718</xdr:rowOff>
    </xdr:to>
    <xdr:sp macro="" textlink="">
      <xdr:nvSpPr>
        <xdr:cNvPr id="411" name="フローチャート : 判断 410"/>
        <xdr:cNvSpPr/>
      </xdr:nvSpPr>
      <xdr:spPr>
        <a:xfrm>
          <a:off x="104267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31210</xdr:rowOff>
    </xdr:from>
    <xdr:to>
      <xdr:col>14</xdr:col>
      <xdr:colOff>28575</xdr:colOff>
      <xdr:row>72</xdr:row>
      <xdr:rowOff>30669</xdr:rowOff>
    </xdr:to>
    <xdr:cxnSp macro="">
      <xdr:nvCxnSpPr>
        <xdr:cNvPr id="412" name="直線コネクタ 411"/>
        <xdr:cNvCxnSpPr/>
      </xdr:nvCxnSpPr>
      <xdr:spPr>
        <a:xfrm>
          <a:off x="8750300" y="12032710"/>
          <a:ext cx="889000" cy="3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79</xdr:row>
      <xdr:rowOff>4076</xdr:rowOff>
    </xdr:from>
    <xdr:to>
      <xdr:col>14</xdr:col>
      <xdr:colOff>79375</xdr:colOff>
      <xdr:row>79</xdr:row>
      <xdr:rowOff>105676</xdr:rowOff>
    </xdr:to>
    <xdr:sp macro="" textlink="">
      <xdr:nvSpPr>
        <xdr:cNvPr id="413" name="フローチャート : 判断 412"/>
        <xdr:cNvSpPr/>
      </xdr:nvSpPr>
      <xdr:spPr>
        <a:xfrm>
          <a:off x="9588500" y="1354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96803</xdr:rowOff>
    </xdr:from>
    <xdr:ext cx="534377" cy="259045"/>
    <xdr:sp macro="" textlink="">
      <xdr:nvSpPr>
        <xdr:cNvPr id="414" name="テキスト ボックス 413"/>
        <xdr:cNvSpPr txBox="1"/>
      </xdr:nvSpPr>
      <xdr:spPr>
        <a:xfrm>
          <a:off x="9372111" y="1364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162759</xdr:rowOff>
    </xdr:from>
    <xdr:to>
      <xdr:col>12</xdr:col>
      <xdr:colOff>561975</xdr:colOff>
      <xdr:row>79</xdr:row>
      <xdr:rowOff>92909</xdr:rowOff>
    </xdr:to>
    <xdr:sp macro="" textlink="">
      <xdr:nvSpPr>
        <xdr:cNvPr id="415" name="フローチャート : 判断 414"/>
        <xdr:cNvSpPr/>
      </xdr:nvSpPr>
      <xdr:spPr>
        <a:xfrm>
          <a:off x="8699500" y="135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84036</xdr:rowOff>
    </xdr:from>
    <xdr:ext cx="534377" cy="259045"/>
    <xdr:sp macro="" textlink="">
      <xdr:nvSpPr>
        <xdr:cNvPr id="416" name="テキスト ボックス 415"/>
        <xdr:cNvSpPr txBox="1"/>
      </xdr:nvSpPr>
      <xdr:spPr>
        <a:xfrm>
          <a:off x="8483111" y="136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142801</xdr:rowOff>
    </xdr:from>
    <xdr:to>
      <xdr:col>15</xdr:col>
      <xdr:colOff>231775</xdr:colOff>
      <xdr:row>72</xdr:row>
      <xdr:rowOff>72951</xdr:rowOff>
    </xdr:to>
    <xdr:sp macro="" textlink="">
      <xdr:nvSpPr>
        <xdr:cNvPr id="422" name="円/楕円 421"/>
        <xdr:cNvSpPr/>
      </xdr:nvSpPr>
      <xdr:spPr>
        <a:xfrm>
          <a:off x="10426700" y="123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95828</xdr:rowOff>
    </xdr:from>
    <xdr:ext cx="690189" cy="259045"/>
    <xdr:sp macro="" textlink="">
      <xdr:nvSpPr>
        <xdr:cNvPr id="423" name="普通建設事業費 （ うち新規整備　）該当値テキスト"/>
        <xdr:cNvSpPr txBox="1"/>
      </xdr:nvSpPr>
      <xdr:spPr>
        <a:xfrm>
          <a:off x="10528300" y="12268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1,172,985</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151319</xdr:rowOff>
    </xdr:from>
    <xdr:to>
      <xdr:col>14</xdr:col>
      <xdr:colOff>79375</xdr:colOff>
      <xdr:row>72</xdr:row>
      <xdr:rowOff>81469</xdr:rowOff>
    </xdr:to>
    <xdr:sp macro="" textlink="">
      <xdr:nvSpPr>
        <xdr:cNvPr id="424" name="円/楕円 423"/>
        <xdr:cNvSpPr/>
      </xdr:nvSpPr>
      <xdr:spPr>
        <a:xfrm>
          <a:off x="9588500" y="123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70</xdr:row>
      <xdr:rowOff>97996</xdr:rowOff>
    </xdr:from>
    <xdr:ext cx="690189" cy="259045"/>
    <xdr:sp macro="" textlink="">
      <xdr:nvSpPr>
        <xdr:cNvPr id="425" name="テキスト ボックス 424"/>
        <xdr:cNvSpPr txBox="1"/>
      </xdr:nvSpPr>
      <xdr:spPr>
        <a:xfrm>
          <a:off x="9294204" y="12099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1,165,159</a:t>
          </a:r>
          <a:endParaRPr kumimoji="1" lang="ja-JP" altLang="en-US" sz="1000" b="1">
            <a:solidFill>
              <a:srgbClr val="FF0000"/>
            </a:solidFill>
            <a:latin typeface="ＭＳ Ｐゴシック"/>
          </a:endParaRPr>
        </a:p>
      </xdr:txBody>
    </xdr:sp>
    <xdr:clientData/>
  </xdr:oneCellAnchor>
  <xdr:twoCellAnchor>
    <xdr:from>
      <xdr:col>12</xdr:col>
      <xdr:colOff>460375</xdr:colOff>
      <xdr:row>69</xdr:row>
      <xdr:rowOff>151860</xdr:rowOff>
    </xdr:from>
    <xdr:to>
      <xdr:col>12</xdr:col>
      <xdr:colOff>561975</xdr:colOff>
      <xdr:row>70</xdr:row>
      <xdr:rowOff>82010</xdr:rowOff>
    </xdr:to>
    <xdr:sp macro="" textlink="">
      <xdr:nvSpPr>
        <xdr:cNvPr id="426" name="円/楕円 425"/>
        <xdr:cNvSpPr/>
      </xdr:nvSpPr>
      <xdr:spPr>
        <a:xfrm>
          <a:off x="8699500" y="1198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68</xdr:row>
      <xdr:rowOff>98537</xdr:rowOff>
    </xdr:from>
    <xdr:ext cx="690189" cy="259045"/>
    <xdr:sp macro="" textlink="">
      <xdr:nvSpPr>
        <xdr:cNvPr id="427" name="テキスト ボックス 426"/>
        <xdr:cNvSpPr txBox="1"/>
      </xdr:nvSpPr>
      <xdr:spPr>
        <a:xfrm>
          <a:off x="8405204" y="11757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1,479,662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7" name="テキスト ボックス 44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53" name="直線コネクタ 452"/>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54"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55" name="直線コネクタ 454"/>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56"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57" name="直線コネクタ 456"/>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76149</xdr:rowOff>
    </xdr:from>
    <xdr:to>
      <xdr:col>15</xdr:col>
      <xdr:colOff>180975</xdr:colOff>
      <xdr:row>97</xdr:row>
      <xdr:rowOff>127307</xdr:rowOff>
    </xdr:to>
    <xdr:cxnSp macro="">
      <xdr:nvCxnSpPr>
        <xdr:cNvPr id="458" name="直線コネクタ 457"/>
        <xdr:cNvCxnSpPr/>
      </xdr:nvCxnSpPr>
      <xdr:spPr>
        <a:xfrm>
          <a:off x="9639300" y="16706799"/>
          <a:ext cx="838200" cy="5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59"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0" name="フローチャート : 判断 459"/>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76149</xdr:rowOff>
    </xdr:from>
    <xdr:to>
      <xdr:col>14</xdr:col>
      <xdr:colOff>28575</xdr:colOff>
      <xdr:row>98</xdr:row>
      <xdr:rowOff>10688</xdr:rowOff>
    </xdr:to>
    <xdr:cxnSp macro="">
      <xdr:nvCxnSpPr>
        <xdr:cNvPr id="461" name="直線コネクタ 460"/>
        <xdr:cNvCxnSpPr/>
      </xdr:nvCxnSpPr>
      <xdr:spPr>
        <a:xfrm flipV="1">
          <a:off x="8750300" y="16706799"/>
          <a:ext cx="889000" cy="10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46822</xdr:rowOff>
    </xdr:from>
    <xdr:to>
      <xdr:col>14</xdr:col>
      <xdr:colOff>79375</xdr:colOff>
      <xdr:row>96</xdr:row>
      <xdr:rowOff>148422</xdr:rowOff>
    </xdr:to>
    <xdr:sp macro="" textlink="">
      <xdr:nvSpPr>
        <xdr:cNvPr id="462" name="フローチャート : 判断 461"/>
        <xdr:cNvSpPr/>
      </xdr:nvSpPr>
      <xdr:spPr>
        <a:xfrm>
          <a:off x="9588500" y="1650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164949</xdr:rowOff>
    </xdr:from>
    <xdr:ext cx="534377" cy="259045"/>
    <xdr:sp macro="" textlink="">
      <xdr:nvSpPr>
        <xdr:cNvPr id="463" name="テキスト ボックス 462"/>
        <xdr:cNvSpPr txBox="1"/>
      </xdr:nvSpPr>
      <xdr:spPr>
        <a:xfrm>
          <a:off x="9372111" y="162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142931</xdr:rowOff>
    </xdr:from>
    <xdr:to>
      <xdr:col>12</xdr:col>
      <xdr:colOff>561975</xdr:colOff>
      <xdr:row>96</xdr:row>
      <xdr:rowOff>73081</xdr:rowOff>
    </xdr:to>
    <xdr:sp macro="" textlink="">
      <xdr:nvSpPr>
        <xdr:cNvPr id="464" name="フローチャート : 判断 463"/>
        <xdr:cNvSpPr/>
      </xdr:nvSpPr>
      <xdr:spPr>
        <a:xfrm>
          <a:off x="8699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89608</xdr:rowOff>
    </xdr:from>
    <xdr:ext cx="534377" cy="259045"/>
    <xdr:sp macro="" textlink="">
      <xdr:nvSpPr>
        <xdr:cNvPr id="465" name="テキスト ボックス 464"/>
        <xdr:cNvSpPr txBox="1"/>
      </xdr:nvSpPr>
      <xdr:spPr>
        <a:xfrm>
          <a:off x="8483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76507</xdr:rowOff>
    </xdr:from>
    <xdr:to>
      <xdr:col>15</xdr:col>
      <xdr:colOff>231775</xdr:colOff>
      <xdr:row>98</xdr:row>
      <xdr:rowOff>6657</xdr:rowOff>
    </xdr:to>
    <xdr:sp macro="" textlink="">
      <xdr:nvSpPr>
        <xdr:cNvPr id="471" name="円/楕円 470"/>
        <xdr:cNvSpPr/>
      </xdr:nvSpPr>
      <xdr:spPr>
        <a:xfrm>
          <a:off x="10426700" y="167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54934</xdr:rowOff>
    </xdr:from>
    <xdr:ext cx="534377" cy="259045"/>
    <xdr:sp macro="" textlink="">
      <xdr:nvSpPr>
        <xdr:cNvPr id="472" name="普通建設事業費 （ うち更新整備　）該当値テキスト"/>
        <xdr:cNvSpPr txBox="1"/>
      </xdr:nvSpPr>
      <xdr:spPr>
        <a:xfrm>
          <a:off x="10528300" y="1668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25349</xdr:rowOff>
    </xdr:from>
    <xdr:to>
      <xdr:col>14</xdr:col>
      <xdr:colOff>79375</xdr:colOff>
      <xdr:row>97</xdr:row>
      <xdr:rowOff>126949</xdr:rowOff>
    </xdr:to>
    <xdr:sp macro="" textlink="">
      <xdr:nvSpPr>
        <xdr:cNvPr id="473" name="円/楕円 472"/>
        <xdr:cNvSpPr/>
      </xdr:nvSpPr>
      <xdr:spPr>
        <a:xfrm>
          <a:off x="9588500" y="1665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118076</xdr:rowOff>
    </xdr:from>
    <xdr:ext cx="534377" cy="259045"/>
    <xdr:sp macro="" textlink="">
      <xdr:nvSpPr>
        <xdr:cNvPr id="474" name="テキスト ボックス 473"/>
        <xdr:cNvSpPr txBox="1"/>
      </xdr:nvSpPr>
      <xdr:spPr>
        <a:xfrm>
          <a:off x="9372111" y="1674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131338</xdr:rowOff>
    </xdr:from>
    <xdr:to>
      <xdr:col>12</xdr:col>
      <xdr:colOff>561975</xdr:colOff>
      <xdr:row>98</xdr:row>
      <xdr:rowOff>61488</xdr:rowOff>
    </xdr:to>
    <xdr:sp macro="" textlink="">
      <xdr:nvSpPr>
        <xdr:cNvPr id="475" name="円/楕円 474"/>
        <xdr:cNvSpPr/>
      </xdr:nvSpPr>
      <xdr:spPr>
        <a:xfrm>
          <a:off x="8699500" y="167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52615</xdr:rowOff>
    </xdr:from>
    <xdr:ext cx="534377" cy="259045"/>
    <xdr:sp macro="" textlink="">
      <xdr:nvSpPr>
        <xdr:cNvPr id="476" name="テキスト ボックス 475"/>
        <xdr:cNvSpPr txBox="1"/>
      </xdr:nvSpPr>
      <xdr:spPr>
        <a:xfrm>
          <a:off x="8483111" y="168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0" name="テキスト ボックス 48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2" name="テキスト ボックス 49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94" name="テキスト ボックス 49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498" name="直線コネクタ 497"/>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499"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1"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2" name="直線コネクタ 501"/>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20988</xdr:rowOff>
    </xdr:from>
    <xdr:to>
      <xdr:col>23</xdr:col>
      <xdr:colOff>517525</xdr:colOff>
      <xdr:row>34</xdr:row>
      <xdr:rowOff>101199</xdr:rowOff>
    </xdr:to>
    <xdr:cxnSp macro="">
      <xdr:nvCxnSpPr>
        <xdr:cNvPr id="503" name="直線コネクタ 502"/>
        <xdr:cNvCxnSpPr/>
      </xdr:nvCxnSpPr>
      <xdr:spPr>
        <a:xfrm flipV="1">
          <a:off x="15481300" y="5335938"/>
          <a:ext cx="838200" cy="59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62440</xdr:rowOff>
    </xdr:from>
    <xdr:ext cx="469744" cy="259045"/>
    <xdr:sp macro="" textlink="">
      <xdr:nvSpPr>
        <xdr:cNvPr id="504" name="災害復旧事業費平均値テキスト"/>
        <xdr:cNvSpPr txBox="1"/>
      </xdr:nvSpPr>
      <xdr:spPr>
        <a:xfrm>
          <a:off x="16370300" y="6577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05" name="フローチャート : 判断 504"/>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101199</xdr:rowOff>
    </xdr:from>
    <xdr:to>
      <xdr:col>22</xdr:col>
      <xdr:colOff>365125</xdr:colOff>
      <xdr:row>37</xdr:row>
      <xdr:rowOff>942</xdr:rowOff>
    </xdr:to>
    <xdr:cxnSp macro="">
      <xdr:nvCxnSpPr>
        <xdr:cNvPr id="506" name="直線コネクタ 505"/>
        <xdr:cNvCxnSpPr/>
      </xdr:nvCxnSpPr>
      <xdr:spPr>
        <a:xfrm flipV="1">
          <a:off x="14592300" y="5930499"/>
          <a:ext cx="889000" cy="4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77546</xdr:rowOff>
    </xdr:from>
    <xdr:to>
      <xdr:col>22</xdr:col>
      <xdr:colOff>415925</xdr:colOff>
      <xdr:row>39</xdr:row>
      <xdr:rowOff>7696</xdr:rowOff>
    </xdr:to>
    <xdr:sp macro="" textlink="">
      <xdr:nvSpPr>
        <xdr:cNvPr id="507" name="フローチャート : 判断 506"/>
        <xdr:cNvSpPr/>
      </xdr:nvSpPr>
      <xdr:spPr>
        <a:xfrm>
          <a:off x="15430500" y="65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170273</xdr:rowOff>
    </xdr:from>
    <xdr:ext cx="469744" cy="259045"/>
    <xdr:sp macro="" textlink="">
      <xdr:nvSpPr>
        <xdr:cNvPr id="508" name="テキスト ボックス 507"/>
        <xdr:cNvSpPr txBox="1"/>
      </xdr:nvSpPr>
      <xdr:spPr>
        <a:xfrm>
          <a:off x="15246427" y="668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53550</xdr:rowOff>
    </xdr:from>
    <xdr:to>
      <xdr:col>21</xdr:col>
      <xdr:colOff>161925</xdr:colOff>
      <xdr:row>37</xdr:row>
      <xdr:rowOff>942</xdr:rowOff>
    </xdr:to>
    <xdr:cxnSp macro="">
      <xdr:nvCxnSpPr>
        <xdr:cNvPr id="509" name="直線コネクタ 508"/>
        <xdr:cNvCxnSpPr/>
      </xdr:nvCxnSpPr>
      <xdr:spPr>
        <a:xfrm>
          <a:off x="13703300" y="6225750"/>
          <a:ext cx="889000" cy="1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70358</xdr:rowOff>
    </xdr:from>
    <xdr:to>
      <xdr:col>21</xdr:col>
      <xdr:colOff>212725</xdr:colOff>
      <xdr:row>39</xdr:row>
      <xdr:rowOff>508</xdr:rowOff>
    </xdr:to>
    <xdr:sp macro="" textlink="">
      <xdr:nvSpPr>
        <xdr:cNvPr id="510" name="フローチャート : 判断 509"/>
        <xdr:cNvSpPr/>
      </xdr:nvSpPr>
      <xdr:spPr>
        <a:xfrm>
          <a:off x="14541500" y="658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163085</xdr:rowOff>
    </xdr:from>
    <xdr:ext cx="469744" cy="259045"/>
    <xdr:sp macro="" textlink="">
      <xdr:nvSpPr>
        <xdr:cNvPr id="511" name="テキスト ボックス 510"/>
        <xdr:cNvSpPr txBox="1"/>
      </xdr:nvSpPr>
      <xdr:spPr>
        <a:xfrm>
          <a:off x="14357427" y="667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53550</xdr:rowOff>
    </xdr:from>
    <xdr:to>
      <xdr:col>19</xdr:col>
      <xdr:colOff>644525</xdr:colOff>
      <xdr:row>37</xdr:row>
      <xdr:rowOff>9272</xdr:rowOff>
    </xdr:to>
    <xdr:cxnSp macro="">
      <xdr:nvCxnSpPr>
        <xdr:cNvPr id="512" name="直線コネクタ 511"/>
        <xdr:cNvCxnSpPr/>
      </xdr:nvCxnSpPr>
      <xdr:spPr>
        <a:xfrm flipV="1">
          <a:off x="12814300" y="6225750"/>
          <a:ext cx="889000" cy="12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70820</xdr:rowOff>
    </xdr:from>
    <xdr:to>
      <xdr:col>20</xdr:col>
      <xdr:colOff>9525</xdr:colOff>
      <xdr:row>39</xdr:row>
      <xdr:rowOff>970</xdr:rowOff>
    </xdr:to>
    <xdr:sp macro="" textlink="">
      <xdr:nvSpPr>
        <xdr:cNvPr id="513" name="フローチャート : 判断 512"/>
        <xdr:cNvSpPr/>
      </xdr:nvSpPr>
      <xdr:spPr>
        <a:xfrm>
          <a:off x="13652500" y="65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163547</xdr:rowOff>
    </xdr:from>
    <xdr:ext cx="469744" cy="259045"/>
    <xdr:sp macro="" textlink="">
      <xdr:nvSpPr>
        <xdr:cNvPr id="514" name="テキスト ボックス 513"/>
        <xdr:cNvSpPr txBox="1"/>
      </xdr:nvSpPr>
      <xdr:spPr>
        <a:xfrm>
          <a:off x="13468427" y="667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63285</xdr:rowOff>
    </xdr:from>
    <xdr:to>
      <xdr:col>18</xdr:col>
      <xdr:colOff>492125</xdr:colOff>
      <xdr:row>38</xdr:row>
      <xdr:rowOff>164885</xdr:rowOff>
    </xdr:to>
    <xdr:sp macro="" textlink="">
      <xdr:nvSpPr>
        <xdr:cNvPr id="515" name="フローチャート : 判断 514"/>
        <xdr:cNvSpPr/>
      </xdr:nvSpPr>
      <xdr:spPr>
        <a:xfrm>
          <a:off x="12763500" y="65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156012</xdr:rowOff>
    </xdr:from>
    <xdr:ext cx="534377" cy="259045"/>
    <xdr:sp macro="" textlink="">
      <xdr:nvSpPr>
        <xdr:cNvPr id="516" name="テキスト ボックス 515"/>
        <xdr:cNvSpPr txBox="1"/>
      </xdr:nvSpPr>
      <xdr:spPr>
        <a:xfrm>
          <a:off x="12547111" y="66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141638</xdr:rowOff>
    </xdr:from>
    <xdr:to>
      <xdr:col>23</xdr:col>
      <xdr:colOff>568325</xdr:colOff>
      <xdr:row>31</xdr:row>
      <xdr:rowOff>71788</xdr:rowOff>
    </xdr:to>
    <xdr:sp macro="" textlink="">
      <xdr:nvSpPr>
        <xdr:cNvPr id="522" name="円/楕円 521"/>
        <xdr:cNvSpPr/>
      </xdr:nvSpPr>
      <xdr:spPr>
        <a:xfrm>
          <a:off x="16268700" y="52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94665</xdr:rowOff>
    </xdr:from>
    <xdr:ext cx="599010" cy="259045"/>
    <xdr:sp macro="" textlink="">
      <xdr:nvSpPr>
        <xdr:cNvPr id="523" name="災害復旧事業費該当値テキスト"/>
        <xdr:cNvSpPr txBox="1"/>
      </xdr:nvSpPr>
      <xdr:spPr>
        <a:xfrm>
          <a:off x="16370300" y="523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576,930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50399</xdr:rowOff>
    </xdr:from>
    <xdr:to>
      <xdr:col>22</xdr:col>
      <xdr:colOff>415925</xdr:colOff>
      <xdr:row>34</xdr:row>
      <xdr:rowOff>151999</xdr:rowOff>
    </xdr:to>
    <xdr:sp macro="" textlink="">
      <xdr:nvSpPr>
        <xdr:cNvPr id="524" name="円/楕円 523"/>
        <xdr:cNvSpPr/>
      </xdr:nvSpPr>
      <xdr:spPr>
        <a:xfrm>
          <a:off x="15430500" y="58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168526</xdr:rowOff>
    </xdr:from>
    <xdr:ext cx="599010" cy="259045"/>
    <xdr:sp macro="" textlink="">
      <xdr:nvSpPr>
        <xdr:cNvPr id="525" name="テキスト ボックス 524"/>
        <xdr:cNvSpPr txBox="1"/>
      </xdr:nvSpPr>
      <xdr:spPr>
        <a:xfrm>
          <a:off x="15181794" y="565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316,842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121592</xdr:rowOff>
    </xdr:from>
    <xdr:to>
      <xdr:col>21</xdr:col>
      <xdr:colOff>212725</xdr:colOff>
      <xdr:row>37</xdr:row>
      <xdr:rowOff>51742</xdr:rowOff>
    </xdr:to>
    <xdr:sp macro="" textlink="">
      <xdr:nvSpPr>
        <xdr:cNvPr id="526" name="円/楕円 525"/>
        <xdr:cNvSpPr/>
      </xdr:nvSpPr>
      <xdr:spPr>
        <a:xfrm>
          <a:off x="14541500" y="62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68269</xdr:rowOff>
    </xdr:from>
    <xdr:ext cx="599010" cy="259045"/>
    <xdr:sp macro="" textlink="">
      <xdr:nvSpPr>
        <xdr:cNvPr id="527" name="テキスト ボックス 526"/>
        <xdr:cNvSpPr txBox="1"/>
      </xdr:nvSpPr>
      <xdr:spPr>
        <a:xfrm>
          <a:off x="14292794" y="606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135,699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2750</xdr:rowOff>
    </xdr:from>
    <xdr:to>
      <xdr:col>20</xdr:col>
      <xdr:colOff>9525</xdr:colOff>
      <xdr:row>36</xdr:row>
      <xdr:rowOff>104350</xdr:rowOff>
    </xdr:to>
    <xdr:sp macro="" textlink="">
      <xdr:nvSpPr>
        <xdr:cNvPr id="528" name="円/楕円 527"/>
        <xdr:cNvSpPr/>
      </xdr:nvSpPr>
      <xdr:spPr>
        <a:xfrm>
          <a:off x="13652500" y="61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120877</xdr:rowOff>
    </xdr:from>
    <xdr:ext cx="599010" cy="259045"/>
    <xdr:sp macro="" textlink="">
      <xdr:nvSpPr>
        <xdr:cNvPr id="529" name="テキスト ボックス 528"/>
        <xdr:cNvSpPr txBox="1"/>
      </xdr:nvSpPr>
      <xdr:spPr>
        <a:xfrm>
          <a:off x="13403794" y="595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129922</xdr:rowOff>
    </xdr:from>
    <xdr:to>
      <xdr:col>18</xdr:col>
      <xdr:colOff>492125</xdr:colOff>
      <xdr:row>37</xdr:row>
      <xdr:rowOff>60072</xdr:rowOff>
    </xdr:to>
    <xdr:sp macro="" textlink="">
      <xdr:nvSpPr>
        <xdr:cNvPr id="530" name="円/楕円 529"/>
        <xdr:cNvSpPr/>
      </xdr:nvSpPr>
      <xdr:spPr>
        <a:xfrm>
          <a:off x="12763500" y="63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76599</xdr:rowOff>
    </xdr:from>
    <xdr:ext cx="599010" cy="259045"/>
    <xdr:sp macro="" textlink="">
      <xdr:nvSpPr>
        <xdr:cNvPr id="531" name="テキスト ボックス 530"/>
        <xdr:cNvSpPr txBox="1"/>
      </xdr:nvSpPr>
      <xdr:spPr>
        <a:xfrm>
          <a:off x="12514794" y="607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6" name="フローチャート : 判断 565"/>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7" name="テキスト ボックス 566"/>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4" name="テキスト ボックス 583"/>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4" name="直線コネクタ 613"/>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5"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6" name="直線コネクタ 615"/>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7"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8" name="直線コネクタ 617"/>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18796</xdr:rowOff>
    </xdr:from>
    <xdr:to>
      <xdr:col>23</xdr:col>
      <xdr:colOff>517525</xdr:colOff>
      <xdr:row>74</xdr:row>
      <xdr:rowOff>43256</xdr:rowOff>
    </xdr:to>
    <xdr:cxnSp macro="">
      <xdr:nvCxnSpPr>
        <xdr:cNvPr id="619" name="直線コネクタ 618"/>
        <xdr:cNvCxnSpPr/>
      </xdr:nvCxnSpPr>
      <xdr:spPr>
        <a:xfrm flipV="1">
          <a:off x="15481300" y="12706096"/>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20"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21" name="フローチャート : 判断 620"/>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24600</xdr:rowOff>
    </xdr:from>
    <xdr:to>
      <xdr:col>22</xdr:col>
      <xdr:colOff>365125</xdr:colOff>
      <xdr:row>74</xdr:row>
      <xdr:rowOff>43256</xdr:rowOff>
    </xdr:to>
    <xdr:cxnSp macro="">
      <xdr:nvCxnSpPr>
        <xdr:cNvPr id="622" name="直線コネクタ 621"/>
        <xdr:cNvCxnSpPr/>
      </xdr:nvCxnSpPr>
      <xdr:spPr>
        <a:xfrm>
          <a:off x="14592300" y="12711900"/>
          <a:ext cx="889000" cy="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125247</xdr:rowOff>
    </xdr:from>
    <xdr:to>
      <xdr:col>22</xdr:col>
      <xdr:colOff>415925</xdr:colOff>
      <xdr:row>74</xdr:row>
      <xdr:rowOff>55397</xdr:rowOff>
    </xdr:to>
    <xdr:sp macro="" textlink="">
      <xdr:nvSpPr>
        <xdr:cNvPr id="623" name="フローチャート : 判断 622"/>
        <xdr:cNvSpPr/>
      </xdr:nvSpPr>
      <xdr:spPr>
        <a:xfrm>
          <a:off x="15430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71924</xdr:rowOff>
    </xdr:from>
    <xdr:ext cx="534377" cy="259045"/>
    <xdr:sp macro="" textlink="">
      <xdr:nvSpPr>
        <xdr:cNvPr id="624" name="テキスト ボックス 623"/>
        <xdr:cNvSpPr txBox="1"/>
      </xdr:nvSpPr>
      <xdr:spPr>
        <a:xfrm>
          <a:off x="15214111" y="124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126682</xdr:rowOff>
    </xdr:from>
    <xdr:to>
      <xdr:col>21</xdr:col>
      <xdr:colOff>161925</xdr:colOff>
      <xdr:row>74</xdr:row>
      <xdr:rowOff>24600</xdr:rowOff>
    </xdr:to>
    <xdr:cxnSp macro="">
      <xdr:nvCxnSpPr>
        <xdr:cNvPr id="625" name="直線コネクタ 624"/>
        <xdr:cNvCxnSpPr/>
      </xdr:nvCxnSpPr>
      <xdr:spPr>
        <a:xfrm>
          <a:off x="13703300" y="12642532"/>
          <a:ext cx="889000" cy="6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161519</xdr:rowOff>
    </xdr:from>
    <xdr:to>
      <xdr:col>21</xdr:col>
      <xdr:colOff>212725</xdr:colOff>
      <xdr:row>74</xdr:row>
      <xdr:rowOff>91669</xdr:rowOff>
    </xdr:to>
    <xdr:sp macro="" textlink="">
      <xdr:nvSpPr>
        <xdr:cNvPr id="626" name="フローチャート : 判断 625"/>
        <xdr:cNvSpPr/>
      </xdr:nvSpPr>
      <xdr:spPr>
        <a:xfrm>
          <a:off x="14541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82796</xdr:rowOff>
    </xdr:from>
    <xdr:ext cx="534377" cy="259045"/>
    <xdr:sp macro="" textlink="">
      <xdr:nvSpPr>
        <xdr:cNvPr id="627" name="テキスト ボックス 626"/>
        <xdr:cNvSpPr txBox="1"/>
      </xdr:nvSpPr>
      <xdr:spPr>
        <a:xfrm>
          <a:off x="14325111" y="127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84048</xdr:rowOff>
    </xdr:from>
    <xdr:to>
      <xdr:col>19</xdr:col>
      <xdr:colOff>644525</xdr:colOff>
      <xdr:row>73</xdr:row>
      <xdr:rowOff>126682</xdr:rowOff>
    </xdr:to>
    <xdr:cxnSp macro="">
      <xdr:nvCxnSpPr>
        <xdr:cNvPr id="628" name="直線コネクタ 627"/>
        <xdr:cNvCxnSpPr/>
      </xdr:nvCxnSpPr>
      <xdr:spPr>
        <a:xfrm>
          <a:off x="12814300" y="12599898"/>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154686</xdr:rowOff>
    </xdr:from>
    <xdr:to>
      <xdr:col>20</xdr:col>
      <xdr:colOff>9525</xdr:colOff>
      <xdr:row>74</xdr:row>
      <xdr:rowOff>84836</xdr:rowOff>
    </xdr:to>
    <xdr:sp macro="" textlink="">
      <xdr:nvSpPr>
        <xdr:cNvPr id="629" name="フローチャート : 判断 628"/>
        <xdr:cNvSpPr/>
      </xdr:nvSpPr>
      <xdr:spPr>
        <a:xfrm>
          <a:off x="13652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75963</xdr:rowOff>
    </xdr:from>
    <xdr:ext cx="534377" cy="259045"/>
    <xdr:sp macro="" textlink="">
      <xdr:nvSpPr>
        <xdr:cNvPr id="630" name="テキスト ボックス 629"/>
        <xdr:cNvSpPr txBox="1"/>
      </xdr:nvSpPr>
      <xdr:spPr>
        <a:xfrm>
          <a:off x="13436111" y="127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151981</xdr:rowOff>
    </xdr:from>
    <xdr:to>
      <xdr:col>18</xdr:col>
      <xdr:colOff>492125</xdr:colOff>
      <xdr:row>74</xdr:row>
      <xdr:rowOff>82131</xdr:rowOff>
    </xdr:to>
    <xdr:sp macro="" textlink="">
      <xdr:nvSpPr>
        <xdr:cNvPr id="631" name="フローチャート : 判断 630"/>
        <xdr:cNvSpPr/>
      </xdr:nvSpPr>
      <xdr:spPr>
        <a:xfrm>
          <a:off x="12763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73258</xdr:rowOff>
    </xdr:from>
    <xdr:ext cx="534377" cy="259045"/>
    <xdr:sp macro="" textlink="">
      <xdr:nvSpPr>
        <xdr:cNvPr id="632" name="テキスト ボックス 631"/>
        <xdr:cNvSpPr txBox="1"/>
      </xdr:nvSpPr>
      <xdr:spPr>
        <a:xfrm>
          <a:off x="12547111" y="127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139446</xdr:rowOff>
    </xdr:from>
    <xdr:to>
      <xdr:col>23</xdr:col>
      <xdr:colOff>568325</xdr:colOff>
      <xdr:row>74</xdr:row>
      <xdr:rowOff>69596</xdr:rowOff>
    </xdr:to>
    <xdr:sp macro="" textlink="">
      <xdr:nvSpPr>
        <xdr:cNvPr id="638" name="円/楕円 637"/>
        <xdr:cNvSpPr/>
      </xdr:nvSpPr>
      <xdr:spPr>
        <a:xfrm>
          <a:off x="16268700" y="126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162323</xdr:rowOff>
    </xdr:from>
    <xdr:ext cx="534377" cy="259045"/>
    <xdr:sp macro="" textlink="">
      <xdr:nvSpPr>
        <xdr:cNvPr id="639" name="公債費該当値テキスト"/>
        <xdr:cNvSpPr txBox="1"/>
      </xdr:nvSpPr>
      <xdr:spPr>
        <a:xfrm>
          <a:off x="16370300" y="125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69,520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163906</xdr:rowOff>
    </xdr:from>
    <xdr:to>
      <xdr:col>22</xdr:col>
      <xdr:colOff>415925</xdr:colOff>
      <xdr:row>74</xdr:row>
      <xdr:rowOff>94056</xdr:rowOff>
    </xdr:to>
    <xdr:sp macro="" textlink="">
      <xdr:nvSpPr>
        <xdr:cNvPr id="640" name="円/楕円 639"/>
        <xdr:cNvSpPr/>
      </xdr:nvSpPr>
      <xdr:spPr>
        <a:xfrm>
          <a:off x="15430500" y="12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85183</xdr:rowOff>
    </xdr:from>
    <xdr:ext cx="534377" cy="259045"/>
    <xdr:sp macro="" textlink="">
      <xdr:nvSpPr>
        <xdr:cNvPr id="641" name="テキスト ボックス 640"/>
        <xdr:cNvSpPr txBox="1"/>
      </xdr:nvSpPr>
      <xdr:spPr>
        <a:xfrm>
          <a:off x="15214111" y="127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145250</xdr:rowOff>
    </xdr:from>
    <xdr:to>
      <xdr:col>21</xdr:col>
      <xdr:colOff>212725</xdr:colOff>
      <xdr:row>74</xdr:row>
      <xdr:rowOff>75400</xdr:rowOff>
    </xdr:to>
    <xdr:sp macro="" textlink="">
      <xdr:nvSpPr>
        <xdr:cNvPr id="642" name="円/楕円 641"/>
        <xdr:cNvSpPr/>
      </xdr:nvSpPr>
      <xdr:spPr>
        <a:xfrm>
          <a:off x="14541500" y="126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91927</xdr:rowOff>
    </xdr:from>
    <xdr:ext cx="534377" cy="259045"/>
    <xdr:sp macro="" textlink="">
      <xdr:nvSpPr>
        <xdr:cNvPr id="643" name="テキスト ボックス 642"/>
        <xdr:cNvSpPr txBox="1"/>
      </xdr:nvSpPr>
      <xdr:spPr>
        <a:xfrm>
          <a:off x="14325111" y="124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69,063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75882</xdr:rowOff>
    </xdr:from>
    <xdr:to>
      <xdr:col>20</xdr:col>
      <xdr:colOff>9525</xdr:colOff>
      <xdr:row>74</xdr:row>
      <xdr:rowOff>6032</xdr:rowOff>
    </xdr:to>
    <xdr:sp macro="" textlink="">
      <xdr:nvSpPr>
        <xdr:cNvPr id="644" name="円/楕円 643"/>
        <xdr:cNvSpPr/>
      </xdr:nvSpPr>
      <xdr:spPr>
        <a:xfrm>
          <a:off x="13652500" y="125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22559</xdr:rowOff>
    </xdr:from>
    <xdr:ext cx="534377" cy="259045"/>
    <xdr:sp macro="" textlink="">
      <xdr:nvSpPr>
        <xdr:cNvPr id="645" name="テキスト ボックス 644"/>
        <xdr:cNvSpPr txBox="1"/>
      </xdr:nvSpPr>
      <xdr:spPr>
        <a:xfrm>
          <a:off x="13436111" y="123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33248</xdr:rowOff>
    </xdr:from>
    <xdr:to>
      <xdr:col>18</xdr:col>
      <xdr:colOff>492125</xdr:colOff>
      <xdr:row>73</xdr:row>
      <xdr:rowOff>134848</xdr:rowOff>
    </xdr:to>
    <xdr:sp macro="" textlink="">
      <xdr:nvSpPr>
        <xdr:cNvPr id="646" name="円/楕円 645"/>
        <xdr:cNvSpPr/>
      </xdr:nvSpPr>
      <xdr:spPr>
        <a:xfrm>
          <a:off x="12763500" y="125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151375</xdr:rowOff>
    </xdr:from>
    <xdr:ext cx="534377" cy="259045"/>
    <xdr:sp macro="" textlink="">
      <xdr:nvSpPr>
        <xdr:cNvPr id="647" name="テキスト ボックス 646"/>
        <xdr:cNvSpPr txBox="1"/>
      </xdr:nvSpPr>
      <xdr:spPr>
        <a:xfrm>
          <a:off x="12547111" y="123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61" name="テキスト ボックス 660"/>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3" name="テキスト ボックス 662"/>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5" name="テキスト ボックス 664"/>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90525</xdr:rowOff>
    </xdr:from>
    <xdr:to>
      <xdr:col>23</xdr:col>
      <xdr:colOff>516889</xdr:colOff>
      <xdr:row>98</xdr:row>
      <xdr:rowOff>139272</xdr:rowOff>
    </xdr:to>
    <xdr:cxnSp macro="">
      <xdr:nvCxnSpPr>
        <xdr:cNvPr id="669" name="直線コネクタ 668"/>
        <xdr:cNvCxnSpPr/>
      </xdr:nvCxnSpPr>
      <xdr:spPr>
        <a:xfrm flipV="1">
          <a:off x="16317595" y="16378275"/>
          <a:ext cx="1269" cy="56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10383</xdr:rowOff>
    </xdr:from>
    <xdr:ext cx="378565" cy="259045"/>
    <xdr:sp macro="" textlink="">
      <xdr:nvSpPr>
        <xdr:cNvPr id="670" name="積立金最小値テキスト"/>
        <xdr:cNvSpPr txBox="1"/>
      </xdr:nvSpPr>
      <xdr:spPr>
        <a:xfrm>
          <a:off x="16370300" y="1698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98</xdr:row>
      <xdr:rowOff>139272</xdr:rowOff>
    </xdr:from>
    <xdr:to>
      <xdr:col>23</xdr:col>
      <xdr:colOff>606425</xdr:colOff>
      <xdr:row>98</xdr:row>
      <xdr:rowOff>139272</xdr:rowOff>
    </xdr:to>
    <xdr:cxnSp macro="">
      <xdr:nvCxnSpPr>
        <xdr:cNvPr id="671" name="直線コネクタ 670"/>
        <xdr:cNvCxnSpPr/>
      </xdr:nvCxnSpPr>
      <xdr:spPr>
        <a:xfrm>
          <a:off x="16230600" y="1694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37202</xdr:rowOff>
    </xdr:from>
    <xdr:ext cx="690189" cy="259045"/>
    <xdr:sp macro="" textlink="">
      <xdr:nvSpPr>
        <xdr:cNvPr id="672" name="積立金最大値テキスト"/>
        <xdr:cNvSpPr txBox="1"/>
      </xdr:nvSpPr>
      <xdr:spPr>
        <a:xfrm>
          <a:off x="16370300" y="16153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95</xdr:row>
      <xdr:rowOff>90525</xdr:rowOff>
    </xdr:from>
    <xdr:to>
      <xdr:col>23</xdr:col>
      <xdr:colOff>606425</xdr:colOff>
      <xdr:row>95</xdr:row>
      <xdr:rowOff>90525</xdr:rowOff>
    </xdr:to>
    <xdr:cxnSp macro="">
      <xdr:nvCxnSpPr>
        <xdr:cNvPr id="673" name="直線コネクタ 672"/>
        <xdr:cNvCxnSpPr/>
      </xdr:nvCxnSpPr>
      <xdr:spPr>
        <a:xfrm>
          <a:off x="16230600" y="16378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90525</xdr:rowOff>
    </xdr:from>
    <xdr:to>
      <xdr:col>23</xdr:col>
      <xdr:colOff>517525</xdr:colOff>
      <xdr:row>97</xdr:row>
      <xdr:rowOff>36536</xdr:rowOff>
    </xdr:to>
    <xdr:cxnSp macro="">
      <xdr:nvCxnSpPr>
        <xdr:cNvPr id="674" name="直線コネクタ 673"/>
        <xdr:cNvCxnSpPr/>
      </xdr:nvCxnSpPr>
      <xdr:spPr>
        <a:xfrm flipV="1">
          <a:off x="15481300" y="16378275"/>
          <a:ext cx="838200" cy="28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54833</xdr:rowOff>
    </xdr:from>
    <xdr:ext cx="534377" cy="259045"/>
    <xdr:sp macro="" textlink="">
      <xdr:nvSpPr>
        <xdr:cNvPr id="675" name="積立金平均値テキスト"/>
        <xdr:cNvSpPr txBox="1"/>
      </xdr:nvSpPr>
      <xdr:spPr>
        <a:xfrm>
          <a:off x="16370300" y="1685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76406</xdr:rowOff>
    </xdr:from>
    <xdr:to>
      <xdr:col>23</xdr:col>
      <xdr:colOff>568325</xdr:colOff>
      <xdr:row>99</xdr:row>
      <xdr:rowOff>6556</xdr:rowOff>
    </xdr:to>
    <xdr:sp macro="" textlink="">
      <xdr:nvSpPr>
        <xdr:cNvPr id="676" name="フローチャート : 判断 675"/>
        <xdr:cNvSpPr/>
      </xdr:nvSpPr>
      <xdr:spPr>
        <a:xfrm>
          <a:off x="16268700" y="1687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7142</xdr:rowOff>
    </xdr:from>
    <xdr:to>
      <xdr:col>22</xdr:col>
      <xdr:colOff>365125</xdr:colOff>
      <xdr:row>97</xdr:row>
      <xdr:rowOff>36536</xdr:rowOff>
    </xdr:to>
    <xdr:cxnSp macro="">
      <xdr:nvCxnSpPr>
        <xdr:cNvPr id="677" name="直線コネクタ 676"/>
        <xdr:cNvCxnSpPr/>
      </xdr:nvCxnSpPr>
      <xdr:spPr>
        <a:xfrm>
          <a:off x="14592300" y="16123442"/>
          <a:ext cx="889000" cy="5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79679</xdr:rowOff>
    </xdr:from>
    <xdr:to>
      <xdr:col>22</xdr:col>
      <xdr:colOff>415925</xdr:colOff>
      <xdr:row>99</xdr:row>
      <xdr:rowOff>9829</xdr:rowOff>
    </xdr:to>
    <xdr:sp macro="" textlink="">
      <xdr:nvSpPr>
        <xdr:cNvPr id="678" name="フローチャート : 判断 677"/>
        <xdr:cNvSpPr/>
      </xdr:nvSpPr>
      <xdr:spPr>
        <a:xfrm>
          <a:off x="15430500" y="168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956</xdr:rowOff>
    </xdr:from>
    <xdr:ext cx="534377" cy="259045"/>
    <xdr:sp macro="" textlink="">
      <xdr:nvSpPr>
        <xdr:cNvPr id="679" name="テキスト ボックス 678"/>
        <xdr:cNvSpPr txBox="1"/>
      </xdr:nvSpPr>
      <xdr:spPr>
        <a:xfrm>
          <a:off x="15214111" y="169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7142</xdr:rowOff>
    </xdr:from>
    <xdr:to>
      <xdr:col>21</xdr:col>
      <xdr:colOff>161925</xdr:colOff>
      <xdr:row>94</xdr:row>
      <xdr:rowOff>9697</xdr:rowOff>
    </xdr:to>
    <xdr:cxnSp macro="">
      <xdr:nvCxnSpPr>
        <xdr:cNvPr id="680" name="直線コネクタ 679"/>
        <xdr:cNvCxnSpPr/>
      </xdr:nvCxnSpPr>
      <xdr:spPr>
        <a:xfrm flipV="1">
          <a:off x="13703300" y="16123442"/>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74831</xdr:rowOff>
    </xdr:from>
    <xdr:to>
      <xdr:col>21</xdr:col>
      <xdr:colOff>212725</xdr:colOff>
      <xdr:row>99</xdr:row>
      <xdr:rowOff>4981</xdr:rowOff>
    </xdr:to>
    <xdr:sp macro="" textlink="">
      <xdr:nvSpPr>
        <xdr:cNvPr id="681" name="フローチャート : 判断 680"/>
        <xdr:cNvSpPr/>
      </xdr:nvSpPr>
      <xdr:spPr>
        <a:xfrm>
          <a:off x="14541500" y="168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167558</xdr:rowOff>
    </xdr:from>
    <xdr:ext cx="534377" cy="259045"/>
    <xdr:sp macro="" textlink="">
      <xdr:nvSpPr>
        <xdr:cNvPr id="682" name="テキスト ボックス 681"/>
        <xdr:cNvSpPr txBox="1"/>
      </xdr:nvSpPr>
      <xdr:spPr>
        <a:xfrm>
          <a:off x="14325111" y="169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154752</xdr:rowOff>
    </xdr:from>
    <xdr:to>
      <xdr:col>19</xdr:col>
      <xdr:colOff>644525</xdr:colOff>
      <xdr:row>94</xdr:row>
      <xdr:rowOff>9697</xdr:rowOff>
    </xdr:to>
    <xdr:cxnSp macro="">
      <xdr:nvCxnSpPr>
        <xdr:cNvPr id="683" name="直線コネクタ 682"/>
        <xdr:cNvCxnSpPr/>
      </xdr:nvCxnSpPr>
      <xdr:spPr>
        <a:xfrm>
          <a:off x="12814300" y="15585252"/>
          <a:ext cx="889000" cy="54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75901</xdr:rowOff>
    </xdr:from>
    <xdr:to>
      <xdr:col>20</xdr:col>
      <xdr:colOff>9525</xdr:colOff>
      <xdr:row>99</xdr:row>
      <xdr:rowOff>6051</xdr:rowOff>
    </xdr:to>
    <xdr:sp macro="" textlink="">
      <xdr:nvSpPr>
        <xdr:cNvPr id="684" name="フローチャート : 判断 683"/>
        <xdr:cNvSpPr/>
      </xdr:nvSpPr>
      <xdr:spPr>
        <a:xfrm>
          <a:off x="13652500" y="1687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168628</xdr:rowOff>
    </xdr:from>
    <xdr:ext cx="534377" cy="259045"/>
    <xdr:sp macro="" textlink="">
      <xdr:nvSpPr>
        <xdr:cNvPr id="685" name="テキスト ボックス 684"/>
        <xdr:cNvSpPr txBox="1"/>
      </xdr:nvSpPr>
      <xdr:spPr>
        <a:xfrm>
          <a:off x="13436111" y="1697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63463</xdr:rowOff>
    </xdr:from>
    <xdr:to>
      <xdr:col>18</xdr:col>
      <xdr:colOff>492125</xdr:colOff>
      <xdr:row>98</xdr:row>
      <xdr:rowOff>165063</xdr:rowOff>
    </xdr:to>
    <xdr:sp macro="" textlink="">
      <xdr:nvSpPr>
        <xdr:cNvPr id="686" name="フローチャート : 判断 685"/>
        <xdr:cNvSpPr/>
      </xdr:nvSpPr>
      <xdr:spPr>
        <a:xfrm>
          <a:off x="12763500" y="168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156190</xdr:rowOff>
    </xdr:from>
    <xdr:ext cx="534377" cy="259045"/>
    <xdr:sp macro="" textlink="">
      <xdr:nvSpPr>
        <xdr:cNvPr id="687" name="テキスト ボックス 686"/>
        <xdr:cNvSpPr txBox="1"/>
      </xdr:nvSpPr>
      <xdr:spPr>
        <a:xfrm>
          <a:off x="12547111" y="169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39725</xdr:rowOff>
    </xdr:from>
    <xdr:to>
      <xdr:col>23</xdr:col>
      <xdr:colOff>568325</xdr:colOff>
      <xdr:row>95</xdr:row>
      <xdr:rowOff>141325</xdr:rowOff>
    </xdr:to>
    <xdr:sp macro="" textlink="">
      <xdr:nvSpPr>
        <xdr:cNvPr id="693" name="円/楕円 692"/>
        <xdr:cNvSpPr/>
      </xdr:nvSpPr>
      <xdr:spPr>
        <a:xfrm>
          <a:off x="16268700" y="163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164202</xdr:rowOff>
    </xdr:from>
    <xdr:ext cx="690189" cy="259045"/>
    <xdr:sp macro="" textlink="">
      <xdr:nvSpPr>
        <xdr:cNvPr id="694" name="積立金該当値テキスト"/>
        <xdr:cNvSpPr txBox="1"/>
      </xdr:nvSpPr>
      <xdr:spPr>
        <a:xfrm>
          <a:off x="16370300" y="16280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1,232,557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157186</xdr:rowOff>
    </xdr:from>
    <xdr:to>
      <xdr:col>22</xdr:col>
      <xdr:colOff>415925</xdr:colOff>
      <xdr:row>97</xdr:row>
      <xdr:rowOff>87336</xdr:rowOff>
    </xdr:to>
    <xdr:sp macro="" textlink="">
      <xdr:nvSpPr>
        <xdr:cNvPr id="695" name="円/楕円 694"/>
        <xdr:cNvSpPr/>
      </xdr:nvSpPr>
      <xdr:spPr>
        <a:xfrm>
          <a:off x="15430500" y="166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103863</xdr:rowOff>
    </xdr:from>
    <xdr:ext cx="599010" cy="259045"/>
    <xdr:sp macro="" textlink="">
      <xdr:nvSpPr>
        <xdr:cNvPr id="696" name="テキスト ボックス 695"/>
        <xdr:cNvSpPr txBox="1"/>
      </xdr:nvSpPr>
      <xdr:spPr>
        <a:xfrm>
          <a:off x="15181794" y="1639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600,642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127792</xdr:rowOff>
    </xdr:from>
    <xdr:to>
      <xdr:col>21</xdr:col>
      <xdr:colOff>212725</xdr:colOff>
      <xdr:row>94</xdr:row>
      <xdr:rowOff>57942</xdr:rowOff>
    </xdr:to>
    <xdr:sp macro="" textlink="">
      <xdr:nvSpPr>
        <xdr:cNvPr id="697" name="円/楕円 696"/>
        <xdr:cNvSpPr/>
      </xdr:nvSpPr>
      <xdr:spPr>
        <a:xfrm>
          <a:off x="14541500" y="1607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502629</xdr:colOff>
      <xdr:row>92</xdr:row>
      <xdr:rowOff>74469</xdr:rowOff>
    </xdr:from>
    <xdr:ext cx="690189" cy="259045"/>
    <xdr:sp macro="" textlink="">
      <xdr:nvSpPr>
        <xdr:cNvPr id="698" name="テキスト ボックス 697"/>
        <xdr:cNvSpPr txBox="1"/>
      </xdr:nvSpPr>
      <xdr:spPr>
        <a:xfrm>
          <a:off x="14247204" y="158478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1,789,935</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130347</xdr:rowOff>
    </xdr:from>
    <xdr:to>
      <xdr:col>20</xdr:col>
      <xdr:colOff>9525</xdr:colOff>
      <xdr:row>94</xdr:row>
      <xdr:rowOff>60497</xdr:rowOff>
    </xdr:to>
    <xdr:sp macro="" textlink="">
      <xdr:nvSpPr>
        <xdr:cNvPr id="699" name="円/楕円 698"/>
        <xdr:cNvSpPr/>
      </xdr:nvSpPr>
      <xdr:spPr>
        <a:xfrm>
          <a:off x="13652500" y="160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299429</xdr:colOff>
      <xdr:row>92</xdr:row>
      <xdr:rowOff>77024</xdr:rowOff>
    </xdr:from>
    <xdr:ext cx="690189" cy="259045"/>
    <xdr:sp macro="" textlink="">
      <xdr:nvSpPr>
        <xdr:cNvPr id="700" name="テキスト ボックス 699"/>
        <xdr:cNvSpPr txBox="1"/>
      </xdr:nvSpPr>
      <xdr:spPr>
        <a:xfrm>
          <a:off x="13358204" y="15850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1,784,345</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103952</xdr:rowOff>
    </xdr:from>
    <xdr:to>
      <xdr:col>18</xdr:col>
      <xdr:colOff>492125</xdr:colOff>
      <xdr:row>91</xdr:row>
      <xdr:rowOff>34102</xdr:rowOff>
    </xdr:to>
    <xdr:sp macro="" textlink="">
      <xdr:nvSpPr>
        <xdr:cNvPr id="701" name="円/楕円 700"/>
        <xdr:cNvSpPr/>
      </xdr:nvSpPr>
      <xdr:spPr>
        <a:xfrm>
          <a:off x="12763500" y="1553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96229</xdr:colOff>
      <xdr:row>89</xdr:row>
      <xdr:rowOff>50629</xdr:rowOff>
    </xdr:from>
    <xdr:ext cx="690189" cy="259045"/>
    <xdr:sp macro="" textlink="">
      <xdr:nvSpPr>
        <xdr:cNvPr id="702" name="テキスト ボックス 701"/>
        <xdr:cNvSpPr txBox="1"/>
      </xdr:nvSpPr>
      <xdr:spPr>
        <a:xfrm>
          <a:off x="12469204" y="15309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2,967,078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4" name="直線コネクタ 723"/>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7"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8" name="直線コネクタ 727"/>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30"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1" name="フローチャート : 判断 730"/>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10993</xdr:rowOff>
    </xdr:from>
    <xdr:to>
      <xdr:col>31</xdr:col>
      <xdr:colOff>85725</xdr:colOff>
      <xdr:row>38</xdr:row>
      <xdr:rowOff>112593</xdr:rowOff>
    </xdr:to>
    <xdr:sp macro="" textlink="">
      <xdr:nvSpPr>
        <xdr:cNvPr id="733" name="フローチャート : 判断 732"/>
        <xdr:cNvSpPr/>
      </xdr:nvSpPr>
      <xdr:spPr>
        <a:xfrm>
          <a:off x="21272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129120</xdr:rowOff>
    </xdr:from>
    <xdr:ext cx="469744" cy="259045"/>
    <xdr:sp macro="" textlink="">
      <xdr:nvSpPr>
        <xdr:cNvPr id="734" name="テキスト ボックス 733"/>
        <xdr:cNvSpPr txBox="1"/>
      </xdr:nvSpPr>
      <xdr:spPr>
        <a:xfrm>
          <a:off x="21088427"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6" name="フローチャート : 判断 735"/>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7" name="テキスト ボックス 736"/>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39" name="フローチャート : 判断 738"/>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0" name="テキスト ボックス 739"/>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1" name="フローチャート : 判断 740"/>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2" name="テキスト ボックス 741"/>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1" name="直線コネクタ 780"/>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4"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5" name="直線コネクタ 784"/>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83598</xdr:rowOff>
    </xdr:from>
    <xdr:to>
      <xdr:col>32</xdr:col>
      <xdr:colOff>187325</xdr:colOff>
      <xdr:row>50</xdr:row>
      <xdr:rowOff>85579</xdr:rowOff>
    </xdr:to>
    <xdr:cxnSp macro="">
      <xdr:nvCxnSpPr>
        <xdr:cNvPr id="786" name="直線コネクタ 785"/>
        <xdr:cNvCxnSpPr/>
      </xdr:nvCxnSpPr>
      <xdr:spPr>
        <a:xfrm>
          <a:off x="21323300" y="8656098"/>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61631</xdr:rowOff>
    </xdr:from>
    <xdr:ext cx="469744" cy="259045"/>
    <xdr:sp macro="" textlink="">
      <xdr:nvSpPr>
        <xdr:cNvPr id="787" name="貸付金平均値テキスト"/>
        <xdr:cNvSpPr txBox="1"/>
      </xdr:nvSpPr>
      <xdr:spPr>
        <a:xfrm>
          <a:off x="22212300" y="10005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8" name="フローチャート : 判断 787"/>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82569</xdr:rowOff>
    </xdr:from>
    <xdr:to>
      <xdr:col>31</xdr:col>
      <xdr:colOff>34925</xdr:colOff>
      <xdr:row>50</xdr:row>
      <xdr:rowOff>83598</xdr:rowOff>
    </xdr:to>
    <xdr:cxnSp macro="">
      <xdr:nvCxnSpPr>
        <xdr:cNvPr id="789" name="直線コネクタ 788"/>
        <xdr:cNvCxnSpPr/>
      </xdr:nvCxnSpPr>
      <xdr:spPr>
        <a:xfrm>
          <a:off x="20434300" y="8655069"/>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39465</xdr:rowOff>
    </xdr:from>
    <xdr:to>
      <xdr:col>31</xdr:col>
      <xdr:colOff>85725</xdr:colOff>
      <xdr:row>58</xdr:row>
      <xdr:rowOff>141065</xdr:rowOff>
    </xdr:to>
    <xdr:sp macro="" textlink="">
      <xdr:nvSpPr>
        <xdr:cNvPr id="790" name="フローチャート : 判断 789"/>
        <xdr:cNvSpPr/>
      </xdr:nvSpPr>
      <xdr:spPr>
        <a:xfrm>
          <a:off x="212725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132192</xdr:rowOff>
    </xdr:from>
    <xdr:ext cx="469744" cy="259045"/>
    <xdr:sp macro="" textlink="">
      <xdr:nvSpPr>
        <xdr:cNvPr id="791" name="テキスト ボックス 790"/>
        <xdr:cNvSpPr txBox="1"/>
      </xdr:nvSpPr>
      <xdr:spPr>
        <a:xfrm>
          <a:off x="21088427" y="100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82569</xdr:rowOff>
    </xdr:from>
    <xdr:to>
      <xdr:col>29</xdr:col>
      <xdr:colOff>517525</xdr:colOff>
      <xdr:row>58</xdr:row>
      <xdr:rowOff>32144</xdr:rowOff>
    </xdr:to>
    <xdr:cxnSp macro="">
      <xdr:nvCxnSpPr>
        <xdr:cNvPr id="792" name="直線コネクタ 791"/>
        <xdr:cNvCxnSpPr/>
      </xdr:nvCxnSpPr>
      <xdr:spPr>
        <a:xfrm flipV="1">
          <a:off x="19545300" y="8655069"/>
          <a:ext cx="889000" cy="132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33769</xdr:rowOff>
    </xdr:from>
    <xdr:to>
      <xdr:col>29</xdr:col>
      <xdr:colOff>568325</xdr:colOff>
      <xdr:row>58</xdr:row>
      <xdr:rowOff>135369</xdr:rowOff>
    </xdr:to>
    <xdr:sp macro="" textlink="">
      <xdr:nvSpPr>
        <xdr:cNvPr id="793" name="フローチャート : 判断 792"/>
        <xdr:cNvSpPr/>
      </xdr:nvSpPr>
      <xdr:spPr>
        <a:xfrm>
          <a:off x="20383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126496</xdr:rowOff>
    </xdr:from>
    <xdr:ext cx="469744" cy="259045"/>
    <xdr:sp macro="" textlink="">
      <xdr:nvSpPr>
        <xdr:cNvPr id="794" name="テキスト ボックス 793"/>
        <xdr:cNvSpPr txBox="1"/>
      </xdr:nvSpPr>
      <xdr:spPr>
        <a:xfrm>
          <a:off x="20199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32144</xdr:rowOff>
    </xdr:from>
    <xdr:to>
      <xdr:col>28</xdr:col>
      <xdr:colOff>314325</xdr:colOff>
      <xdr:row>58</xdr:row>
      <xdr:rowOff>122003</xdr:rowOff>
    </xdr:to>
    <xdr:cxnSp macro="">
      <xdr:nvCxnSpPr>
        <xdr:cNvPr id="795" name="直線コネクタ 794"/>
        <xdr:cNvCxnSpPr/>
      </xdr:nvCxnSpPr>
      <xdr:spPr>
        <a:xfrm flipV="1">
          <a:off x="18656300" y="9976244"/>
          <a:ext cx="889000" cy="8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27616</xdr:rowOff>
    </xdr:from>
    <xdr:to>
      <xdr:col>28</xdr:col>
      <xdr:colOff>365125</xdr:colOff>
      <xdr:row>58</xdr:row>
      <xdr:rowOff>129216</xdr:rowOff>
    </xdr:to>
    <xdr:sp macro="" textlink="">
      <xdr:nvSpPr>
        <xdr:cNvPr id="796" name="フローチャート : 判断 795"/>
        <xdr:cNvSpPr/>
      </xdr:nvSpPr>
      <xdr:spPr>
        <a:xfrm>
          <a:off x="19494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120343</xdr:rowOff>
    </xdr:from>
    <xdr:ext cx="469744" cy="259045"/>
    <xdr:sp macro="" textlink="">
      <xdr:nvSpPr>
        <xdr:cNvPr id="797" name="テキスト ボックス 796"/>
        <xdr:cNvSpPr txBox="1"/>
      </xdr:nvSpPr>
      <xdr:spPr>
        <a:xfrm>
          <a:off x="19310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25635</xdr:rowOff>
    </xdr:from>
    <xdr:to>
      <xdr:col>27</xdr:col>
      <xdr:colOff>161925</xdr:colOff>
      <xdr:row>58</xdr:row>
      <xdr:rowOff>127235</xdr:rowOff>
    </xdr:to>
    <xdr:sp macro="" textlink="">
      <xdr:nvSpPr>
        <xdr:cNvPr id="798" name="フローチャート : 判断 797"/>
        <xdr:cNvSpPr/>
      </xdr:nvSpPr>
      <xdr:spPr>
        <a:xfrm>
          <a:off x="18605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143762</xdr:rowOff>
    </xdr:from>
    <xdr:ext cx="469744" cy="259045"/>
    <xdr:sp macro="" textlink="">
      <xdr:nvSpPr>
        <xdr:cNvPr id="799" name="テキスト ボックス 798"/>
        <xdr:cNvSpPr txBox="1"/>
      </xdr:nvSpPr>
      <xdr:spPr>
        <a:xfrm>
          <a:off x="18421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50</xdr:row>
      <xdr:rowOff>34779</xdr:rowOff>
    </xdr:from>
    <xdr:to>
      <xdr:col>32</xdr:col>
      <xdr:colOff>238125</xdr:colOff>
      <xdr:row>50</xdr:row>
      <xdr:rowOff>136379</xdr:rowOff>
    </xdr:to>
    <xdr:sp macro="" textlink="">
      <xdr:nvSpPr>
        <xdr:cNvPr id="805" name="円/楕円 804"/>
        <xdr:cNvSpPr/>
      </xdr:nvSpPr>
      <xdr:spPr>
        <a:xfrm>
          <a:off x="22110700" y="86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49</xdr:row>
      <xdr:rowOff>159256</xdr:rowOff>
    </xdr:from>
    <xdr:ext cx="534377" cy="259045"/>
    <xdr:sp macro="" textlink="">
      <xdr:nvSpPr>
        <xdr:cNvPr id="806" name="貸付金該当値テキスト"/>
        <xdr:cNvSpPr txBox="1"/>
      </xdr:nvSpPr>
      <xdr:spPr>
        <a:xfrm>
          <a:off x="22212300" y="856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78,841</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32798</xdr:rowOff>
    </xdr:from>
    <xdr:to>
      <xdr:col>31</xdr:col>
      <xdr:colOff>85725</xdr:colOff>
      <xdr:row>50</xdr:row>
      <xdr:rowOff>134398</xdr:rowOff>
    </xdr:to>
    <xdr:sp macro="" textlink="">
      <xdr:nvSpPr>
        <xdr:cNvPr id="807" name="円/楕円 806"/>
        <xdr:cNvSpPr/>
      </xdr:nvSpPr>
      <xdr:spPr>
        <a:xfrm>
          <a:off x="21272500" y="86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48</xdr:row>
      <xdr:rowOff>150925</xdr:rowOff>
    </xdr:from>
    <xdr:ext cx="534377" cy="259045"/>
    <xdr:sp macro="" textlink="">
      <xdr:nvSpPr>
        <xdr:cNvPr id="808" name="テキスト ボックス 807"/>
        <xdr:cNvSpPr txBox="1"/>
      </xdr:nvSpPr>
      <xdr:spPr>
        <a:xfrm>
          <a:off x="21056111" y="83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78,945</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31769</xdr:rowOff>
    </xdr:from>
    <xdr:to>
      <xdr:col>29</xdr:col>
      <xdr:colOff>568325</xdr:colOff>
      <xdr:row>50</xdr:row>
      <xdr:rowOff>133369</xdr:rowOff>
    </xdr:to>
    <xdr:sp macro="" textlink="">
      <xdr:nvSpPr>
        <xdr:cNvPr id="809" name="円/楕円 808"/>
        <xdr:cNvSpPr/>
      </xdr:nvSpPr>
      <xdr:spPr>
        <a:xfrm>
          <a:off x="20383500" y="86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48</xdr:row>
      <xdr:rowOff>149896</xdr:rowOff>
    </xdr:from>
    <xdr:ext cx="534377" cy="259045"/>
    <xdr:sp macro="" textlink="">
      <xdr:nvSpPr>
        <xdr:cNvPr id="810" name="テキスト ボックス 809"/>
        <xdr:cNvSpPr txBox="1"/>
      </xdr:nvSpPr>
      <xdr:spPr>
        <a:xfrm>
          <a:off x="20167111" y="83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78,999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152794</xdr:rowOff>
    </xdr:from>
    <xdr:to>
      <xdr:col>28</xdr:col>
      <xdr:colOff>365125</xdr:colOff>
      <xdr:row>58</xdr:row>
      <xdr:rowOff>82944</xdr:rowOff>
    </xdr:to>
    <xdr:sp macro="" textlink="">
      <xdr:nvSpPr>
        <xdr:cNvPr id="811" name="円/楕円 810"/>
        <xdr:cNvSpPr/>
      </xdr:nvSpPr>
      <xdr:spPr>
        <a:xfrm>
          <a:off x="19494500" y="99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99471</xdr:rowOff>
    </xdr:from>
    <xdr:ext cx="469744" cy="259045"/>
    <xdr:sp macro="" textlink="">
      <xdr:nvSpPr>
        <xdr:cNvPr id="812" name="テキスト ボックス 811"/>
        <xdr:cNvSpPr txBox="1"/>
      </xdr:nvSpPr>
      <xdr:spPr>
        <a:xfrm>
          <a:off x="19310427" y="97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71203</xdr:rowOff>
    </xdr:from>
    <xdr:to>
      <xdr:col>27</xdr:col>
      <xdr:colOff>161925</xdr:colOff>
      <xdr:row>59</xdr:row>
      <xdr:rowOff>1353</xdr:rowOff>
    </xdr:to>
    <xdr:sp macro="" textlink="">
      <xdr:nvSpPr>
        <xdr:cNvPr id="813" name="円/楕円 812"/>
        <xdr:cNvSpPr/>
      </xdr:nvSpPr>
      <xdr:spPr>
        <a:xfrm>
          <a:off x="18605500" y="100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163930</xdr:rowOff>
    </xdr:from>
    <xdr:ext cx="469744" cy="259045"/>
    <xdr:sp macro="" textlink="">
      <xdr:nvSpPr>
        <xdr:cNvPr id="814" name="テキスト ボックス 813"/>
        <xdr:cNvSpPr txBox="1"/>
      </xdr:nvSpPr>
      <xdr:spPr>
        <a:xfrm>
          <a:off x="18421427" y="1010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9" name="直線コネクタ 838"/>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40"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1" name="直線コネクタ 840"/>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2"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3" name="直線コネクタ 842"/>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166580</xdr:rowOff>
    </xdr:from>
    <xdr:to>
      <xdr:col>32</xdr:col>
      <xdr:colOff>187325</xdr:colOff>
      <xdr:row>73</xdr:row>
      <xdr:rowOff>52356</xdr:rowOff>
    </xdr:to>
    <xdr:cxnSp macro="">
      <xdr:nvCxnSpPr>
        <xdr:cNvPr id="844" name="直線コネクタ 843"/>
        <xdr:cNvCxnSpPr/>
      </xdr:nvCxnSpPr>
      <xdr:spPr>
        <a:xfrm flipV="1">
          <a:off x="21323300" y="12510980"/>
          <a:ext cx="8382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5"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6" name="フローチャート : 判断 845"/>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52356</xdr:rowOff>
    </xdr:from>
    <xdr:to>
      <xdr:col>31</xdr:col>
      <xdr:colOff>34925</xdr:colOff>
      <xdr:row>73</xdr:row>
      <xdr:rowOff>60071</xdr:rowOff>
    </xdr:to>
    <xdr:cxnSp macro="">
      <xdr:nvCxnSpPr>
        <xdr:cNvPr id="847" name="直線コネクタ 846"/>
        <xdr:cNvCxnSpPr/>
      </xdr:nvCxnSpPr>
      <xdr:spPr>
        <a:xfrm flipV="1">
          <a:off x="20434300" y="12568206"/>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36265</xdr:rowOff>
    </xdr:from>
    <xdr:to>
      <xdr:col>31</xdr:col>
      <xdr:colOff>85725</xdr:colOff>
      <xdr:row>74</xdr:row>
      <xdr:rowOff>137865</xdr:rowOff>
    </xdr:to>
    <xdr:sp macro="" textlink="">
      <xdr:nvSpPr>
        <xdr:cNvPr id="848" name="フローチャート : 判断 847"/>
        <xdr:cNvSpPr/>
      </xdr:nvSpPr>
      <xdr:spPr>
        <a:xfrm>
          <a:off x="21272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128992</xdr:rowOff>
    </xdr:from>
    <xdr:ext cx="534377" cy="259045"/>
    <xdr:sp macro="" textlink="">
      <xdr:nvSpPr>
        <xdr:cNvPr id="849" name="テキスト ボックス 848"/>
        <xdr:cNvSpPr txBox="1"/>
      </xdr:nvSpPr>
      <xdr:spPr>
        <a:xfrm>
          <a:off x="21056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126250</xdr:rowOff>
    </xdr:from>
    <xdr:to>
      <xdr:col>29</xdr:col>
      <xdr:colOff>517525</xdr:colOff>
      <xdr:row>73</xdr:row>
      <xdr:rowOff>60071</xdr:rowOff>
    </xdr:to>
    <xdr:cxnSp macro="">
      <xdr:nvCxnSpPr>
        <xdr:cNvPr id="850" name="直線コネクタ 849"/>
        <xdr:cNvCxnSpPr/>
      </xdr:nvCxnSpPr>
      <xdr:spPr>
        <a:xfrm>
          <a:off x="19545300" y="12127750"/>
          <a:ext cx="889000" cy="4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1" name="フローチャート : 判断 850"/>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52" name="テキスト ボックス 851"/>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126250</xdr:rowOff>
    </xdr:from>
    <xdr:to>
      <xdr:col>28</xdr:col>
      <xdr:colOff>314325</xdr:colOff>
      <xdr:row>72</xdr:row>
      <xdr:rowOff>157035</xdr:rowOff>
    </xdr:to>
    <xdr:cxnSp macro="">
      <xdr:nvCxnSpPr>
        <xdr:cNvPr id="853" name="直線コネクタ 852"/>
        <xdr:cNvCxnSpPr/>
      </xdr:nvCxnSpPr>
      <xdr:spPr>
        <a:xfrm flipV="1">
          <a:off x="18656300" y="12127750"/>
          <a:ext cx="889000" cy="3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4" name="フローチャート : 判断 853"/>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5" name="テキスト ボックス 854"/>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6" name="フローチャート : 判断 855"/>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57" name="テキスト ボックス 856"/>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115780</xdr:rowOff>
    </xdr:from>
    <xdr:to>
      <xdr:col>32</xdr:col>
      <xdr:colOff>238125</xdr:colOff>
      <xdr:row>73</xdr:row>
      <xdr:rowOff>45930</xdr:rowOff>
    </xdr:to>
    <xdr:sp macro="" textlink="">
      <xdr:nvSpPr>
        <xdr:cNvPr id="863" name="円/楕円 862"/>
        <xdr:cNvSpPr/>
      </xdr:nvSpPr>
      <xdr:spPr>
        <a:xfrm>
          <a:off x="22110700" y="124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138657</xdr:rowOff>
    </xdr:from>
    <xdr:ext cx="534377" cy="259045"/>
    <xdr:sp macro="" textlink="">
      <xdr:nvSpPr>
        <xdr:cNvPr id="864" name="繰出金該当値テキスト"/>
        <xdr:cNvSpPr txBox="1"/>
      </xdr:nvSpPr>
      <xdr:spPr>
        <a:xfrm>
          <a:off x="22212300" y="1231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76,589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1556</xdr:rowOff>
    </xdr:from>
    <xdr:to>
      <xdr:col>31</xdr:col>
      <xdr:colOff>85725</xdr:colOff>
      <xdr:row>73</xdr:row>
      <xdr:rowOff>103156</xdr:rowOff>
    </xdr:to>
    <xdr:sp macro="" textlink="">
      <xdr:nvSpPr>
        <xdr:cNvPr id="865" name="円/楕円 864"/>
        <xdr:cNvSpPr/>
      </xdr:nvSpPr>
      <xdr:spPr>
        <a:xfrm>
          <a:off x="21272500" y="125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119683</xdr:rowOff>
    </xdr:from>
    <xdr:ext cx="534377" cy="259045"/>
    <xdr:sp macro="" textlink="">
      <xdr:nvSpPr>
        <xdr:cNvPr id="866" name="テキスト ボックス 865"/>
        <xdr:cNvSpPr txBox="1"/>
      </xdr:nvSpPr>
      <xdr:spPr>
        <a:xfrm>
          <a:off x="21056111" y="122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73,585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9271</xdr:rowOff>
    </xdr:from>
    <xdr:to>
      <xdr:col>29</xdr:col>
      <xdr:colOff>568325</xdr:colOff>
      <xdr:row>73</xdr:row>
      <xdr:rowOff>110871</xdr:rowOff>
    </xdr:to>
    <xdr:sp macro="" textlink="">
      <xdr:nvSpPr>
        <xdr:cNvPr id="867" name="円/楕円 866"/>
        <xdr:cNvSpPr/>
      </xdr:nvSpPr>
      <xdr:spPr>
        <a:xfrm>
          <a:off x="20383500" y="125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127398</xdr:rowOff>
    </xdr:from>
    <xdr:ext cx="534377" cy="259045"/>
    <xdr:sp macro="" textlink="">
      <xdr:nvSpPr>
        <xdr:cNvPr id="868" name="テキスト ボックス 867"/>
        <xdr:cNvSpPr txBox="1"/>
      </xdr:nvSpPr>
      <xdr:spPr>
        <a:xfrm>
          <a:off x="20167111" y="123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73,180</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75450</xdr:rowOff>
    </xdr:from>
    <xdr:to>
      <xdr:col>28</xdr:col>
      <xdr:colOff>365125</xdr:colOff>
      <xdr:row>71</xdr:row>
      <xdr:rowOff>5600</xdr:rowOff>
    </xdr:to>
    <xdr:sp macro="" textlink="">
      <xdr:nvSpPr>
        <xdr:cNvPr id="869" name="円/楕円 868"/>
        <xdr:cNvSpPr/>
      </xdr:nvSpPr>
      <xdr:spPr>
        <a:xfrm>
          <a:off x="19494500" y="12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69</xdr:row>
      <xdr:rowOff>22127</xdr:rowOff>
    </xdr:from>
    <xdr:ext cx="534377" cy="259045"/>
    <xdr:sp macro="" textlink="">
      <xdr:nvSpPr>
        <xdr:cNvPr id="870" name="テキスト ボックス 869"/>
        <xdr:cNvSpPr txBox="1"/>
      </xdr:nvSpPr>
      <xdr:spPr>
        <a:xfrm>
          <a:off x="19278111" y="1185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96,706</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106235</xdr:rowOff>
    </xdr:from>
    <xdr:to>
      <xdr:col>27</xdr:col>
      <xdr:colOff>161925</xdr:colOff>
      <xdr:row>73</xdr:row>
      <xdr:rowOff>36385</xdr:rowOff>
    </xdr:to>
    <xdr:sp macro="" textlink="">
      <xdr:nvSpPr>
        <xdr:cNvPr id="871" name="円/楕円 870"/>
        <xdr:cNvSpPr/>
      </xdr:nvSpPr>
      <xdr:spPr>
        <a:xfrm>
          <a:off x="18605500" y="124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52912</xdr:rowOff>
    </xdr:from>
    <xdr:ext cx="534377" cy="259045"/>
    <xdr:sp macro="" textlink="">
      <xdr:nvSpPr>
        <xdr:cNvPr id="872" name="テキスト ボックス 871"/>
        <xdr:cNvSpPr txBox="1"/>
      </xdr:nvSpPr>
      <xdr:spPr>
        <a:xfrm>
          <a:off x="18389111" y="122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3" name="直線コネクタ 88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4" name="テキスト ボックス 88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5" name="直線コネクタ 88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86" name="テキスト ボックス 88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7" name="直線コネクタ 88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88" name="テキスト ボックス 88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9" name="直線コネクタ 88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90" name="テキスト ボックス 88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94" name="直線コネクタ 89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9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6" name="直線コネクタ 89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9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9" name="直線コネクタ 89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0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フローチャート : 判断 90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2" name="直線コネクタ 90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157480</xdr:rowOff>
    </xdr:from>
    <xdr:to>
      <xdr:col>31</xdr:col>
      <xdr:colOff>85725</xdr:colOff>
      <xdr:row>91</xdr:row>
      <xdr:rowOff>87630</xdr:rowOff>
    </xdr:to>
    <xdr:sp macro="" textlink="">
      <xdr:nvSpPr>
        <xdr:cNvPr id="903" name="フローチャート : 判断 902"/>
        <xdr:cNvSpPr/>
      </xdr:nvSpPr>
      <xdr:spPr>
        <a:xfrm>
          <a:off x="21272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89</xdr:row>
      <xdr:rowOff>104157</xdr:rowOff>
    </xdr:from>
    <xdr:ext cx="313932" cy="259045"/>
    <xdr:sp macro="" textlink="">
      <xdr:nvSpPr>
        <xdr:cNvPr id="904" name="テキスト ボックス 903"/>
        <xdr:cNvSpPr txBox="1"/>
      </xdr:nvSpPr>
      <xdr:spPr>
        <a:xfrm>
          <a:off x="21166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5" name="直線コネクタ 90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20320</xdr:rowOff>
    </xdr:from>
    <xdr:to>
      <xdr:col>29</xdr:col>
      <xdr:colOff>568325</xdr:colOff>
      <xdr:row>94</xdr:row>
      <xdr:rowOff>121920</xdr:rowOff>
    </xdr:to>
    <xdr:sp macro="" textlink="">
      <xdr:nvSpPr>
        <xdr:cNvPr id="906" name="フローチャート : 判断 905"/>
        <xdr:cNvSpPr/>
      </xdr:nvSpPr>
      <xdr:spPr>
        <a:xfrm>
          <a:off x="20383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92</xdr:row>
      <xdr:rowOff>138447</xdr:rowOff>
    </xdr:from>
    <xdr:ext cx="313932" cy="259045"/>
    <xdr:sp macro="" textlink="">
      <xdr:nvSpPr>
        <xdr:cNvPr id="907" name="テキスト ボックス 906"/>
        <xdr:cNvSpPr txBox="1"/>
      </xdr:nvSpPr>
      <xdr:spPr>
        <a:xfrm>
          <a:off x="20277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8" name="直線コネクタ 90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95</xdr:row>
      <xdr:rowOff>8889</xdr:rowOff>
    </xdr:from>
    <xdr:to>
      <xdr:col>28</xdr:col>
      <xdr:colOff>365125</xdr:colOff>
      <xdr:row>95</xdr:row>
      <xdr:rowOff>110489</xdr:rowOff>
    </xdr:to>
    <xdr:sp macro="" textlink="">
      <xdr:nvSpPr>
        <xdr:cNvPr id="909" name="フローチャート : 判断 908"/>
        <xdr:cNvSpPr/>
      </xdr:nvSpPr>
      <xdr:spPr>
        <a:xfrm>
          <a:off x="19494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93</xdr:row>
      <xdr:rowOff>127016</xdr:rowOff>
    </xdr:from>
    <xdr:ext cx="313932" cy="259045"/>
    <xdr:sp macro="" textlink="">
      <xdr:nvSpPr>
        <xdr:cNvPr id="910" name="テキスト ボックス 909"/>
        <xdr:cNvSpPr txBox="1"/>
      </xdr:nvSpPr>
      <xdr:spPr>
        <a:xfrm>
          <a:off x="19388333" y="16071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96</xdr:row>
      <xdr:rowOff>66039</xdr:rowOff>
    </xdr:from>
    <xdr:to>
      <xdr:col>27</xdr:col>
      <xdr:colOff>161925</xdr:colOff>
      <xdr:row>96</xdr:row>
      <xdr:rowOff>167639</xdr:rowOff>
    </xdr:to>
    <xdr:sp macro="" textlink="">
      <xdr:nvSpPr>
        <xdr:cNvPr id="911" name="フローチャート : 判断 910"/>
        <xdr:cNvSpPr/>
      </xdr:nvSpPr>
      <xdr:spPr>
        <a:xfrm>
          <a:off x="18605500" y="1652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95</xdr:row>
      <xdr:rowOff>12716</xdr:rowOff>
    </xdr:from>
    <xdr:ext cx="313932" cy="259045"/>
    <xdr:sp macro="" textlink="">
      <xdr:nvSpPr>
        <xdr:cNvPr id="912" name="テキスト ボックス 911"/>
        <xdr:cNvSpPr txBox="1"/>
      </xdr:nvSpPr>
      <xdr:spPr>
        <a:xfrm>
          <a:off x="18499333" y="16300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8" name="円/楕円 91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1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0" name="円/楕円 91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21" name="テキスト ボックス 920"/>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2" name="円/楕円 92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3" name="テキスト ボックス 92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4" name="円/楕円 92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5" name="テキスト ボックス 92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6" name="円/楕円 92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7" name="テキスト ボックス 92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住民一人あたりのコストについて、類似団体内順位１位の指標が、災害復旧費、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普通建設事業費（うち新規整備を含む）、貸付金、積立金であり、これらの要因としては、東日本大震災の被災に係る復旧・復興事業費が増加していることによるものである。特にも災害復旧費費は、昨年度からコストが約</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倍になっているが、被災した施設の復旧工事</a:t>
          </a:r>
          <a:r>
            <a:rPr kumimoji="1" lang="ja-JP" altLang="en-US" sz="1100">
              <a:solidFill>
                <a:schemeClr val="dk1"/>
              </a:solidFill>
              <a:effectLst/>
              <a:latin typeface="+mn-lt"/>
              <a:ea typeface="+mn-ea"/>
              <a:cs typeface="+mn-cs"/>
            </a:rPr>
            <a:t>の進捗</a:t>
          </a:r>
          <a:r>
            <a:rPr kumimoji="1" lang="ja-JP" altLang="ja-JP" sz="1100">
              <a:solidFill>
                <a:schemeClr val="dk1"/>
              </a:solidFill>
              <a:effectLst/>
              <a:latin typeface="+mn-lt"/>
              <a:ea typeface="+mn-ea"/>
              <a:cs typeface="+mn-cs"/>
            </a:rPr>
            <a:t>によりコストが増加している</a:t>
          </a:r>
          <a:r>
            <a:rPr kumimoji="1" lang="ja-JP" altLang="en-US" sz="1100">
              <a:solidFill>
                <a:schemeClr val="dk1"/>
              </a:solidFill>
              <a:effectLst/>
              <a:latin typeface="+mn-lt"/>
              <a:ea typeface="+mn-ea"/>
              <a:cs typeface="+mn-cs"/>
            </a:rPr>
            <a:t>為である</a:t>
          </a:r>
          <a:r>
            <a:rPr kumimoji="1" lang="ja-JP" altLang="ja-JP" sz="1100">
              <a:solidFill>
                <a:schemeClr val="dk1"/>
              </a:solidFill>
              <a:effectLst/>
              <a:latin typeface="+mn-lt"/>
              <a:ea typeface="+mn-ea"/>
              <a:cs typeface="+mn-cs"/>
            </a:rPr>
            <a:t>。また、他の指標も類似団体内順位の上位に位置するもの</a:t>
          </a:r>
          <a:r>
            <a:rPr kumimoji="1" lang="ja-JP" altLang="en-US" sz="1100">
              <a:solidFill>
                <a:schemeClr val="dk1"/>
              </a:solidFill>
              <a:effectLst/>
              <a:latin typeface="+mn-lt"/>
              <a:ea typeface="+mn-ea"/>
              <a:cs typeface="+mn-cs"/>
            </a:rPr>
            <a:t>もあるが</a:t>
          </a:r>
          <a:r>
            <a:rPr kumimoji="1" lang="ja-JP" altLang="ja-JP" sz="1100">
              <a:solidFill>
                <a:schemeClr val="dk1"/>
              </a:solidFill>
              <a:effectLst/>
              <a:latin typeface="+mn-lt"/>
              <a:ea typeface="+mn-ea"/>
              <a:cs typeface="+mn-cs"/>
            </a:rPr>
            <a:t>、東日本大震災からの復旧・復興事業によるものが大きく、今後は、復旧・復興を進めながらも適切な事業費の執行をしつつ、適切な財政運営を図っていく。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岩手県陸前高田市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19,871
19,740
231.94
81,074,141
76,984,106
2,825,925
6,905,169
12,990,956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33</xdr:row>
      <xdr:rowOff>3030</xdr:rowOff>
    </xdr:from>
    <xdr:to>
      <xdr:col>6</xdr:col>
      <xdr:colOff>510540</xdr:colOff>
      <xdr:row>38</xdr:row>
      <xdr:rowOff>115044</xdr:rowOff>
    </xdr:to>
    <xdr:cxnSp macro="">
      <xdr:nvCxnSpPr>
        <xdr:cNvPr id="58" name="直線コネクタ 57"/>
        <xdr:cNvCxnSpPr/>
      </xdr:nvCxnSpPr>
      <xdr:spPr>
        <a:xfrm flipV="1">
          <a:off x="4633595" y="5660880"/>
          <a:ext cx="127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118871</xdr:rowOff>
    </xdr:from>
    <xdr:ext cx="469744" cy="259045"/>
    <xdr:sp macro="" textlink="">
      <xdr:nvSpPr>
        <xdr:cNvPr id="59" name="議会費最小値テキスト"/>
        <xdr:cNvSpPr txBox="1"/>
      </xdr:nvSpPr>
      <xdr:spPr>
        <a:xfrm>
          <a:off x="4686300" y="663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115044</xdr:rowOff>
    </xdr:from>
    <xdr:to>
      <xdr:col>6</xdr:col>
      <xdr:colOff>600075</xdr:colOff>
      <xdr:row>38</xdr:row>
      <xdr:rowOff>115044</xdr:rowOff>
    </xdr:to>
    <xdr:cxnSp macro="">
      <xdr:nvCxnSpPr>
        <xdr:cNvPr id="60" name="直線コネクタ 59"/>
        <xdr:cNvCxnSpPr/>
      </xdr:nvCxnSpPr>
      <xdr:spPr>
        <a:xfrm>
          <a:off x="4546600" y="66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121157</xdr:rowOff>
    </xdr:from>
    <xdr:ext cx="469744" cy="259045"/>
    <xdr:sp macro="" textlink="">
      <xdr:nvSpPr>
        <xdr:cNvPr id="61" name="議会費最大値テキスト"/>
        <xdr:cNvSpPr txBox="1"/>
      </xdr:nvSpPr>
      <xdr:spPr>
        <a:xfrm>
          <a:off x="4686300" y="5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33</xdr:row>
      <xdr:rowOff>3030</xdr:rowOff>
    </xdr:from>
    <xdr:to>
      <xdr:col>6</xdr:col>
      <xdr:colOff>600075</xdr:colOff>
      <xdr:row>33</xdr:row>
      <xdr:rowOff>3030</xdr:rowOff>
    </xdr:to>
    <xdr:cxnSp macro="">
      <xdr:nvCxnSpPr>
        <xdr:cNvPr id="62" name="直線コネクタ 61"/>
        <xdr:cNvCxnSpPr/>
      </xdr:nvCxnSpPr>
      <xdr:spPr>
        <a:xfrm>
          <a:off x="4546600" y="5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143456</xdr:rowOff>
    </xdr:from>
    <xdr:to>
      <xdr:col>6</xdr:col>
      <xdr:colOff>511175</xdr:colOff>
      <xdr:row>34</xdr:row>
      <xdr:rowOff>71773</xdr:rowOff>
    </xdr:to>
    <xdr:cxnSp macro="">
      <xdr:nvCxnSpPr>
        <xdr:cNvPr id="63" name="直線コネクタ 62"/>
        <xdr:cNvCxnSpPr/>
      </xdr:nvCxnSpPr>
      <xdr:spPr>
        <a:xfrm>
          <a:off x="3797300" y="5801306"/>
          <a:ext cx="838200" cy="9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78104</xdr:rowOff>
    </xdr:from>
    <xdr:ext cx="469744" cy="259045"/>
    <xdr:sp macro="" textlink="">
      <xdr:nvSpPr>
        <xdr:cNvPr id="64" name="議会費平均値テキスト"/>
        <xdr:cNvSpPr txBox="1"/>
      </xdr:nvSpPr>
      <xdr:spPr>
        <a:xfrm>
          <a:off x="4686300" y="625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99677</xdr:rowOff>
    </xdr:from>
    <xdr:to>
      <xdr:col>6</xdr:col>
      <xdr:colOff>561975</xdr:colOff>
      <xdr:row>37</xdr:row>
      <xdr:rowOff>29827</xdr:rowOff>
    </xdr:to>
    <xdr:sp macro="" textlink="">
      <xdr:nvSpPr>
        <xdr:cNvPr id="65" name="フローチャート : 判断 64"/>
        <xdr:cNvSpPr/>
      </xdr:nvSpPr>
      <xdr:spPr>
        <a:xfrm>
          <a:off x="4584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36014</xdr:rowOff>
    </xdr:from>
    <xdr:to>
      <xdr:col>5</xdr:col>
      <xdr:colOff>358775</xdr:colOff>
      <xdr:row>33</xdr:row>
      <xdr:rowOff>143456</xdr:rowOff>
    </xdr:to>
    <xdr:cxnSp macro="">
      <xdr:nvCxnSpPr>
        <xdr:cNvPr id="66" name="直線コネクタ 65"/>
        <xdr:cNvCxnSpPr/>
      </xdr:nvCxnSpPr>
      <xdr:spPr>
        <a:xfrm>
          <a:off x="2908300" y="5522414"/>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157480</xdr:rowOff>
    </xdr:from>
    <xdr:to>
      <xdr:col>5</xdr:col>
      <xdr:colOff>409575</xdr:colOff>
      <xdr:row>36</xdr:row>
      <xdr:rowOff>87630</xdr:rowOff>
    </xdr:to>
    <xdr:sp macro="" textlink="">
      <xdr:nvSpPr>
        <xdr:cNvPr id="67" name="フローチャート : 判断 66"/>
        <xdr:cNvSpPr/>
      </xdr:nvSpPr>
      <xdr:spPr>
        <a:xfrm>
          <a:off x="3746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78757</xdr:rowOff>
    </xdr:from>
    <xdr:ext cx="469744" cy="259045"/>
    <xdr:sp macro="" textlink="">
      <xdr:nvSpPr>
        <xdr:cNvPr id="68" name="テキスト ボックス 67"/>
        <xdr:cNvSpPr txBox="1"/>
      </xdr:nvSpPr>
      <xdr:spPr>
        <a:xfrm>
          <a:off x="3562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36014</xdr:rowOff>
    </xdr:from>
    <xdr:to>
      <xdr:col>4</xdr:col>
      <xdr:colOff>155575</xdr:colOff>
      <xdr:row>34</xdr:row>
      <xdr:rowOff>65568</xdr:rowOff>
    </xdr:to>
    <xdr:cxnSp macro="">
      <xdr:nvCxnSpPr>
        <xdr:cNvPr id="69" name="直線コネクタ 68"/>
        <xdr:cNvCxnSpPr/>
      </xdr:nvCxnSpPr>
      <xdr:spPr>
        <a:xfrm flipV="1">
          <a:off x="2019300" y="5522414"/>
          <a:ext cx="889000" cy="37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24566</xdr:rowOff>
    </xdr:from>
    <xdr:to>
      <xdr:col>4</xdr:col>
      <xdr:colOff>206375</xdr:colOff>
      <xdr:row>36</xdr:row>
      <xdr:rowOff>126166</xdr:rowOff>
    </xdr:to>
    <xdr:sp macro="" textlink="">
      <xdr:nvSpPr>
        <xdr:cNvPr id="70" name="フローチャート : 判断 69"/>
        <xdr:cNvSpPr/>
      </xdr:nvSpPr>
      <xdr:spPr>
        <a:xfrm>
          <a:off x="2857500" y="619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117293</xdr:rowOff>
    </xdr:from>
    <xdr:ext cx="469744" cy="259045"/>
    <xdr:sp macro="" textlink="">
      <xdr:nvSpPr>
        <xdr:cNvPr id="71" name="テキスト ボックス 70"/>
        <xdr:cNvSpPr txBox="1"/>
      </xdr:nvSpPr>
      <xdr:spPr>
        <a:xfrm>
          <a:off x="2673427" y="628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100675</xdr:rowOff>
    </xdr:from>
    <xdr:to>
      <xdr:col>2</xdr:col>
      <xdr:colOff>638175</xdr:colOff>
      <xdr:row>34</xdr:row>
      <xdr:rowOff>65568</xdr:rowOff>
    </xdr:to>
    <xdr:cxnSp macro="">
      <xdr:nvCxnSpPr>
        <xdr:cNvPr id="72" name="直線コネクタ 71"/>
        <xdr:cNvCxnSpPr/>
      </xdr:nvCxnSpPr>
      <xdr:spPr>
        <a:xfrm>
          <a:off x="1130300" y="5244175"/>
          <a:ext cx="889000" cy="65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36322</xdr:rowOff>
    </xdr:from>
    <xdr:to>
      <xdr:col>3</xdr:col>
      <xdr:colOff>3175</xdr:colOff>
      <xdr:row>36</xdr:row>
      <xdr:rowOff>137922</xdr:rowOff>
    </xdr:to>
    <xdr:sp macro="" textlink="">
      <xdr:nvSpPr>
        <xdr:cNvPr id="73" name="フローチャート : 判断 72"/>
        <xdr:cNvSpPr/>
      </xdr:nvSpPr>
      <xdr:spPr>
        <a:xfrm>
          <a:off x="196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129049</xdr:rowOff>
    </xdr:from>
    <xdr:ext cx="469744" cy="259045"/>
    <xdr:sp macro="" textlink="">
      <xdr:nvSpPr>
        <xdr:cNvPr id="74" name="テキスト ボックス 73"/>
        <xdr:cNvSpPr txBox="1"/>
      </xdr:nvSpPr>
      <xdr:spPr>
        <a:xfrm>
          <a:off x="1784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4645</xdr:rowOff>
    </xdr:from>
    <xdr:to>
      <xdr:col>1</xdr:col>
      <xdr:colOff>485775</xdr:colOff>
      <xdr:row>36</xdr:row>
      <xdr:rowOff>106245</xdr:rowOff>
    </xdr:to>
    <xdr:sp macro="" textlink="">
      <xdr:nvSpPr>
        <xdr:cNvPr id="75" name="フローチャート : 判断 74"/>
        <xdr:cNvSpPr/>
      </xdr:nvSpPr>
      <xdr:spPr>
        <a:xfrm>
          <a:off x="1079500" y="617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97372</xdr:rowOff>
    </xdr:from>
    <xdr:ext cx="469744" cy="259045"/>
    <xdr:sp macro="" textlink="">
      <xdr:nvSpPr>
        <xdr:cNvPr id="76" name="テキスト ボックス 75"/>
        <xdr:cNvSpPr txBox="1"/>
      </xdr:nvSpPr>
      <xdr:spPr>
        <a:xfrm>
          <a:off x="895427" y="626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20973</xdr:rowOff>
    </xdr:from>
    <xdr:to>
      <xdr:col>6</xdr:col>
      <xdr:colOff>561975</xdr:colOff>
      <xdr:row>34</xdr:row>
      <xdr:rowOff>122573</xdr:rowOff>
    </xdr:to>
    <xdr:sp macro="" textlink="">
      <xdr:nvSpPr>
        <xdr:cNvPr id="82" name="円/楕円 81"/>
        <xdr:cNvSpPr/>
      </xdr:nvSpPr>
      <xdr:spPr>
        <a:xfrm>
          <a:off x="4584700" y="58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43850</xdr:rowOff>
    </xdr:from>
    <xdr:ext cx="469744" cy="259045"/>
    <xdr:sp macro="" textlink="">
      <xdr:nvSpPr>
        <xdr:cNvPr id="83" name="議会費該当値テキスト"/>
        <xdr:cNvSpPr txBox="1"/>
      </xdr:nvSpPr>
      <xdr:spPr>
        <a:xfrm>
          <a:off x="4686300" y="570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92656</xdr:rowOff>
    </xdr:from>
    <xdr:to>
      <xdr:col>5</xdr:col>
      <xdr:colOff>409575</xdr:colOff>
      <xdr:row>34</xdr:row>
      <xdr:rowOff>22806</xdr:rowOff>
    </xdr:to>
    <xdr:sp macro="" textlink="">
      <xdr:nvSpPr>
        <xdr:cNvPr id="84" name="円/楕円 83"/>
        <xdr:cNvSpPr/>
      </xdr:nvSpPr>
      <xdr:spPr>
        <a:xfrm>
          <a:off x="3746500" y="5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39333</xdr:rowOff>
    </xdr:from>
    <xdr:ext cx="469744" cy="259045"/>
    <xdr:sp macro="" textlink="">
      <xdr:nvSpPr>
        <xdr:cNvPr id="85" name="テキスト ボックス 84"/>
        <xdr:cNvSpPr txBox="1"/>
      </xdr:nvSpPr>
      <xdr:spPr>
        <a:xfrm>
          <a:off x="3562427" y="552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156664</xdr:rowOff>
    </xdr:from>
    <xdr:to>
      <xdr:col>4</xdr:col>
      <xdr:colOff>206375</xdr:colOff>
      <xdr:row>32</xdr:row>
      <xdr:rowOff>86814</xdr:rowOff>
    </xdr:to>
    <xdr:sp macro="" textlink="">
      <xdr:nvSpPr>
        <xdr:cNvPr id="86" name="円/楕円 85"/>
        <xdr:cNvSpPr/>
      </xdr:nvSpPr>
      <xdr:spPr>
        <a:xfrm>
          <a:off x="2857500" y="547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103341</xdr:rowOff>
    </xdr:from>
    <xdr:ext cx="469744" cy="259045"/>
    <xdr:sp macro="" textlink="">
      <xdr:nvSpPr>
        <xdr:cNvPr id="87" name="テキスト ボックス 86"/>
        <xdr:cNvSpPr txBox="1"/>
      </xdr:nvSpPr>
      <xdr:spPr>
        <a:xfrm>
          <a:off x="2673427" y="524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14768</xdr:rowOff>
    </xdr:from>
    <xdr:to>
      <xdr:col>3</xdr:col>
      <xdr:colOff>3175</xdr:colOff>
      <xdr:row>34</xdr:row>
      <xdr:rowOff>116368</xdr:rowOff>
    </xdr:to>
    <xdr:sp macro="" textlink="">
      <xdr:nvSpPr>
        <xdr:cNvPr id="88" name="円/楕円 87"/>
        <xdr:cNvSpPr/>
      </xdr:nvSpPr>
      <xdr:spPr>
        <a:xfrm>
          <a:off x="1968500" y="58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132895</xdr:rowOff>
    </xdr:from>
    <xdr:ext cx="469744" cy="259045"/>
    <xdr:sp macro="" textlink="">
      <xdr:nvSpPr>
        <xdr:cNvPr id="89" name="テキスト ボックス 88"/>
        <xdr:cNvSpPr txBox="1"/>
      </xdr:nvSpPr>
      <xdr:spPr>
        <a:xfrm>
          <a:off x="1784427" y="561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49875</xdr:rowOff>
    </xdr:from>
    <xdr:to>
      <xdr:col>1</xdr:col>
      <xdr:colOff>485775</xdr:colOff>
      <xdr:row>30</xdr:row>
      <xdr:rowOff>151475</xdr:rowOff>
    </xdr:to>
    <xdr:sp macro="" textlink="">
      <xdr:nvSpPr>
        <xdr:cNvPr id="90" name="円/楕円 89"/>
        <xdr:cNvSpPr/>
      </xdr:nvSpPr>
      <xdr:spPr>
        <a:xfrm>
          <a:off x="1079500" y="51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168002</xdr:rowOff>
    </xdr:from>
    <xdr:ext cx="534377" cy="259045"/>
    <xdr:sp macro="" textlink="">
      <xdr:nvSpPr>
        <xdr:cNvPr id="91" name="テキスト ボックス 90"/>
        <xdr:cNvSpPr txBox="1"/>
      </xdr:nvSpPr>
      <xdr:spPr>
        <a:xfrm>
          <a:off x="863111" y="49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134420</xdr:rowOff>
    </xdr:from>
    <xdr:to>
      <xdr:col>6</xdr:col>
      <xdr:colOff>510540</xdr:colOff>
      <xdr:row>59</xdr:row>
      <xdr:rowOff>12261</xdr:rowOff>
    </xdr:to>
    <xdr:cxnSp macro="">
      <xdr:nvCxnSpPr>
        <xdr:cNvPr id="115" name="直線コネクタ 114"/>
        <xdr:cNvCxnSpPr/>
      </xdr:nvCxnSpPr>
      <xdr:spPr>
        <a:xfrm flipV="1">
          <a:off x="4633595" y="9049820"/>
          <a:ext cx="1270" cy="107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32471</xdr:rowOff>
    </xdr:from>
    <xdr:ext cx="534377" cy="259045"/>
    <xdr:sp macro="" textlink="">
      <xdr:nvSpPr>
        <xdr:cNvPr id="116" name="総務費最小値テキスト"/>
        <xdr:cNvSpPr txBox="1"/>
      </xdr:nvSpPr>
      <xdr:spPr>
        <a:xfrm>
          <a:off x="4686300" y="1014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12261</xdr:rowOff>
    </xdr:from>
    <xdr:to>
      <xdr:col>6</xdr:col>
      <xdr:colOff>600075</xdr:colOff>
      <xdr:row>59</xdr:row>
      <xdr:rowOff>12261</xdr:rowOff>
    </xdr:to>
    <xdr:cxnSp macro="">
      <xdr:nvCxnSpPr>
        <xdr:cNvPr id="117" name="直線コネクタ 116"/>
        <xdr:cNvCxnSpPr/>
      </xdr:nvCxnSpPr>
      <xdr:spPr>
        <a:xfrm>
          <a:off x="4546600" y="101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81097</xdr:rowOff>
    </xdr:from>
    <xdr:ext cx="690189" cy="259045"/>
    <xdr:sp macro="" textlink="">
      <xdr:nvSpPr>
        <xdr:cNvPr id="118" name="総務費最大値テキスト"/>
        <xdr:cNvSpPr txBox="1"/>
      </xdr:nvSpPr>
      <xdr:spPr>
        <a:xfrm>
          <a:off x="4686300" y="88250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52</xdr:row>
      <xdr:rowOff>134420</xdr:rowOff>
    </xdr:from>
    <xdr:to>
      <xdr:col>6</xdr:col>
      <xdr:colOff>600075</xdr:colOff>
      <xdr:row>52</xdr:row>
      <xdr:rowOff>134420</xdr:rowOff>
    </xdr:to>
    <xdr:cxnSp macro="">
      <xdr:nvCxnSpPr>
        <xdr:cNvPr id="119" name="直線コネクタ 118"/>
        <xdr:cNvCxnSpPr/>
      </xdr:nvCxnSpPr>
      <xdr:spPr>
        <a:xfrm>
          <a:off x="4546600" y="904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134420</xdr:rowOff>
    </xdr:from>
    <xdr:to>
      <xdr:col>6</xdr:col>
      <xdr:colOff>511175</xdr:colOff>
      <xdr:row>55</xdr:row>
      <xdr:rowOff>121064</xdr:rowOff>
    </xdr:to>
    <xdr:cxnSp macro="">
      <xdr:nvCxnSpPr>
        <xdr:cNvPr id="120" name="直線コネクタ 119"/>
        <xdr:cNvCxnSpPr/>
      </xdr:nvCxnSpPr>
      <xdr:spPr>
        <a:xfrm flipV="1">
          <a:off x="3797300" y="9049820"/>
          <a:ext cx="838200" cy="50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76921</xdr:rowOff>
    </xdr:from>
    <xdr:ext cx="534377" cy="259045"/>
    <xdr:sp macro="" textlink="">
      <xdr:nvSpPr>
        <xdr:cNvPr id="121" name="総務費平均値テキスト"/>
        <xdr:cNvSpPr txBox="1"/>
      </xdr:nvSpPr>
      <xdr:spPr>
        <a:xfrm>
          <a:off x="4686300" y="1002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98494</xdr:rowOff>
    </xdr:from>
    <xdr:to>
      <xdr:col>6</xdr:col>
      <xdr:colOff>561975</xdr:colOff>
      <xdr:row>59</xdr:row>
      <xdr:rowOff>28644</xdr:rowOff>
    </xdr:to>
    <xdr:sp macro="" textlink="">
      <xdr:nvSpPr>
        <xdr:cNvPr id="122" name="フローチャート : 判断 121"/>
        <xdr:cNvSpPr/>
      </xdr:nvSpPr>
      <xdr:spPr>
        <a:xfrm>
          <a:off x="45847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84213</xdr:rowOff>
    </xdr:from>
    <xdr:to>
      <xdr:col>5</xdr:col>
      <xdr:colOff>358775</xdr:colOff>
      <xdr:row>55</xdr:row>
      <xdr:rowOff>121064</xdr:rowOff>
    </xdr:to>
    <xdr:cxnSp macro="">
      <xdr:nvCxnSpPr>
        <xdr:cNvPr id="123" name="直線コネクタ 122"/>
        <xdr:cNvCxnSpPr/>
      </xdr:nvCxnSpPr>
      <xdr:spPr>
        <a:xfrm>
          <a:off x="2908300" y="8656713"/>
          <a:ext cx="889000" cy="89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102215</xdr:rowOff>
    </xdr:from>
    <xdr:to>
      <xdr:col>5</xdr:col>
      <xdr:colOff>409575</xdr:colOff>
      <xdr:row>59</xdr:row>
      <xdr:rowOff>32365</xdr:rowOff>
    </xdr:to>
    <xdr:sp macro="" textlink="">
      <xdr:nvSpPr>
        <xdr:cNvPr id="124" name="フローチャート : 判断 123"/>
        <xdr:cNvSpPr/>
      </xdr:nvSpPr>
      <xdr:spPr>
        <a:xfrm>
          <a:off x="3746500" y="1004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23492</xdr:rowOff>
    </xdr:from>
    <xdr:ext cx="534377" cy="259045"/>
    <xdr:sp macro="" textlink="">
      <xdr:nvSpPr>
        <xdr:cNvPr id="125" name="テキスト ボックス 124"/>
        <xdr:cNvSpPr txBox="1"/>
      </xdr:nvSpPr>
      <xdr:spPr>
        <a:xfrm>
          <a:off x="3530111" y="101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84213</xdr:rowOff>
    </xdr:from>
    <xdr:to>
      <xdr:col>4</xdr:col>
      <xdr:colOff>155575</xdr:colOff>
      <xdr:row>50</xdr:row>
      <xdr:rowOff>151607</xdr:rowOff>
    </xdr:to>
    <xdr:cxnSp macro="">
      <xdr:nvCxnSpPr>
        <xdr:cNvPr id="126" name="直線コネクタ 125"/>
        <xdr:cNvCxnSpPr/>
      </xdr:nvCxnSpPr>
      <xdr:spPr>
        <a:xfrm flipV="1">
          <a:off x="2019300" y="8656713"/>
          <a:ext cx="889000" cy="6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96741</xdr:rowOff>
    </xdr:from>
    <xdr:to>
      <xdr:col>4</xdr:col>
      <xdr:colOff>206375</xdr:colOff>
      <xdr:row>59</xdr:row>
      <xdr:rowOff>26891</xdr:rowOff>
    </xdr:to>
    <xdr:sp macro="" textlink="">
      <xdr:nvSpPr>
        <xdr:cNvPr id="127" name="フローチャート : 判断 126"/>
        <xdr:cNvSpPr/>
      </xdr:nvSpPr>
      <xdr:spPr>
        <a:xfrm>
          <a:off x="2857500" y="1004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18018</xdr:rowOff>
    </xdr:from>
    <xdr:ext cx="534377" cy="259045"/>
    <xdr:sp macro="" textlink="">
      <xdr:nvSpPr>
        <xdr:cNvPr id="128" name="テキスト ボックス 127"/>
        <xdr:cNvSpPr txBox="1"/>
      </xdr:nvSpPr>
      <xdr:spPr>
        <a:xfrm>
          <a:off x="2641111" y="1013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151607</xdr:rowOff>
    </xdr:from>
    <xdr:to>
      <xdr:col>2</xdr:col>
      <xdr:colOff>638175</xdr:colOff>
      <xdr:row>57</xdr:row>
      <xdr:rowOff>31793</xdr:rowOff>
    </xdr:to>
    <xdr:cxnSp macro="">
      <xdr:nvCxnSpPr>
        <xdr:cNvPr id="129" name="直線コネクタ 128"/>
        <xdr:cNvCxnSpPr/>
      </xdr:nvCxnSpPr>
      <xdr:spPr>
        <a:xfrm flipV="1">
          <a:off x="1130300" y="8724107"/>
          <a:ext cx="889000" cy="10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101729</xdr:rowOff>
    </xdr:from>
    <xdr:to>
      <xdr:col>3</xdr:col>
      <xdr:colOff>3175</xdr:colOff>
      <xdr:row>59</xdr:row>
      <xdr:rowOff>31879</xdr:rowOff>
    </xdr:to>
    <xdr:sp macro="" textlink="">
      <xdr:nvSpPr>
        <xdr:cNvPr id="130" name="フローチャート : 判断 129"/>
        <xdr:cNvSpPr/>
      </xdr:nvSpPr>
      <xdr:spPr>
        <a:xfrm>
          <a:off x="1968500" y="1004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23006</xdr:rowOff>
    </xdr:from>
    <xdr:ext cx="534377" cy="259045"/>
    <xdr:sp macro="" textlink="">
      <xdr:nvSpPr>
        <xdr:cNvPr id="131" name="テキスト ボックス 130"/>
        <xdr:cNvSpPr txBox="1"/>
      </xdr:nvSpPr>
      <xdr:spPr>
        <a:xfrm>
          <a:off x="1752111" y="101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81023</xdr:rowOff>
    </xdr:from>
    <xdr:to>
      <xdr:col>1</xdr:col>
      <xdr:colOff>485775</xdr:colOff>
      <xdr:row>59</xdr:row>
      <xdr:rowOff>11173</xdr:rowOff>
    </xdr:to>
    <xdr:sp macro="" textlink="">
      <xdr:nvSpPr>
        <xdr:cNvPr id="132" name="フローチャート : 判断 131"/>
        <xdr:cNvSpPr/>
      </xdr:nvSpPr>
      <xdr:spPr>
        <a:xfrm>
          <a:off x="1079500" y="1002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2300</xdr:rowOff>
    </xdr:from>
    <xdr:ext cx="599010" cy="259045"/>
    <xdr:sp macro="" textlink="">
      <xdr:nvSpPr>
        <xdr:cNvPr id="133" name="テキスト ボックス 132"/>
        <xdr:cNvSpPr txBox="1"/>
      </xdr:nvSpPr>
      <xdr:spPr>
        <a:xfrm>
          <a:off x="830794" y="1011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83620</xdr:rowOff>
    </xdr:from>
    <xdr:to>
      <xdr:col>6</xdr:col>
      <xdr:colOff>561975</xdr:colOff>
      <xdr:row>53</xdr:row>
      <xdr:rowOff>13770</xdr:rowOff>
    </xdr:to>
    <xdr:sp macro="" textlink="">
      <xdr:nvSpPr>
        <xdr:cNvPr id="139" name="円/楕円 138"/>
        <xdr:cNvSpPr/>
      </xdr:nvSpPr>
      <xdr:spPr>
        <a:xfrm>
          <a:off x="4584700" y="899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36647</xdr:rowOff>
    </xdr:from>
    <xdr:ext cx="690189" cy="259045"/>
    <xdr:sp macro="" textlink="">
      <xdr:nvSpPr>
        <xdr:cNvPr id="140" name="総務費該当値テキスト"/>
        <xdr:cNvSpPr txBox="1"/>
      </xdr:nvSpPr>
      <xdr:spPr>
        <a:xfrm>
          <a:off x="4686300" y="89520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1,456,930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70264</xdr:rowOff>
    </xdr:from>
    <xdr:to>
      <xdr:col>5</xdr:col>
      <xdr:colOff>409575</xdr:colOff>
      <xdr:row>56</xdr:row>
      <xdr:rowOff>414</xdr:rowOff>
    </xdr:to>
    <xdr:sp macro="" textlink="">
      <xdr:nvSpPr>
        <xdr:cNvPr id="141" name="円/楕円 140"/>
        <xdr:cNvSpPr/>
      </xdr:nvSpPr>
      <xdr:spPr>
        <a:xfrm>
          <a:off x="3746500" y="95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16941</xdr:rowOff>
    </xdr:from>
    <xdr:ext cx="599010" cy="259045"/>
    <xdr:sp macro="" textlink="">
      <xdr:nvSpPr>
        <xdr:cNvPr id="142" name="テキスト ボックス 141"/>
        <xdr:cNvSpPr txBox="1"/>
      </xdr:nvSpPr>
      <xdr:spPr>
        <a:xfrm>
          <a:off x="3497794" y="927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799,457</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33413</xdr:rowOff>
    </xdr:from>
    <xdr:to>
      <xdr:col>4</xdr:col>
      <xdr:colOff>206375</xdr:colOff>
      <xdr:row>50</xdr:row>
      <xdr:rowOff>135013</xdr:rowOff>
    </xdr:to>
    <xdr:sp macro="" textlink="">
      <xdr:nvSpPr>
        <xdr:cNvPr id="143" name="円/楕円 142"/>
        <xdr:cNvSpPr/>
      </xdr:nvSpPr>
      <xdr:spPr>
        <a:xfrm>
          <a:off x="2857500" y="86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48</xdr:row>
      <xdr:rowOff>151540</xdr:rowOff>
    </xdr:from>
    <xdr:ext cx="690189" cy="259045"/>
    <xdr:sp macro="" textlink="">
      <xdr:nvSpPr>
        <xdr:cNvPr id="144" name="テキスト ボックス 143"/>
        <xdr:cNvSpPr txBox="1"/>
      </xdr:nvSpPr>
      <xdr:spPr>
        <a:xfrm>
          <a:off x="2563204" y="83811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1,972,818</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100807</xdr:rowOff>
    </xdr:from>
    <xdr:to>
      <xdr:col>3</xdr:col>
      <xdr:colOff>3175</xdr:colOff>
      <xdr:row>51</xdr:row>
      <xdr:rowOff>30957</xdr:rowOff>
    </xdr:to>
    <xdr:sp macro="" textlink="">
      <xdr:nvSpPr>
        <xdr:cNvPr id="145" name="円/楕円 144"/>
        <xdr:cNvSpPr/>
      </xdr:nvSpPr>
      <xdr:spPr>
        <a:xfrm>
          <a:off x="1968500" y="86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49</xdr:row>
      <xdr:rowOff>47484</xdr:rowOff>
    </xdr:from>
    <xdr:ext cx="690189" cy="259045"/>
    <xdr:sp macro="" textlink="">
      <xdr:nvSpPr>
        <xdr:cNvPr id="146" name="テキスト ボックス 145"/>
        <xdr:cNvSpPr txBox="1"/>
      </xdr:nvSpPr>
      <xdr:spPr>
        <a:xfrm>
          <a:off x="1674204" y="84485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1,884,374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152443</xdr:rowOff>
    </xdr:from>
    <xdr:to>
      <xdr:col>1</xdr:col>
      <xdr:colOff>485775</xdr:colOff>
      <xdr:row>57</xdr:row>
      <xdr:rowOff>82593</xdr:rowOff>
    </xdr:to>
    <xdr:sp macro="" textlink="">
      <xdr:nvSpPr>
        <xdr:cNvPr id="147" name="円/楕円 146"/>
        <xdr:cNvSpPr/>
      </xdr:nvSpPr>
      <xdr:spPr>
        <a:xfrm>
          <a:off x="1079500" y="975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99120</xdr:rowOff>
    </xdr:from>
    <xdr:ext cx="599010" cy="259045"/>
    <xdr:sp macro="" textlink="">
      <xdr:nvSpPr>
        <xdr:cNvPr id="148" name="テキスト ボックス 147"/>
        <xdr:cNvSpPr txBox="1"/>
      </xdr:nvSpPr>
      <xdr:spPr>
        <a:xfrm>
          <a:off x="830794" y="952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64" name="テキスト ボックス 163"/>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6" name="テキスト ボックス 165"/>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8" name="テキスト ボックス 167"/>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78</xdr:row>
      <xdr:rowOff>47982</xdr:rowOff>
    </xdr:from>
    <xdr:to>
      <xdr:col>6</xdr:col>
      <xdr:colOff>510540</xdr:colOff>
      <xdr:row>78</xdr:row>
      <xdr:rowOff>129463</xdr:rowOff>
    </xdr:to>
    <xdr:cxnSp macro="">
      <xdr:nvCxnSpPr>
        <xdr:cNvPr id="172" name="直線コネクタ 171"/>
        <xdr:cNvCxnSpPr/>
      </xdr:nvCxnSpPr>
      <xdr:spPr>
        <a:xfrm flipV="1">
          <a:off x="4633595" y="13421082"/>
          <a:ext cx="1270" cy="81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32758</xdr:rowOff>
    </xdr:from>
    <xdr:ext cx="599010" cy="259045"/>
    <xdr:sp macro="" textlink="">
      <xdr:nvSpPr>
        <xdr:cNvPr id="173" name="民生費最小値テキスト"/>
        <xdr:cNvSpPr txBox="1"/>
      </xdr:nvSpPr>
      <xdr:spPr>
        <a:xfrm>
          <a:off x="4686300" y="1357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78</xdr:row>
      <xdr:rowOff>129463</xdr:rowOff>
    </xdr:from>
    <xdr:to>
      <xdr:col>6</xdr:col>
      <xdr:colOff>600075</xdr:colOff>
      <xdr:row>78</xdr:row>
      <xdr:rowOff>129463</xdr:rowOff>
    </xdr:to>
    <xdr:cxnSp macro="">
      <xdr:nvCxnSpPr>
        <xdr:cNvPr id="174" name="直線コネクタ 173"/>
        <xdr:cNvCxnSpPr/>
      </xdr:nvCxnSpPr>
      <xdr:spPr>
        <a:xfrm>
          <a:off x="4546600" y="13502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166109</xdr:rowOff>
    </xdr:from>
    <xdr:ext cx="599010" cy="259045"/>
    <xdr:sp macro="" textlink="">
      <xdr:nvSpPr>
        <xdr:cNvPr id="175" name="民生費最大値テキスト"/>
        <xdr:cNvSpPr txBox="1"/>
      </xdr:nvSpPr>
      <xdr:spPr>
        <a:xfrm>
          <a:off x="4686300" y="1319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78</xdr:row>
      <xdr:rowOff>47982</xdr:rowOff>
    </xdr:from>
    <xdr:to>
      <xdr:col>6</xdr:col>
      <xdr:colOff>600075</xdr:colOff>
      <xdr:row>78</xdr:row>
      <xdr:rowOff>47982</xdr:rowOff>
    </xdr:to>
    <xdr:cxnSp macro="">
      <xdr:nvCxnSpPr>
        <xdr:cNvPr id="176" name="直線コネクタ 175"/>
        <xdr:cNvCxnSpPr/>
      </xdr:nvCxnSpPr>
      <xdr:spPr>
        <a:xfrm>
          <a:off x="4546600" y="1342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79955</xdr:rowOff>
    </xdr:from>
    <xdr:to>
      <xdr:col>6</xdr:col>
      <xdr:colOff>511175</xdr:colOff>
      <xdr:row>78</xdr:row>
      <xdr:rowOff>84080</xdr:rowOff>
    </xdr:to>
    <xdr:cxnSp macro="">
      <xdr:nvCxnSpPr>
        <xdr:cNvPr id="177" name="直線コネクタ 176"/>
        <xdr:cNvCxnSpPr/>
      </xdr:nvCxnSpPr>
      <xdr:spPr>
        <a:xfrm flipV="1">
          <a:off x="3797300" y="13453055"/>
          <a:ext cx="8382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77208</xdr:rowOff>
    </xdr:from>
    <xdr:ext cx="599010" cy="259045"/>
    <xdr:sp macro="" textlink="">
      <xdr:nvSpPr>
        <xdr:cNvPr id="178" name="民生費平均値テキスト"/>
        <xdr:cNvSpPr txBox="1"/>
      </xdr:nvSpPr>
      <xdr:spPr>
        <a:xfrm>
          <a:off x="4686300" y="134503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42856</xdr:rowOff>
    </xdr:from>
    <xdr:to>
      <xdr:col>6</xdr:col>
      <xdr:colOff>561975</xdr:colOff>
      <xdr:row>78</xdr:row>
      <xdr:rowOff>144456</xdr:rowOff>
    </xdr:to>
    <xdr:sp macro="" textlink="">
      <xdr:nvSpPr>
        <xdr:cNvPr id="179" name="フローチャート : 判断 178"/>
        <xdr:cNvSpPr/>
      </xdr:nvSpPr>
      <xdr:spPr>
        <a:xfrm>
          <a:off x="4584700" y="1341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142866</xdr:rowOff>
    </xdr:from>
    <xdr:to>
      <xdr:col>5</xdr:col>
      <xdr:colOff>358775</xdr:colOff>
      <xdr:row>78</xdr:row>
      <xdr:rowOff>84080</xdr:rowOff>
    </xdr:to>
    <xdr:cxnSp macro="">
      <xdr:nvCxnSpPr>
        <xdr:cNvPr id="180" name="直線コネクタ 179"/>
        <xdr:cNvCxnSpPr/>
      </xdr:nvCxnSpPr>
      <xdr:spPr>
        <a:xfrm>
          <a:off x="2908300" y="13173066"/>
          <a:ext cx="889000" cy="2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36739</xdr:rowOff>
    </xdr:from>
    <xdr:to>
      <xdr:col>5</xdr:col>
      <xdr:colOff>409575</xdr:colOff>
      <xdr:row>78</xdr:row>
      <xdr:rowOff>138339</xdr:rowOff>
    </xdr:to>
    <xdr:sp macro="" textlink="">
      <xdr:nvSpPr>
        <xdr:cNvPr id="181" name="フローチャート : 判断 180"/>
        <xdr:cNvSpPr/>
      </xdr:nvSpPr>
      <xdr:spPr>
        <a:xfrm>
          <a:off x="3746500" y="1340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129466</xdr:rowOff>
    </xdr:from>
    <xdr:ext cx="599010" cy="259045"/>
    <xdr:sp macro="" textlink="">
      <xdr:nvSpPr>
        <xdr:cNvPr id="182" name="テキスト ボックス 181"/>
        <xdr:cNvSpPr txBox="1"/>
      </xdr:nvSpPr>
      <xdr:spPr>
        <a:xfrm>
          <a:off x="3497794" y="1350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163917</xdr:rowOff>
    </xdr:from>
    <xdr:to>
      <xdr:col>4</xdr:col>
      <xdr:colOff>155575</xdr:colOff>
      <xdr:row>76</xdr:row>
      <xdr:rowOff>142866</xdr:rowOff>
    </xdr:to>
    <xdr:cxnSp macro="">
      <xdr:nvCxnSpPr>
        <xdr:cNvPr id="183" name="直線コネクタ 182"/>
        <xdr:cNvCxnSpPr/>
      </xdr:nvCxnSpPr>
      <xdr:spPr>
        <a:xfrm>
          <a:off x="2019300" y="12165417"/>
          <a:ext cx="889000" cy="100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42444</xdr:rowOff>
    </xdr:from>
    <xdr:to>
      <xdr:col>4</xdr:col>
      <xdr:colOff>206375</xdr:colOff>
      <xdr:row>78</xdr:row>
      <xdr:rowOff>144044</xdr:rowOff>
    </xdr:to>
    <xdr:sp macro="" textlink="">
      <xdr:nvSpPr>
        <xdr:cNvPr id="184" name="フローチャート : 判断 183"/>
        <xdr:cNvSpPr/>
      </xdr:nvSpPr>
      <xdr:spPr>
        <a:xfrm>
          <a:off x="2857500" y="134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135171</xdr:rowOff>
    </xdr:from>
    <xdr:ext cx="599010" cy="259045"/>
    <xdr:sp macro="" textlink="">
      <xdr:nvSpPr>
        <xdr:cNvPr id="185" name="テキスト ボックス 184"/>
        <xdr:cNvSpPr txBox="1"/>
      </xdr:nvSpPr>
      <xdr:spPr>
        <a:xfrm>
          <a:off x="2608794" y="1350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163917</xdr:rowOff>
    </xdr:from>
    <xdr:to>
      <xdr:col>2</xdr:col>
      <xdr:colOff>638175</xdr:colOff>
      <xdr:row>74</xdr:row>
      <xdr:rowOff>4448</xdr:rowOff>
    </xdr:to>
    <xdr:cxnSp macro="">
      <xdr:nvCxnSpPr>
        <xdr:cNvPr id="186" name="直線コネクタ 185"/>
        <xdr:cNvCxnSpPr/>
      </xdr:nvCxnSpPr>
      <xdr:spPr>
        <a:xfrm flipV="1">
          <a:off x="1130300" y="12165417"/>
          <a:ext cx="889000" cy="52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45154</xdr:rowOff>
    </xdr:from>
    <xdr:to>
      <xdr:col>3</xdr:col>
      <xdr:colOff>3175</xdr:colOff>
      <xdr:row>78</xdr:row>
      <xdr:rowOff>146754</xdr:rowOff>
    </xdr:to>
    <xdr:sp macro="" textlink="">
      <xdr:nvSpPr>
        <xdr:cNvPr id="187" name="フローチャート : 判断 186"/>
        <xdr:cNvSpPr/>
      </xdr:nvSpPr>
      <xdr:spPr>
        <a:xfrm>
          <a:off x="1968500" y="1341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137881</xdr:rowOff>
    </xdr:from>
    <xdr:ext cx="599010" cy="259045"/>
    <xdr:sp macro="" textlink="">
      <xdr:nvSpPr>
        <xdr:cNvPr id="188" name="テキスト ボックス 187"/>
        <xdr:cNvSpPr txBox="1"/>
      </xdr:nvSpPr>
      <xdr:spPr>
        <a:xfrm>
          <a:off x="1719794" y="1351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47169</xdr:rowOff>
    </xdr:from>
    <xdr:to>
      <xdr:col>1</xdr:col>
      <xdr:colOff>485775</xdr:colOff>
      <xdr:row>78</xdr:row>
      <xdr:rowOff>148769</xdr:rowOff>
    </xdr:to>
    <xdr:sp macro="" textlink="">
      <xdr:nvSpPr>
        <xdr:cNvPr id="189" name="フローチャート : 判断 188"/>
        <xdr:cNvSpPr/>
      </xdr:nvSpPr>
      <xdr:spPr>
        <a:xfrm>
          <a:off x="1079500" y="1342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139896</xdr:rowOff>
    </xdr:from>
    <xdr:ext cx="599010" cy="259045"/>
    <xdr:sp macro="" textlink="">
      <xdr:nvSpPr>
        <xdr:cNvPr id="190" name="テキスト ボックス 189"/>
        <xdr:cNvSpPr txBox="1"/>
      </xdr:nvSpPr>
      <xdr:spPr>
        <a:xfrm>
          <a:off x="830794" y="1351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29155</xdr:rowOff>
    </xdr:from>
    <xdr:to>
      <xdr:col>6</xdr:col>
      <xdr:colOff>561975</xdr:colOff>
      <xdr:row>78</xdr:row>
      <xdr:rowOff>130755</xdr:rowOff>
    </xdr:to>
    <xdr:sp macro="" textlink="">
      <xdr:nvSpPr>
        <xdr:cNvPr id="196" name="円/楕円 195"/>
        <xdr:cNvSpPr/>
      </xdr:nvSpPr>
      <xdr:spPr>
        <a:xfrm>
          <a:off x="4584700" y="134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121658</xdr:rowOff>
    </xdr:from>
    <xdr:ext cx="599010" cy="259045"/>
    <xdr:sp macro="" textlink="">
      <xdr:nvSpPr>
        <xdr:cNvPr id="197" name="民生費該当値テキスト"/>
        <xdr:cNvSpPr txBox="1"/>
      </xdr:nvSpPr>
      <xdr:spPr>
        <a:xfrm>
          <a:off x="4686300" y="1332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178,405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33280</xdr:rowOff>
    </xdr:from>
    <xdr:to>
      <xdr:col>5</xdr:col>
      <xdr:colOff>409575</xdr:colOff>
      <xdr:row>78</xdr:row>
      <xdr:rowOff>134880</xdr:rowOff>
    </xdr:to>
    <xdr:sp macro="" textlink="">
      <xdr:nvSpPr>
        <xdr:cNvPr id="198" name="円/楕円 197"/>
        <xdr:cNvSpPr/>
      </xdr:nvSpPr>
      <xdr:spPr>
        <a:xfrm>
          <a:off x="3746500" y="13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151407</xdr:rowOff>
    </xdr:from>
    <xdr:ext cx="599010" cy="259045"/>
    <xdr:sp macro="" textlink="">
      <xdr:nvSpPr>
        <xdr:cNvPr id="199" name="テキスト ボックス 198"/>
        <xdr:cNvSpPr txBox="1"/>
      </xdr:nvSpPr>
      <xdr:spPr>
        <a:xfrm>
          <a:off x="3497794" y="1318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172,992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92066</xdr:rowOff>
    </xdr:from>
    <xdr:to>
      <xdr:col>4</xdr:col>
      <xdr:colOff>206375</xdr:colOff>
      <xdr:row>77</xdr:row>
      <xdr:rowOff>22216</xdr:rowOff>
    </xdr:to>
    <xdr:sp macro="" textlink="">
      <xdr:nvSpPr>
        <xdr:cNvPr id="200" name="円/楕円 199"/>
        <xdr:cNvSpPr/>
      </xdr:nvSpPr>
      <xdr:spPr>
        <a:xfrm>
          <a:off x="2857500" y="131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38743</xdr:rowOff>
    </xdr:from>
    <xdr:ext cx="599010" cy="259045"/>
    <xdr:sp macro="" textlink="">
      <xdr:nvSpPr>
        <xdr:cNvPr id="201" name="テキスト ボックス 200"/>
        <xdr:cNvSpPr txBox="1"/>
      </xdr:nvSpPr>
      <xdr:spPr>
        <a:xfrm>
          <a:off x="2608794" y="1289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545,845</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113117</xdr:rowOff>
    </xdr:from>
    <xdr:to>
      <xdr:col>3</xdr:col>
      <xdr:colOff>3175</xdr:colOff>
      <xdr:row>71</xdr:row>
      <xdr:rowOff>43267</xdr:rowOff>
    </xdr:to>
    <xdr:sp macro="" textlink="">
      <xdr:nvSpPr>
        <xdr:cNvPr id="202" name="円/楕円 201"/>
        <xdr:cNvSpPr/>
      </xdr:nvSpPr>
      <xdr:spPr>
        <a:xfrm>
          <a:off x="1968500" y="121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69</xdr:row>
      <xdr:rowOff>59794</xdr:rowOff>
    </xdr:from>
    <xdr:ext cx="690189" cy="259045"/>
    <xdr:sp macro="" textlink="">
      <xdr:nvSpPr>
        <xdr:cNvPr id="203" name="テキスト ボックス 202"/>
        <xdr:cNvSpPr txBox="1"/>
      </xdr:nvSpPr>
      <xdr:spPr>
        <a:xfrm>
          <a:off x="1674204" y="11889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1,868,219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125098</xdr:rowOff>
    </xdr:from>
    <xdr:to>
      <xdr:col>1</xdr:col>
      <xdr:colOff>485775</xdr:colOff>
      <xdr:row>74</xdr:row>
      <xdr:rowOff>55248</xdr:rowOff>
    </xdr:to>
    <xdr:sp macro="" textlink="">
      <xdr:nvSpPr>
        <xdr:cNvPr id="204" name="円/楕円 203"/>
        <xdr:cNvSpPr/>
      </xdr:nvSpPr>
      <xdr:spPr>
        <a:xfrm>
          <a:off x="1079500" y="1264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72</xdr:row>
      <xdr:rowOff>71775</xdr:rowOff>
    </xdr:from>
    <xdr:ext cx="690189" cy="259045"/>
    <xdr:sp macro="" textlink="">
      <xdr:nvSpPr>
        <xdr:cNvPr id="205" name="テキスト ボックス 204"/>
        <xdr:cNvSpPr txBox="1"/>
      </xdr:nvSpPr>
      <xdr:spPr>
        <a:xfrm>
          <a:off x="785204" y="124161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1,177,496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0" name="直線コネクタ 229"/>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1"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2" name="直線コネクタ 231"/>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3"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4" name="直線コネクタ 233"/>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93256</xdr:rowOff>
    </xdr:from>
    <xdr:to>
      <xdr:col>6</xdr:col>
      <xdr:colOff>511175</xdr:colOff>
      <xdr:row>95</xdr:row>
      <xdr:rowOff>117602</xdr:rowOff>
    </xdr:to>
    <xdr:cxnSp macro="">
      <xdr:nvCxnSpPr>
        <xdr:cNvPr id="235" name="直線コネクタ 234"/>
        <xdr:cNvCxnSpPr/>
      </xdr:nvCxnSpPr>
      <xdr:spPr>
        <a:xfrm>
          <a:off x="3797300" y="15695206"/>
          <a:ext cx="838200" cy="7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6"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7" name="フローチャート : 判断 236"/>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93256</xdr:rowOff>
    </xdr:from>
    <xdr:to>
      <xdr:col>5</xdr:col>
      <xdr:colOff>358775</xdr:colOff>
      <xdr:row>94</xdr:row>
      <xdr:rowOff>41078</xdr:rowOff>
    </xdr:to>
    <xdr:cxnSp macro="">
      <xdr:nvCxnSpPr>
        <xdr:cNvPr id="238" name="直線コネクタ 237"/>
        <xdr:cNvCxnSpPr/>
      </xdr:nvCxnSpPr>
      <xdr:spPr>
        <a:xfrm flipV="1">
          <a:off x="2908300" y="15695206"/>
          <a:ext cx="889000" cy="46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83528</xdr:rowOff>
    </xdr:from>
    <xdr:to>
      <xdr:col>5</xdr:col>
      <xdr:colOff>409575</xdr:colOff>
      <xdr:row>96</xdr:row>
      <xdr:rowOff>13678</xdr:rowOff>
    </xdr:to>
    <xdr:sp macro="" textlink="">
      <xdr:nvSpPr>
        <xdr:cNvPr id="239" name="フローチャート : 判断 238"/>
        <xdr:cNvSpPr/>
      </xdr:nvSpPr>
      <xdr:spPr>
        <a:xfrm>
          <a:off x="3746500" y="1637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4805</xdr:rowOff>
    </xdr:from>
    <xdr:ext cx="534377" cy="259045"/>
    <xdr:sp macro="" textlink="">
      <xdr:nvSpPr>
        <xdr:cNvPr id="240" name="テキスト ボックス 239"/>
        <xdr:cNvSpPr txBox="1"/>
      </xdr:nvSpPr>
      <xdr:spPr>
        <a:xfrm>
          <a:off x="3530111" y="1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41078</xdr:rowOff>
    </xdr:from>
    <xdr:to>
      <xdr:col>4</xdr:col>
      <xdr:colOff>155575</xdr:colOff>
      <xdr:row>97</xdr:row>
      <xdr:rowOff>62071</xdr:rowOff>
    </xdr:to>
    <xdr:cxnSp macro="">
      <xdr:nvCxnSpPr>
        <xdr:cNvPr id="241" name="直線コネクタ 240"/>
        <xdr:cNvCxnSpPr/>
      </xdr:nvCxnSpPr>
      <xdr:spPr>
        <a:xfrm flipV="1">
          <a:off x="2019300" y="16157378"/>
          <a:ext cx="889000" cy="5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105187</xdr:rowOff>
    </xdr:from>
    <xdr:to>
      <xdr:col>4</xdr:col>
      <xdr:colOff>206375</xdr:colOff>
      <xdr:row>96</xdr:row>
      <xdr:rowOff>35337</xdr:rowOff>
    </xdr:to>
    <xdr:sp macro="" textlink="">
      <xdr:nvSpPr>
        <xdr:cNvPr id="242" name="フローチャート : 判断 241"/>
        <xdr:cNvSpPr/>
      </xdr:nvSpPr>
      <xdr:spPr>
        <a:xfrm>
          <a:off x="2857500" y="163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26464</xdr:rowOff>
    </xdr:from>
    <xdr:ext cx="534377" cy="259045"/>
    <xdr:sp macro="" textlink="">
      <xdr:nvSpPr>
        <xdr:cNvPr id="243" name="テキスト ボックス 242"/>
        <xdr:cNvSpPr txBox="1"/>
      </xdr:nvSpPr>
      <xdr:spPr>
        <a:xfrm>
          <a:off x="2641111" y="1648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19132</xdr:rowOff>
    </xdr:from>
    <xdr:to>
      <xdr:col>2</xdr:col>
      <xdr:colOff>638175</xdr:colOff>
      <xdr:row>97</xdr:row>
      <xdr:rowOff>62071</xdr:rowOff>
    </xdr:to>
    <xdr:cxnSp macro="">
      <xdr:nvCxnSpPr>
        <xdr:cNvPr id="244" name="直線コネクタ 243"/>
        <xdr:cNvCxnSpPr/>
      </xdr:nvCxnSpPr>
      <xdr:spPr>
        <a:xfrm>
          <a:off x="1130300" y="16649782"/>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169711</xdr:rowOff>
    </xdr:from>
    <xdr:to>
      <xdr:col>3</xdr:col>
      <xdr:colOff>3175</xdr:colOff>
      <xdr:row>96</xdr:row>
      <xdr:rowOff>99861</xdr:rowOff>
    </xdr:to>
    <xdr:sp macro="" textlink="">
      <xdr:nvSpPr>
        <xdr:cNvPr id="245" name="フローチャート : 判断 244"/>
        <xdr:cNvSpPr/>
      </xdr:nvSpPr>
      <xdr:spPr>
        <a:xfrm>
          <a:off x="1968500" y="1645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116388</xdr:rowOff>
    </xdr:from>
    <xdr:ext cx="534377" cy="259045"/>
    <xdr:sp macro="" textlink="">
      <xdr:nvSpPr>
        <xdr:cNvPr id="246" name="テキスト ボックス 245"/>
        <xdr:cNvSpPr txBox="1"/>
      </xdr:nvSpPr>
      <xdr:spPr>
        <a:xfrm>
          <a:off x="1752111" y="162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8089</xdr:rowOff>
    </xdr:from>
    <xdr:to>
      <xdr:col>1</xdr:col>
      <xdr:colOff>485775</xdr:colOff>
      <xdr:row>96</xdr:row>
      <xdr:rowOff>109689</xdr:rowOff>
    </xdr:to>
    <xdr:sp macro="" textlink="">
      <xdr:nvSpPr>
        <xdr:cNvPr id="247" name="フローチャート : 判断 246"/>
        <xdr:cNvSpPr/>
      </xdr:nvSpPr>
      <xdr:spPr>
        <a:xfrm>
          <a:off x="1079500" y="1646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126216</xdr:rowOff>
    </xdr:from>
    <xdr:ext cx="534377" cy="259045"/>
    <xdr:sp macro="" textlink="">
      <xdr:nvSpPr>
        <xdr:cNvPr id="248" name="テキスト ボックス 247"/>
        <xdr:cNvSpPr txBox="1"/>
      </xdr:nvSpPr>
      <xdr:spPr>
        <a:xfrm>
          <a:off x="863111" y="162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66802</xdr:rowOff>
    </xdr:from>
    <xdr:to>
      <xdr:col>6</xdr:col>
      <xdr:colOff>561975</xdr:colOff>
      <xdr:row>95</xdr:row>
      <xdr:rowOff>168402</xdr:rowOff>
    </xdr:to>
    <xdr:sp macro="" textlink="">
      <xdr:nvSpPr>
        <xdr:cNvPr id="254" name="円/楕円 253"/>
        <xdr:cNvSpPr/>
      </xdr:nvSpPr>
      <xdr:spPr>
        <a:xfrm>
          <a:off x="4584700" y="163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89679</xdr:rowOff>
    </xdr:from>
    <xdr:ext cx="534377" cy="259045"/>
    <xdr:sp macro="" textlink="">
      <xdr:nvSpPr>
        <xdr:cNvPr id="255" name="衛生費該当値テキスト"/>
        <xdr:cNvSpPr txBox="1"/>
      </xdr:nvSpPr>
      <xdr:spPr>
        <a:xfrm>
          <a:off x="4686300" y="1620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52,160</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42456</xdr:rowOff>
    </xdr:from>
    <xdr:to>
      <xdr:col>5</xdr:col>
      <xdr:colOff>409575</xdr:colOff>
      <xdr:row>91</xdr:row>
      <xdr:rowOff>144056</xdr:rowOff>
    </xdr:to>
    <xdr:sp macro="" textlink="">
      <xdr:nvSpPr>
        <xdr:cNvPr id="256" name="円/楕円 255"/>
        <xdr:cNvSpPr/>
      </xdr:nvSpPr>
      <xdr:spPr>
        <a:xfrm>
          <a:off x="3746500" y="1564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160583</xdr:rowOff>
    </xdr:from>
    <xdr:ext cx="534377" cy="259045"/>
    <xdr:sp macro="" textlink="">
      <xdr:nvSpPr>
        <xdr:cNvPr id="257" name="テキスト ボックス 256"/>
        <xdr:cNvSpPr txBox="1"/>
      </xdr:nvSpPr>
      <xdr:spPr>
        <a:xfrm>
          <a:off x="3530111" y="1541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161728</xdr:rowOff>
    </xdr:from>
    <xdr:to>
      <xdr:col>4</xdr:col>
      <xdr:colOff>206375</xdr:colOff>
      <xdr:row>94</xdr:row>
      <xdr:rowOff>91878</xdr:rowOff>
    </xdr:to>
    <xdr:sp macro="" textlink="">
      <xdr:nvSpPr>
        <xdr:cNvPr id="258" name="円/楕円 257"/>
        <xdr:cNvSpPr/>
      </xdr:nvSpPr>
      <xdr:spPr>
        <a:xfrm>
          <a:off x="2857500" y="1610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108405</xdr:rowOff>
    </xdr:from>
    <xdr:ext cx="534377" cy="259045"/>
    <xdr:sp macro="" textlink="">
      <xdr:nvSpPr>
        <xdr:cNvPr id="259" name="テキスト ボックス 258"/>
        <xdr:cNvSpPr txBox="1"/>
      </xdr:nvSpPr>
      <xdr:spPr>
        <a:xfrm>
          <a:off x="2641111" y="1588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65,177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11271</xdr:rowOff>
    </xdr:from>
    <xdr:to>
      <xdr:col>3</xdr:col>
      <xdr:colOff>3175</xdr:colOff>
      <xdr:row>97</xdr:row>
      <xdr:rowOff>112871</xdr:rowOff>
    </xdr:to>
    <xdr:sp macro="" textlink="">
      <xdr:nvSpPr>
        <xdr:cNvPr id="260" name="円/楕円 259"/>
        <xdr:cNvSpPr/>
      </xdr:nvSpPr>
      <xdr:spPr>
        <a:xfrm>
          <a:off x="1968500" y="16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103998</xdr:rowOff>
    </xdr:from>
    <xdr:ext cx="534377" cy="259045"/>
    <xdr:sp macro="" textlink="">
      <xdr:nvSpPr>
        <xdr:cNvPr id="261" name="テキスト ボックス 260"/>
        <xdr:cNvSpPr txBox="1"/>
      </xdr:nvSpPr>
      <xdr:spPr>
        <a:xfrm>
          <a:off x="1752111" y="1673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139782</xdr:rowOff>
    </xdr:from>
    <xdr:to>
      <xdr:col>1</xdr:col>
      <xdr:colOff>485775</xdr:colOff>
      <xdr:row>97</xdr:row>
      <xdr:rowOff>69932</xdr:rowOff>
    </xdr:to>
    <xdr:sp macro="" textlink="">
      <xdr:nvSpPr>
        <xdr:cNvPr id="262" name="円/楕円 261"/>
        <xdr:cNvSpPr/>
      </xdr:nvSpPr>
      <xdr:spPr>
        <a:xfrm>
          <a:off x="1079500" y="165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61059</xdr:rowOff>
    </xdr:from>
    <xdr:ext cx="534377" cy="259045"/>
    <xdr:sp macro="" textlink="">
      <xdr:nvSpPr>
        <xdr:cNvPr id="263" name="テキスト ボックス 262"/>
        <xdr:cNvSpPr txBox="1"/>
      </xdr:nvSpPr>
      <xdr:spPr>
        <a:xfrm>
          <a:off x="863111" y="16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145872</xdr:rowOff>
    </xdr:from>
    <xdr:to>
      <xdr:col>15</xdr:col>
      <xdr:colOff>180340</xdr:colOff>
      <xdr:row>39</xdr:row>
      <xdr:rowOff>44450</xdr:rowOff>
    </xdr:to>
    <xdr:cxnSp macro="">
      <xdr:nvCxnSpPr>
        <xdr:cNvPr id="287" name="直線コネクタ 286"/>
        <xdr:cNvCxnSpPr/>
      </xdr:nvCxnSpPr>
      <xdr:spPr>
        <a:xfrm flipV="1">
          <a:off x="10475595" y="6146622"/>
          <a:ext cx="1270" cy="584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92549</xdr:rowOff>
    </xdr:from>
    <xdr:ext cx="469744" cy="259045"/>
    <xdr:sp macro="" textlink="">
      <xdr:nvSpPr>
        <xdr:cNvPr id="290" name="労働費最大値テキスト"/>
        <xdr:cNvSpPr txBox="1"/>
      </xdr:nvSpPr>
      <xdr:spPr>
        <a:xfrm>
          <a:off x="10528300" y="592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35</xdr:row>
      <xdr:rowOff>145872</xdr:rowOff>
    </xdr:from>
    <xdr:to>
      <xdr:col>15</xdr:col>
      <xdr:colOff>269875</xdr:colOff>
      <xdr:row>35</xdr:row>
      <xdr:rowOff>145872</xdr:rowOff>
    </xdr:to>
    <xdr:cxnSp macro="">
      <xdr:nvCxnSpPr>
        <xdr:cNvPr id="291" name="直線コネクタ 290"/>
        <xdr:cNvCxnSpPr/>
      </xdr:nvCxnSpPr>
      <xdr:spPr>
        <a:xfrm>
          <a:off x="10388600" y="614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122555</xdr:rowOff>
    </xdr:from>
    <xdr:to>
      <xdr:col>15</xdr:col>
      <xdr:colOff>180975</xdr:colOff>
      <xdr:row>37</xdr:row>
      <xdr:rowOff>163855</xdr:rowOff>
    </xdr:to>
    <xdr:cxnSp macro="">
      <xdr:nvCxnSpPr>
        <xdr:cNvPr id="292" name="直線コネクタ 291"/>
        <xdr:cNvCxnSpPr/>
      </xdr:nvCxnSpPr>
      <xdr:spPr>
        <a:xfrm>
          <a:off x="9639300" y="5951855"/>
          <a:ext cx="838200" cy="55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78681</xdr:rowOff>
    </xdr:from>
    <xdr:ext cx="378565" cy="259045"/>
    <xdr:sp macro="" textlink="">
      <xdr:nvSpPr>
        <xdr:cNvPr id="293" name="労働費平均値テキスト"/>
        <xdr:cNvSpPr txBox="1"/>
      </xdr:nvSpPr>
      <xdr:spPr>
        <a:xfrm>
          <a:off x="10528300" y="6593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100254</xdr:rowOff>
    </xdr:from>
    <xdr:to>
      <xdr:col>15</xdr:col>
      <xdr:colOff>231775</xdr:colOff>
      <xdr:row>39</xdr:row>
      <xdr:rowOff>30404</xdr:rowOff>
    </xdr:to>
    <xdr:sp macro="" textlink="">
      <xdr:nvSpPr>
        <xdr:cNvPr id="294" name="フローチャート : 判断 293"/>
        <xdr:cNvSpPr/>
      </xdr:nvSpPr>
      <xdr:spPr>
        <a:xfrm>
          <a:off x="10426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164998</xdr:rowOff>
    </xdr:from>
    <xdr:to>
      <xdr:col>14</xdr:col>
      <xdr:colOff>28575</xdr:colOff>
      <xdr:row>34</xdr:row>
      <xdr:rowOff>122555</xdr:rowOff>
    </xdr:to>
    <xdr:cxnSp macro="">
      <xdr:nvCxnSpPr>
        <xdr:cNvPr id="295" name="直線コネクタ 294"/>
        <xdr:cNvCxnSpPr/>
      </xdr:nvCxnSpPr>
      <xdr:spPr>
        <a:xfrm>
          <a:off x="8750300" y="5479948"/>
          <a:ext cx="889000" cy="4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98882</xdr:rowOff>
    </xdr:from>
    <xdr:to>
      <xdr:col>14</xdr:col>
      <xdr:colOff>79375</xdr:colOff>
      <xdr:row>39</xdr:row>
      <xdr:rowOff>29032</xdr:rowOff>
    </xdr:to>
    <xdr:sp macro="" textlink="">
      <xdr:nvSpPr>
        <xdr:cNvPr id="296" name="フローチャート : 判断 295"/>
        <xdr:cNvSpPr/>
      </xdr:nvSpPr>
      <xdr:spPr>
        <a:xfrm>
          <a:off x="9588500" y="661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20159</xdr:rowOff>
    </xdr:from>
    <xdr:ext cx="378565" cy="259045"/>
    <xdr:sp macro="" textlink="">
      <xdr:nvSpPr>
        <xdr:cNvPr id="297" name="テキスト ボックス 296"/>
        <xdr:cNvSpPr txBox="1"/>
      </xdr:nvSpPr>
      <xdr:spPr>
        <a:xfrm>
          <a:off x="9450017" y="6706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114707</xdr:rowOff>
    </xdr:from>
    <xdr:to>
      <xdr:col>12</xdr:col>
      <xdr:colOff>511175</xdr:colOff>
      <xdr:row>31</xdr:row>
      <xdr:rowOff>164998</xdr:rowOff>
    </xdr:to>
    <xdr:cxnSp macro="">
      <xdr:nvCxnSpPr>
        <xdr:cNvPr id="298" name="直線コネクタ 297"/>
        <xdr:cNvCxnSpPr/>
      </xdr:nvCxnSpPr>
      <xdr:spPr>
        <a:xfrm>
          <a:off x="7861300" y="542965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33579</xdr:rowOff>
    </xdr:from>
    <xdr:to>
      <xdr:col>12</xdr:col>
      <xdr:colOff>561975</xdr:colOff>
      <xdr:row>38</xdr:row>
      <xdr:rowOff>135179</xdr:rowOff>
    </xdr:to>
    <xdr:sp macro="" textlink="">
      <xdr:nvSpPr>
        <xdr:cNvPr id="299" name="フローチャート : 判断 298"/>
        <xdr:cNvSpPr/>
      </xdr:nvSpPr>
      <xdr:spPr>
        <a:xfrm>
          <a:off x="8699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126306</xdr:rowOff>
    </xdr:from>
    <xdr:ext cx="469744" cy="259045"/>
    <xdr:sp macro="" textlink="">
      <xdr:nvSpPr>
        <xdr:cNvPr id="300" name="テキスト ボックス 299"/>
        <xdr:cNvSpPr txBox="1"/>
      </xdr:nvSpPr>
      <xdr:spPr>
        <a:xfrm>
          <a:off x="8515427" y="664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114707</xdr:rowOff>
    </xdr:from>
    <xdr:to>
      <xdr:col>11</xdr:col>
      <xdr:colOff>307975</xdr:colOff>
      <xdr:row>33</xdr:row>
      <xdr:rowOff>25552</xdr:rowOff>
    </xdr:to>
    <xdr:cxnSp macro="">
      <xdr:nvCxnSpPr>
        <xdr:cNvPr id="301" name="直線コネクタ 300"/>
        <xdr:cNvCxnSpPr/>
      </xdr:nvCxnSpPr>
      <xdr:spPr>
        <a:xfrm flipV="1">
          <a:off x="6972300" y="5429657"/>
          <a:ext cx="889000" cy="2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155499</xdr:rowOff>
    </xdr:from>
    <xdr:to>
      <xdr:col>11</xdr:col>
      <xdr:colOff>358775</xdr:colOff>
      <xdr:row>38</xdr:row>
      <xdr:rowOff>85649</xdr:rowOff>
    </xdr:to>
    <xdr:sp macro="" textlink="">
      <xdr:nvSpPr>
        <xdr:cNvPr id="302" name="フローチャート : 判断 301"/>
        <xdr:cNvSpPr/>
      </xdr:nvSpPr>
      <xdr:spPr>
        <a:xfrm>
          <a:off x="7810500" y="64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76776</xdr:rowOff>
    </xdr:from>
    <xdr:ext cx="469744" cy="259045"/>
    <xdr:sp macro="" textlink="">
      <xdr:nvSpPr>
        <xdr:cNvPr id="303" name="テキスト ボックス 302"/>
        <xdr:cNvSpPr txBox="1"/>
      </xdr:nvSpPr>
      <xdr:spPr>
        <a:xfrm>
          <a:off x="7626427" y="65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122733</xdr:rowOff>
    </xdr:from>
    <xdr:to>
      <xdr:col>10</xdr:col>
      <xdr:colOff>155575</xdr:colOff>
      <xdr:row>38</xdr:row>
      <xdr:rowOff>52883</xdr:rowOff>
    </xdr:to>
    <xdr:sp macro="" textlink="">
      <xdr:nvSpPr>
        <xdr:cNvPr id="304" name="フローチャート : 判断 303"/>
        <xdr:cNvSpPr/>
      </xdr:nvSpPr>
      <xdr:spPr>
        <a:xfrm>
          <a:off x="6921500" y="64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44010</xdr:rowOff>
    </xdr:from>
    <xdr:ext cx="469744" cy="259045"/>
    <xdr:sp macro="" textlink="">
      <xdr:nvSpPr>
        <xdr:cNvPr id="305" name="テキスト ボックス 304"/>
        <xdr:cNvSpPr txBox="1"/>
      </xdr:nvSpPr>
      <xdr:spPr>
        <a:xfrm>
          <a:off x="6737427" y="65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113056</xdr:rowOff>
    </xdr:from>
    <xdr:to>
      <xdr:col>15</xdr:col>
      <xdr:colOff>231775</xdr:colOff>
      <xdr:row>38</xdr:row>
      <xdr:rowOff>43205</xdr:rowOff>
    </xdr:to>
    <xdr:sp macro="" textlink="">
      <xdr:nvSpPr>
        <xdr:cNvPr id="311" name="円/楕円 310"/>
        <xdr:cNvSpPr/>
      </xdr:nvSpPr>
      <xdr:spPr>
        <a:xfrm>
          <a:off x="10426700" y="64567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135933</xdr:rowOff>
    </xdr:from>
    <xdr:ext cx="469744" cy="259045"/>
    <xdr:sp macro="" textlink="">
      <xdr:nvSpPr>
        <xdr:cNvPr id="312" name="労働費該当値テキスト"/>
        <xdr:cNvSpPr txBox="1"/>
      </xdr:nvSpPr>
      <xdr:spPr>
        <a:xfrm>
          <a:off x="10528300" y="63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71755</xdr:rowOff>
    </xdr:from>
    <xdr:to>
      <xdr:col>14</xdr:col>
      <xdr:colOff>79375</xdr:colOff>
      <xdr:row>35</xdr:row>
      <xdr:rowOff>1905</xdr:rowOff>
    </xdr:to>
    <xdr:sp macro="" textlink="">
      <xdr:nvSpPr>
        <xdr:cNvPr id="313" name="円/楕円 312"/>
        <xdr:cNvSpPr/>
      </xdr:nvSpPr>
      <xdr:spPr>
        <a:xfrm>
          <a:off x="9588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18432</xdr:rowOff>
    </xdr:from>
    <xdr:ext cx="534377" cy="259045"/>
    <xdr:sp macro="" textlink="">
      <xdr:nvSpPr>
        <xdr:cNvPr id="314" name="テキスト ボックス 313"/>
        <xdr:cNvSpPr txBox="1"/>
      </xdr:nvSpPr>
      <xdr:spPr>
        <a:xfrm>
          <a:off x="9372111" y="56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10,225</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114198</xdr:rowOff>
    </xdr:from>
    <xdr:to>
      <xdr:col>12</xdr:col>
      <xdr:colOff>561975</xdr:colOff>
      <xdr:row>32</xdr:row>
      <xdr:rowOff>44348</xdr:rowOff>
    </xdr:to>
    <xdr:sp macro="" textlink="">
      <xdr:nvSpPr>
        <xdr:cNvPr id="315" name="円/楕円 314"/>
        <xdr:cNvSpPr/>
      </xdr:nvSpPr>
      <xdr:spPr>
        <a:xfrm>
          <a:off x="8699500" y="54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60875</xdr:rowOff>
    </xdr:from>
    <xdr:ext cx="534377" cy="259045"/>
    <xdr:sp macro="" textlink="">
      <xdr:nvSpPr>
        <xdr:cNvPr id="316" name="テキスト ボックス 315"/>
        <xdr:cNvSpPr txBox="1"/>
      </xdr:nvSpPr>
      <xdr:spPr>
        <a:xfrm>
          <a:off x="8483111" y="520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16,418</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63907</xdr:rowOff>
    </xdr:from>
    <xdr:to>
      <xdr:col>11</xdr:col>
      <xdr:colOff>358775</xdr:colOff>
      <xdr:row>31</xdr:row>
      <xdr:rowOff>165507</xdr:rowOff>
    </xdr:to>
    <xdr:sp macro="" textlink="">
      <xdr:nvSpPr>
        <xdr:cNvPr id="317" name="円/楕円 316"/>
        <xdr:cNvSpPr/>
      </xdr:nvSpPr>
      <xdr:spPr>
        <a:xfrm>
          <a:off x="7810500" y="53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10584</xdr:rowOff>
    </xdr:from>
    <xdr:ext cx="534377" cy="259045"/>
    <xdr:sp macro="" textlink="">
      <xdr:nvSpPr>
        <xdr:cNvPr id="318" name="テキスト ボックス 317"/>
        <xdr:cNvSpPr txBox="1"/>
      </xdr:nvSpPr>
      <xdr:spPr>
        <a:xfrm>
          <a:off x="7594111" y="515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146202</xdr:rowOff>
    </xdr:from>
    <xdr:to>
      <xdr:col>10</xdr:col>
      <xdr:colOff>155575</xdr:colOff>
      <xdr:row>33</xdr:row>
      <xdr:rowOff>76352</xdr:rowOff>
    </xdr:to>
    <xdr:sp macro="" textlink="">
      <xdr:nvSpPr>
        <xdr:cNvPr id="319" name="円/楕円 318"/>
        <xdr:cNvSpPr/>
      </xdr:nvSpPr>
      <xdr:spPr>
        <a:xfrm>
          <a:off x="6921500" y="56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92879</xdr:rowOff>
    </xdr:from>
    <xdr:ext cx="534377" cy="259045"/>
    <xdr:sp macro="" textlink="">
      <xdr:nvSpPr>
        <xdr:cNvPr id="320" name="テキスト ボックス 319"/>
        <xdr:cNvSpPr txBox="1"/>
      </xdr:nvSpPr>
      <xdr:spPr>
        <a:xfrm>
          <a:off x="6705111" y="54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56</xdr:row>
      <xdr:rowOff>69588</xdr:rowOff>
    </xdr:from>
    <xdr:to>
      <xdr:col>15</xdr:col>
      <xdr:colOff>180340</xdr:colOff>
      <xdr:row>58</xdr:row>
      <xdr:rowOff>98817</xdr:rowOff>
    </xdr:to>
    <xdr:cxnSp macro="">
      <xdr:nvCxnSpPr>
        <xdr:cNvPr id="342" name="直線コネクタ 341"/>
        <xdr:cNvCxnSpPr/>
      </xdr:nvCxnSpPr>
      <xdr:spPr>
        <a:xfrm flipV="1">
          <a:off x="10475595" y="9670788"/>
          <a:ext cx="1270" cy="372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102644</xdr:rowOff>
    </xdr:from>
    <xdr:ext cx="469744" cy="259045"/>
    <xdr:sp macro="" textlink="">
      <xdr:nvSpPr>
        <xdr:cNvPr id="343" name="農林水産業費最小値テキスト"/>
        <xdr:cNvSpPr txBox="1"/>
      </xdr:nvSpPr>
      <xdr:spPr>
        <a:xfrm>
          <a:off x="10528300" y="1004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98817</xdr:rowOff>
    </xdr:from>
    <xdr:to>
      <xdr:col>15</xdr:col>
      <xdr:colOff>269875</xdr:colOff>
      <xdr:row>58</xdr:row>
      <xdr:rowOff>98817</xdr:rowOff>
    </xdr:to>
    <xdr:cxnSp macro="">
      <xdr:nvCxnSpPr>
        <xdr:cNvPr id="344" name="直線コネクタ 343"/>
        <xdr:cNvCxnSpPr/>
      </xdr:nvCxnSpPr>
      <xdr:spPr>
        <a:xfrm>
          <a:off x="10388600" y="100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16265</xdr:rowOff>
    </xdr:from>
    <xdr:ext cx="534377" cy="259045"/>
    <xdr:sp macro="" textlink="">
      <xdr:nvSpPr>
        <xdr:cNvPr id="345" name="農林水産業費最大値テキスト"/>
        <xdr:cNvSpPr txBox="1"/>
      </xdr:nvSpPr>
      <xdr:spPr>
        <a:xfrm>
          <a:off x="10528300" y="94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56</xdr:row>
      <xdr:rowOff>69588</xdr:rowOff>
    </xdr:from>
    <xdr:to>
      <xdr:col>15</xdr:col>
      <xdr:colOff>269875</xdr:colOff>
      <xdr:row>56</xdr:row>
      <xdr:rowOff>69588</xdr:rowOff>
    </xdr:to>
    <xdr:cxnSp macro="">
      <xdr:nvCxnSpPr>
        <xdr:cNvPr id="346" name="直線コネクタ 345"/>
        <xdr:cNvCxnSpPr/>
      </xdr:nvCxnSpPr>
      <xdr:spPr>
        <a:xfrm>
          <a:off x="10388600" y="9670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105570</xdr:rowOff>
    </xdr:from>
    <xdr:to>
      <xdr:col>15</xdr:col>
      <xdr:colOff>180975</xdr:colOff>
      <xdr:row>57</xdr:row>
      <xdr:rowOff>115949</xdr:rowOff>
    </xdr:to>
    <xdr:cxnSp macro="">
      <xdr:nvCxnSpPr>
        <xdr:cNvPr id="347" name="直線コネクタ 346"/>
        <xdr:cNvCxnSpPr/>
      </xdr:nvCxnSpPr>
      <xdr:spPr>
        <a:xfrm>
          <a:off x="9639300" y="9878220"/>
          <a:ext cx="8382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90443</xdr:rowOff>
    </xdr:from>
    <xdr:ext cx="534377" cy="259045"/>
    <xdr:sp macro="" textlink="">
      <xdr:nvSpPr>
        <xdr:cNvPr id="348" name="農林水産業費平均値テキスト"/>
        <xdr:cNvSpPr txBox="1"/>
      </xdr:nvSpPr>
      <xdr:spPr>
        <a:xfrm>
          <a:off x="10528300" y="9863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112016</xdr:rowOff>
    </xdr:from>
    <xdr:to>
      <xdr:col>15</xdr:col>
      <xdr:colOff>231775</xdr:colOff>
      <xdr:row>58</xdr:row>
      <xdr:rowOff>42166</xdr:rowOff>
    </xdr:to>
    <xdr:sp macro="" textlink="">
      <xdr:nvSpPr>
        <xdr:cNvPr id="349" name="フローチャート : 判断 348"/>
        <xdr:cNvSpPr/>
      </xdr:nvSpPr>
      <xdr:spPr>
        <a:xfrm>
          <a:off x="10426700" y="988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114531</xdr:rowOff>
    </xdr:from>
    <xdr:to>
      <xdr:col>14</xdr:col>
      <xdr:colOff>28575</xdr:colOff>
      <xdr:row>57</xdr:row>
      <xdr:rowOff>105570</xdr:rowOff>
    </xdr:to>
    <xdr:cxnSp macro="">
      <xdr:nvCxnSpPr>
        <xdr:cNvPr id="350" name="直線コネクタ 349"/>
        <xdr:cNvCxnSpPr/>
      </xdr:nvCxnSpPr>
      <xdr:spPr>
        <a:xfrm>
          <a:off x="8750300" y="9029931"/>
          <a:ext cx="889000" cy="84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112583</xdr:rowOff>
    </xdr:from>
    <xdr:to>
      <xdr:col>14</xdr:col>
      <xdr:colOff>79375</xdr:colOff>
      <xdr:row>58</xdr:row>
      <xdr:rowOff>42733</xdr:rowOff>
    </xdr:to>
    <xdr:sp macro="" textlink="">
      <xdr:nvSpPr>
        <xdr:cNvPr id="351" name="フローチャート : 判断 350"/>
        <xdr:cNvSpPr/>
      </xdr:nvSpPr>
      <xdr:spPr>
        <a:xfrm>
          <a:off x="9588500" y="988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33860</xdr:rowOff>
    </xdr:from>
    <xdr:ext cx="534377" cy="259045"/>
    <xdr:sp macro="" textlink="">
      <xdr:nvSpPr>
        <xdr:cNvPr id="352" name="テキスト ボックス 351"/>
        <xdr:cNvSpPr txBox="1"/>
      </xdr:nvSpPr>
      <xdr:spPr>
        <a:xfrm>
          <a:off x="9372111" y="9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114531</xdr:rowOff>
    </xdr:from>
    <xdr:to>
      <xdr:col>12</xdr:col>
      <xdr:colOff>511175</xdr:colOff>
      <xdr:row>53</xdr:row>
      <xdr:rowOff>28203</xdr:rowOff>
    </xdr:to>
    <xdr:cxnSp macro="">
      <xdr:nvCxnSpPr>
        <xdr:cNvPr id="353" name="直線コネクタ 352"/>
        <xdr:cNvCxnSpPr/>
      </xdr:nvCxnSpPr>
      <xdr:spPr>
        <a:xfrm flipV="1">
          <a:off x="7861300" y="9029931"/>
          <a:ext cx="889000" cy="8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127058</xdr:rowOff>
    </xdr:from>
    <xdr:to>
      <xdr:col>12</xdr:col>
      <xdr:colOff>561975</xdr:colOff>
      <xdr:row>58</xdr:row>
      <xdr:rowOff>57208</xdr:rowOff>
    </xdr:to>
    <xdr:sp macro="" textlink="">
      <xdr:nvSpPr>
        <xdr:cNvPr id="354" name="フローチャート : 判断 353"/>
        <xdr:cNvSpPr/>
      </xdr:nvSpPr>
      <xdr:spPr>
        <a:xfrm>
          <a:off x="8699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48335</xdr:rowOff>
    </xdr:from>
    <xdr:ext cx="534377" cy="259045"/>
    <xdr:sp macro="" textlink="">
      <xdr:nvSpPr>
        <xdr:cNvPr id="355" name="テキスト ボックス 354"/>
        <xdr:cNvSpPr txBox="1"/>
      </xdr:nvSpPr>
      <xdr:spPr>
        <a:xfrm>
          <a:off x="8483111" y="99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28203</xdr:rowOff>
    </xdr:from>
    <xdr:to>
      <xdr:col>11</xdr:col>
      <xdr:colOff>307975</xdr:colOff>
      <xdr:row>53</xdr:row>
      <xdr:rowOff>54537</xdr:rowOff>
    </xdr:to>
    <xdr:cxnSp macro="">
      <xdr:nvCxnSpPr>
        <xdr:cNvPr id="356" name="直線コネクタ 355"/>
        <xdr:cNvCxnSpPr/>
      </xdr:nvCxnSpPr>
      <xdr:spPr>
        <a:xfrm flipV="1">
          <a:off x="6972300" y="9115053"/>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127964</xdr:rowOff>
    </xdr:from>
    <xdr:to>
      <xdr:col>11</xdr:col>
      <xdr:colOff>358775</xdr:colOff>
      <xdr:row>58</xdr:row>
      <xdr:rowOff>58114</xdr:rowOff>
    </xdr:to>
    <xdr:sp macro="" textlink="">
      <xdr:nvSpPr>
        <xdr:cNvPr id="357" name="フローチャート : 判断 356"/>
        <xdr:cNvSpPr/>
      </xdr:nvSpPr>
      <xdr:spPr>
        <a:xfrm>
          <a:off x="7810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49241</xdr:rowOff>
    </xdr:from>
    <xdr:ext cx="534377" cy="259045"/>
    <xdr:sp macro="" textlink="">
      <xdr:nvSpPr>
        <xdr:cNvPr id="358" name="テキスト ボックス 357"/>
        <xdr:cNvSpPr txBox="1"/>
      </xdr:nvSpPr>
      <xdr:spPr>
        <a:xfrm>
          <a:off x="7594111" y="999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140756</xdr:rowOff>
    </xdr:from>
    <xdr:to>
      <xdr:col>10</xdr:col>
      <xdr:colOff>155575</xdr:colOff>
      <xdr:row>58</xdr:row>
      <xdr:rowOff>70906</xdr:rowOff>
    </xdr:to>
    <xdr:sp macro="" textlink="">
      <xdr:nvSpPr>
        <xdr:cNvPr id="359" name="フローチャート : 判断 358"/>
        <xdr:cNvSpPr/>
      </xdr:nvSpPr>
      <xdr:spPr>
        <a:xfrm>
          <a:off x="6921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62033</xdr:rowOff>
    </xdr:from>
    <xdr:ext cx="534377" cy="259045"/>
    <xdr:sp macro="" textlink="">
      <xdr:nvSpPr>
        <xdr:cNvPr id="360" name="テキスト ボックス 359"/>
        <xdr:cNvSpPr txBox="1"/>
      </xdr:nvSpPr>
      <xdr:spPr>
        <a:xfrm>
          <a:off x="6705111" y="100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65149</xdr:rowOff>
    </xdr:from>
    <xdr:to>
      <xdr:col>15</xdr:col>
      <xdr:colOff>231775</xdr:colOff>
      <xdr:row>57</xdr:row>
      <xdr:rowOff>166749</xdr:rowOff>
    </xdr:to>
    <xdr:sp macro="" textlink="">
      <xdr:nvSpPr>
        <xdr:cNvPr id="366" name="円/楕円 365"/>
        <xdr:cNvSpPr/>
      </xdr:nvSpPr>
      <xdr:spPr>
        <a:xfrm>
          <a:off x="10426700" y="98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88026</xdr:rowOff>
    </xdr:from>
    <xdr:ext cx="534377" cy="259045"/>
    <xdr:sp macro="" textlink="">
      <xdr:nvSpPr>
        <xdr:cNvPr id="367" name="農林水産業費該当値テキスト"/>
        <xdr:cNvSpPr txBox="1"/>
      </xdr:nvSpPr>
      <xdr:spPr>
        <a:xfrm>
          <a:off x="10528300" y="9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42,695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54770</xdr:rowOff>
    </xdr:from>
    <xdr:to>
      <xdr:col>14</xdr:col>
      <xdr:colOff>79375</xdr:colOff>
      <xdr:row>57</xdr:row>
      <xdr:rowOff>156370</xdr:rowOff>
    </xdr:to>
    <xdr:sp macro="" textlink="">
      <xdr:nvSpPr>
        <xdr:cNvPr id="368" name="円/楕円 367"/>
        <xdr:cNvSpPr/>
      </xdr:nvSpPr>
      <xdr:spPr>
        <a:xfrm>
          <a:off x="9588500" y="98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1447</xdr:rowOff>
    </xdr:from>
    <xdr:ext cx="534377" cy="259045"/>
    <xdr:sp macro="" textlink="">
      <xdr:nvSpPr>
        <xdr:cNvPr id="369" name="テキスト ボックス 368"/>
        <xdr:cNvSpPr txBox="1"/>
      </xdr:nvSpPr>
      <xdr:spPr>
        <a:xfrm>
          <a:off x="9372111" y="960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63731</xdr:rowOff>
    </xdr:from>
    <xdr:to>
      <xdr:col>12</xdr:col>
      <xdr:colOff>561975</xdr:colOff>
      <xdr:row>52</xdr:row>
      <xdr:rowOff>165331</xdr:rowOff>
    </xdr:to>
    <xdr:sp macro="" textlink="">
      <xdr:nvSpPr>
        <xdr:cNvPr id="370" name="円/楕円 369"/>
        <xdr:cNvSpPr/>
      </xdr:nvSpPr>
      <xdr:spPr>
        <a:xfrm>
          <a:off x="8699500" y="89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10408</xdr:rowOff>
    </xdr:from>
    <xdr:ext cx="599010" cy="259045"/>
    <xdr:sp macro="" textlink="">
      <xdr:nvSpPr>
        <xdr:cNvPr id="371" name="テキスト ボックス 370"/>
        <xdr:cNvSpPr txBox="1"/>
      </xdr:nvSpPr>
      <xdr:spPr>
        <a:xfrm>
          <a:off x="8450794" y="875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230,505</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148853</xdr:rowOff>
    </xdr:from>
    <xdr:to>
      <xdr:col>11</xdr:col>
      <xdr:colOff>358775</xdr:colOff>
      <xdr:row>53</xdr:row>
      <xdr:rowOff>79003</xdr:rowOff>
    </xdr:to>
    <xdr:sp macro="" textlink="">
      <xdr:nvSpPr>
        <xdr:cNvPr id="372" name="円/楕円 371"/>
        <xdr:cNvSpPr/>
      </xdr:nvSpPr>
      <xdr:spPr>
        <a:xfrm>
          <a:off x="7810500" y="906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95530</xdr:rowOff>
    </xdr:from>
    <xdr:ext cx="599010" cy="259045"/>
    <xdr:sp macro="" textlink="">
      <xdr:nvSpPr>
        <xdr:cNvPr id="373" name="テキスト ボックス 372"/>
        <xdr:cNvSpPr txBox="1"/>
      </xdr:nvSpPr>
      <xdr:spPr>
        <a:xfrm>
          <a:off x="7561794" y="883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211,887</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3737</xdr:rowOff>
    </xdr:from>
    <xdr:to>
      <xdr:col>10</xdr:col>
      <xdr:colOff>155575</xdr:colOff>
      <xdr:row>53</xdr:row>
      <xdr:rowOff>105337</xdr:rowOff>
    </xdr:to>
    <xdr:sp macro="" textlink="">
      <xdr:nvSpPr>
        <xdr:cNvPr id="374" name="円/楕円 373"/>
        <xdr:cNvSpPr/>
      </xdr:nvSpPr>
      <xdr:spPr>
        <a:xfrm>
          <a:off x="6921500" y="90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121864</xdr:rowOff>
    </xdr:from>
    <xdr:ext cx="599010" cy="259045"/>
    <xdr:sp macro="" textlink="">
      <xdr:nvSpPr>
        <xdr:cNvPr id="375" name="テキスト ボックス 374"/>
        <xdr:cNvSpPr txBox="1"/>
      </xdr:nvSpPr>
      <xdr:spPr>
        <a:xfrm>
          <a:off x="6672794" y="886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399" name="直線コネクタ 398"/>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0"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1" name="直線コネクタ 400"/>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2"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3" name="直線コネクタ 402"/>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5017</xdr:rowOff>
    </xdr:from>
    <xdr:to>
      <xdr:col>15</xdr:col>
      <xdr:colOff>180975</xdr:colOff>
      <xdr:row>78</xdr:row>
      <xdr:rowOff>29147</xdr:rowOff>
    </xdr:to>
    <xdr:cxnSp macro="">
      <xdr:nvCxnSpPr>
        <xdr:cNvPr id="404" name="直線コネクタ 403"/>
        <xdr:cNvCxnSpPr/>
      </xdr:nvCxnSpPr>
      <xdr:spPr>
        <a:xfrm flipV="1">
          <a:off x="9639300" y="1337811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05"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06" name="フローチャート : 判断 405"/>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18492</xdr:rowOff>
    </xdr:from>
    <xdr:to>
      <xdr:col>14</xdr:col>
      <xdr:colOff>28575</xdr:colOff>
      <xdr:row>78</xdr:row>
      <xdr:rowOff>29147</xdr:rowOff>
    </xdr:to>
    <xdr:cxnSp macro="">
      <xdr:nvCxnSpPr>
        <xdr:cNvPr id="407" name="直線コネクタ 406"/>
        <xdr:cNvCxnSpPr/>
      </xdr:nvCxnSpPr>
      <xdr:spPr>
        <a:xfrm>
          <a:off x="8750300" y="13391592"/>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8" name="フローチャート : 判断 407"/>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9" name="テキスト ボックス 408"/>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149301</xdr:rowOff>
    </xdr:from>
    <xdr:to>
      <xdr:col>12</xdr:col>
      <xdr:colOff>511175</xdr:colOff>
      <xdr:row>78</xdr:row>
      <xdr:rowOff>18492</xdr:rowOff>
    </xdr:to>
    <xdr:cxnSp macro="">
      <xdr:nvCxnSpPr>
        <xdr:cNvPr id="410" name="直線コネクタ 409"/>
        <xdr:cNvCxnSpPr/>
      </xdr:nvCxnSpPr>
      <xdr:spPr>
        <a:xfrm>
          <a:off x="7861300" y="13350951"/>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11" name="フローチャート : 判断 410"/>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12" name="テキスト ボックス 411"/>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63233</xdr:rowOff>
    </xdr:from>
    <xdr:to>
      <xdr:col>11</xdr:col>
      <xdr:colOff>307975</xdr:colOff>
      <xdr:row>77</xdr:row>
      <xdr:rowOff>149301</xdr:rowOff>
    </xdr:to>
    <xdr:cxnSp macro="">
      <xdr:nvCxnSpPr>
        <xdr:cNvPr id="413" name="直線コネクタ 412"/>
        <xdr:cNvCxnSpPr/>
      </xdr:nvCxnSpPr>
      <xdr:spPr>
        <a:xfrm>
          <a:off x="6972300" y="13264883"/>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14" name="フローチャート : 判断 413"/>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15" name="テキスト ボックス 414"/>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6" name="フローチャート : 判断 415"/>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7" name="テキスト ボックス 416"/>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125667</xdr:rowOff>
    </xdr:from>
    <xdr:to>
      <xdr:col>15</xdr:col>
      <xdr:colOff>231775</xdr:colOff>
      <xdr:row>78</xdr:row>
      <xdr:rowOff>55817</xdr:rowOff>
    </xdr:to>
    <xdr:sp macro="" textlink="">
      <xdr:nvSpPr>
        <xdr:cNvPr id="423" name="円/楕円 422"/>
        <xdr:cNvSpPr/>
      </xdr:nvSpPr>
      <xdr:spPr>
        <a:xfrm>
          <a:off x="10426700" y="133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104094</xdr:rowOff>
    </xdr:from>
    <xdr:ext cx="534377" cy="259045"/>
    <xdr:sp macro="" textlink="">
      <xdr:nvSpPr>
        <xdr:cNvPr id="424" name="商工費該当値テキスト"/>
        <xdr:cNvSpPr txBox="1"/>
      </xdr:nvSpPr>
      <xdr:spPr>
        <a:xfrm>
          <a:off x="10528300" y="133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149797</xdr:rowOff>
    </xdr:from>
    <xdr:to>
      <xdr:col>14</xdr:col>
      <xdr:colOff>79375</xdr:colOff>
      <xdr:row>78</xdr:row>
      <xdr:rowOff>79947</xdr:rowOff>
    </xdr:to>
    <xdr:sp macro="" textlink="">
      <xdr:nvSpPr>
        <xdr:cNvPr id="425" name="円/楕円 424"/>
        <xdr:cNvSpPr/>
      </xdr:nvSpPr>
      <xdr:spPr>
        <a:xfrm>
          <a:off x="9588500" y="133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71074</xdr:rowOff>
    </xdr:from>
    <xdr:ext cx="534377" cy="259045"/>
    <xdr:sp macro="" textlink="">
      <xdr:nvSpPr>
        <xdr:cNvPr id="426" name="テキスト ボックス 425"/>
        <xdr:cNvSpPr txBox="1"/>
      </xdr:nvSpPr>
      <xdr:spPr>
        <a:xfrm>
          <a:off x="9372111" y="134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139142</xdr:rowOff>
    </xdr:from>
    <xdr:to>
      <xdr:col>12</xdr:col>
      <xdr:colOff>561975</xdr:colOff>
      <xdr:row>78</xdr:row>
      <xdr:rowOff>69292</xdr:rowOff>
    </xdr:to>
    <xdr:sp macro="" textlink="">
      <xdr:nvSpPr>
        <xdr:cNvPr id="427" name="円/楕円 426"/>
        <xdr:cNvSpPr/>
      </xdr:nvSpPr>
      <xdr:spPr>
        <a:xfrm>
          <a:off x="8699500" y="133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60419</xdr:rowOff>
    </xdr:from>
    <xdr:ext cx="534377" cy="259045"/>
    <xdr:sp macro="" textlink="">
      <xdr:nvSpPr>
        <xdr:cNvPr id="428" name="テキスト ボックス 427"/>
        <xdr:cNvSpPr txBox="1"/>
      </xdr:nvSpPr>
      <xdr:spPr>
        <a:xfrm>
          <a:off x="8483111" y="134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98501</xdr:rowOff>
    </xdr:from>
    <xdr:to>
      <xdr:col>11</xdr:col>
      <xdr:colOff>358775</xdr:colOff>
      <xdr:row>78</xdr:row>
      <xdr:rowOff>28651</xdr:rowOff>
    </xdr:to>
    <xdr:sp macro="" textlink="">
      <xdr:nvSpPr>
        <xdr:cNvPr id="429" name="円/楕円 428"/>
        <xdr:cNvSpPr/>
      </xdr:nvSpPr>
      <xdr:spPr>
        <a:xfrm>
          <a:off x="7810500" y="13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45178</xdr:rowOff>
    </xdr:from>
    <xdr:ext cx="534377" cy="259045"/>
    <xdr:sp macro="" textlink="">
      <xdr:nvSpPr>
        <xdr:cNvPr id="430" name="テキスト ボックス 429"/>
        <xdr:cNvSpPr txBox="1"/>
      </xdr:nvSpPr>
      <xdr:spPr>
        <a:xfrm>
          <a:off x="7594111" y="1307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12433</xdr:rowOff>
    </xdr:from>
    <xdr:to>
      <xdr:col>10</xdr:col>
      <xdr:colOff>155575</xdr:colOff>
      <xdr:row>77</xdr:row>
      <xdr:rowOff>114033</xdr:rowOff>
    </xdr:to>
    <xdr:sp macro="" textlink="">
      <xdr:nvSpPr>
        <xdr:cNvPr id="431" name="円/楕円 430"/>
        <xdr:cNvSpPr/>
      </xdr:nvSpPr>
      <xdr:spPr>
        <a:xfrm>
          <a:off x="6921500" y="132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130560</xdr:rowOff>
    </xdr:from>
    <xdr:ext cx="534377" cy="259045"/>
    <xdr:sp macro="" textlink="">
      <xdr:nvSpPr>
        <xdr:cNvPr id="432" name="テキスト ボックス 431"/>
        <xdr:cNvSpPr txBox="1"/>
      </xdr:nvSpPr>
      <xdr:spPr>
        <a:xfrm>
          <a:off x="6705111" y="1298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95</xdr:row>
      <xdr:rowOff>63550</xdr:rowOff>
    </xdr:from>
    <xdr:to>
      <xdr:col>15</xdr:col>
      <xdr:colOff>180340</xdr:colOff>
      <xdr:row>98</xdr:row>
      <xdr:rowOff>126023</xdr:rowOff>
    </xdr:to>
    <xdr:cxnSp macro="">
      <xdr:nvCxnSpPr>
        <xdr:cNvPr id="454" name="直線コネクタ 453"/>
        <xdr:cNvCxnSpPr/>
      </xdr:nvCxnSpPr>
      <xdr:spPr>
        <a:xfrm flipV="1">
          <a:off x="10475595" y="16351300"/>
          <a:ext cx="1270" cy="57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170607</xdr:rowOff>
    </xdr:from>
    <xdr:ext cx="534377" cy="259045"/>
    <xdr:sp macro="" textlink="">
      <xdr:nvSpPr>
        <xdr:cNvPr id="455" name="土木費最小値テキスト"/>
        <xdr:cNvSpPr txBox="1"/>
      </xdr:nvSpPr>
      <xdr:spPr>
        <a:xfrm>
          <a:off x="10528300" y="169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98</xdr:row>
      <xdr:rowOff>126023</xdr:rowOff>
    </xdr:from>
    <xdr:to>
      <xdr:col>15</xdr:col>
      <xdr:colOff>269875</xdr:colOff>
      <xdr:row>98</xdr:row>
      <xdr:rowOff>126023</xdr:rowOff>
    </xdr:to>
    <xdr:cxnSp macro="">
      <xdr:nvCxnSpPr>
        <xdr:cNvPr id="456" name="直線コネクタ 455"/>
        <xdr:cNvCxnSpPr/>
      </xdr:nvCxnSpPr>
      <xdr:spPr>
        <a:xfrm>
          <a:off x="10388600" y="16928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10227</xdr:rowOff>
    </xdr:from>
    <xdr:ext cx="690189" cy="259045"/>
    <xdr:sp macro="" textlink="">
      <xdr:nvSpPr>
        <xdr:cNvPr id="457" name="土木費最大値テキスト"/>
        <xdr:cNvSpPr txBox="1"/>
      </xdr:nvSpPr>
      <xdr:spPr>
        <a:xfrm>
          <a:off x="10528300" y="161265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95</xdr:row>
      <xdr:rowOff>63550</xdr:rowOff>
    </xdr:from>
    <xdr:to>
      <xdr:col>15</xdr:col>
      <xdr:colOff>269875</xdr:colOff>
      <xdr:row>95</xdr:row>
      <xdr:rowOff>63550</xdr:rowOff>
    </xdr:to>
    <xdr:cxnSp macro="">
      <xdr:nvCxnSpPr>
        <xdr:cNvPr id="458" name="直線コネクタ 457"/>
        <xdr:cNvCxnSpPr/>
      </xdr:nvCxnSpPr>
      <xdr:spPr>
        <a:xfrm>
          <a:off x="10388600" y="1635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111750</xdr:rowOff>
    </xdr:from>
    <xdr:to>
      <xdr:col>15</xdr:col>
      <xdr:colOff>180975</xdr:colOff>
      <xdr:row>95</xdr:row>
      <xdr:rowOff>63550</xdr:rowOff>
    </xdr:to>
    <xdr:cxnSp macro="">
      <xdr:nvCxnSpPr>
        <xdr:cNvPr id="459" name="直線コネクタ 458"/>
        <xdr:cNvCxnSpPr/>
      </xdr:nvCxnSpPr>
      <xdr:spPr>
        <a:xfrm>
          <a:off x="9639300" y="16228050"/>
          <a:ext cx="838200" cy="12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43608</xdr:rowOff>
    </xdr:from>
    <xdr:ext cx="534377" cy="259045"/>
    <xdr:sp macro="" textlink="">
      <xdr:nvSpPr>
        <xdr:cNvPr id="460" name="土木費平均値テキスト"/>
        <xdr:cNvSpPr txBox="1"/>
      </xdr:nvSpPr>
      <xdr:spPr>
        <a:xfrm>
          <a:off x="10528300" y="1684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65181</xdr:rowOff>
    </xdr:from>
    <xdr:to>
      <xdr:col>15</xdr:col>
      <xdr:colOff>231775</xdr:colOff>
      <xdr:row>98</xdr:row>
      <xdr:rowOff>166781</xdr:rowOff>
    </xdr:to>
    <xdr:sp macro="" textlink="">
      <xdr:nvSpPr>
        <xdr:cNvPr id="461" name="フローチャート : 判断 460"/>
        <xdr:cNvSpPr/>
      </xdr:nvSpPr>
      <xdr:spPr>
        <a:xfrm>
          <a:off x="10426700" y="1686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93825</xdr:rowOff>
    </xdr:from>
    <xdr:to>
      <xdr:col>14</xdr:col>
      <xdr:colOff>28575</xdr:colOff>
      <xdr:row>94</xdr:row>
      <xdr:rowOff>111750</xdr:rowOff>
    </xdr:to>
    <xdr:cxnSp macro="">
      <xdr:nvCxnSpPr>
        <xdr:cNvPr id="462" name="直線コネクタ 461"/>
        <xdr:cNvCxnSpPr/>
      </xdr:nvCxnSpPr>
      <xdr:spPr>
        <a:xfrm>
          <a:off x="8750300" y="16038675"/>
          <a:ext cx="889000" cy="18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65150</xdr:rowOff>
    </xdr:from>
    <xdr:to>
      <xdr:col>14</xdr:col>
      <xdr:colOff>79375</xdr:colOff>
      <xdr:row>98</xdr:row>
      <xdr:rowOff>166750</xdr:rowOff>
    </xdr:to>
    <xdr:sp macro="" textlink="">
      <xdr:nvSpPr>
        <xdr:cNvPr id="463" name="フローチャート : 判断 462"/>
        <xdr:cNvSpPr/>
      </xdr:nvSpPr>
      <xdr:spPr>
        <a:xfrm>
          <a:off x="9588500" y="1686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157877</xdr:rowOff>
    </xdr:from>
    <xdr:ext cx="534377" cy="259045"/>
    <xdr:sp macro="" textlink="">
      <xdr:nvSpPr>
        <xdr:cNvPr id="464" name="テキスト ボックス 463"/>
        <xdr:cNvSpPr txBox="1"/>
      </xdr:nvSpPr>
      <xdr:spPr>
        <a:xfrm>
          <a:off x="9372111" y="1695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93825</xdr:rowOff>
    </xdr:from>
    <xdr:to>
      <xdr:col>12</xdr:col>
      <xdr:colOff>511175</xdr:colOff>
      <xdr:row>94</xdr:row>
      <xdr:rowOff>65278</xdr:rowOff>
    </xdr:to>
    <xdr:cxnSp macro="">
      <xdr:nvCxnSpPr>
        <xdr:cNvPr id="465" name="直線コネクタ 464"/>
        <xdr:cNvCxnSpPr/>
      </xdr:nvCxnSpPr>
      <xdr:spPr>
        <a:xfrm flipV="1">
          <a:off x="7861300" y="16038675"/>
          <a:ext cx="889000" cy="1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56375</xdr:rowOff>
    </xdr:from>
    <xdr:to>
      <xdr:col>12</xdr:col>
      <xdr:colOff>561975</xdr:colOff>
      <xdr:row>98</xdr:row>
      <xdr:rowOff>157975</xdr:rowOff>
    </xdr:to>
    <xdr:sp macro="" textlink="">
      <xdr:nvSpPr>
        <xdr:cNvPr id="466" name="フローチャート : 判断 465"/>
        <xdr:cNvSpPr/>
      </xdr:nvSpPr>
      <xdr:spPr>
        <a:xfrm>
          <a:off x="8699500" y="1685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149102</xdr:rowOff>
    </xdr:from>
    <xdr:ext cx="534377" cy="259045"/>
    <xdr:sp macro="" textlink="">
      <xdr:nvSpPr>
        <xdr:cNvPr id="467" name="テキスト ボックス 466"/>
        <xdr:cNvSpPr txBox="1"/>
      </xdr:nvSpPr>
      <xdr:spPr>
        <a:xfrm>
          <a:off x="8483111" y="1695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116601</xdr:rowOff>
    </xdr:from>
    <xdr:to>
      <xdr:col>11</xdr:col>
      <xdr:colOff>307975</xdr:colOff>
      <xdr:row>94</xdr:row>
      <xdr:rowOff>65278</xdr:rowOff>
    </xdr:to>
    <xdr:cxnSp macro="">
      <xdr:nvCxnSpPr>
        <xdr:cNvPr id="468" name="直線コネクタ 467"/>
        <xdr:cNvCxnSpPr/>
      </xdr:nvCxnSpPr>
      <xdr:spPr>
        <a:xfrm>
          <a:off x="6972300" y="15718551"/>
          <a:ext cx="889000" cy="46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61212</xdr:rowOff>
    </xdr:from>
    <xdr:to>
      <xdr:col>11</xdr:col>
      <xdr:colOff>358775</xdr:colOff>
      <xdr:row>98</xdr:row>
      <xdr:rowOff>162812</xdr:rowOff>
    </xdr:to>
    <xdr:sp macro="" textlink="">
      <xdr:nvSpPr>
        <xdr:cNvPr id="469" name="フローチャート : 判断 468"/>
        <xdr:cNvSpPr/>
      </xdr:nvSpPr>
      <xdr:spPr>
        <a:xfrm>
          <a:off x="7810500" y="1686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153939</xdr:rowOff>
    </xdr:from>
    <xdr:ext cx="534377" cy="259045"/>
    <xdr:sp macro="" textlink="">
      <xdr:nvSpPr>
        <xdr:cNvPr id="470" name="テキスト ボックス 469"/>
        <xdr:cNvSpPr txBox="1"/>
      </xdr:nvSpPr>
      <xdr:spPr>
        <a:xfrm>
          <a:off x="7594111" y="169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64362</xdr:rowOff>
    </xdr:from>
    <xdr:to>
      <xdr:col>10</xdr:col>
      <xdr:colOff>155575</xdr:colOff>
      <xdr:row>98</xdr:row>
      <xdr:rowOff>165962</xdr:rowOff>
    </xdr:to>
    <xdr:sp macro="" textlink="">
      <xdr:nvSpPr>
        <xdr:cNvPr id="471" name="フローチャート : 判断 470"/>
        <xdr:cNvSpPr/>
      </xdr:nvSpPr>
      <xdr:spPr>
        <a:xfrm>
          <a:off x="6921500" y="1686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157089</xdr:rowOff>
    </xdr:from>
    <xdr:ext cx="534377" cy="259045"/>
    <xdr:sp macro="" textlink="">
      <xdr:nvSpPr>
        <xdr:cNvPr id="472" name="テキスト ボックス 471"/>
        <xdr:cNvSpPr txBox="1"/>
      </xdr:nvSpPr>
      <xdr:spPr>
        <a:xfrm>
          <a:off x="6705111" y="1695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12750</xdr:rowOff>
    </xdr:from>
    <xdr:to>
      <xdr:col>15</xdr:col>
      <xdr:colOff>231775</xdr:colOff>
      <xdr:row>95</xdr:row>
      <xdr:rowOff>114350</xdr:rowOff>
    </xdr:to>
    <xdr:sp macro="" textlink="">
      <xdr:nvSpPr>
        <xdr:cNvPr id="478" name="円/楕円 477"/>
        <xdr:cNvSpPr/>
      </xdr:nvSpPr>
      <xdr:spPr>
        <a:xfrm>
          <a:off x="10426700" y="163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137227</xdr:rowOff>
    </xdr:from>
    <xdr:ext cx="690189" cy="259045"/>
    <xdr:sp macro="" textlink="">
      <xdr:nvSpPr>
        <xdr:cNvPr id="479" name="土木費該当値テキスト"/>
        <xdr:cNvSpPr txBox="1"/>
      </xdr:nvSpPr>
      <xdr:spPr>
        <a:xfrm>
          <a:off x="10528300" y="162535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1,291,559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60950</xdr:rowOff>
    </xdr:from>
    <xdr:to>
      <xdr:col>14</xdr:col>
      <xdr:colOff>79375</xdr:colOff>
      <xdr:row>94</xdr:row>
      <xdr:rowOff>162550</xdr:rowOff>
    </xdr:to>
    <xdr:sp macro="" textlink="">
      <xdr:nvSpPr>
        <xdr:cNvPr id="480" name="円/楕円 479"/>
        <xdr:cNvSpPr/>
      </xdr:nvSpPr>
      <xdr:spPr>
        <a:xfrm>
          <a:off x="9588500" y="161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93</xdr:row>
      <xdr:rowOff>7627</xdr:rowOff>
    </xdr:from>
    <xdr:ext cx="690189" cy="259045"/>
    <xdr:sp macro="" textlink="">
      <xdr:nvSpPr>
        <xdr:cNvPr id="481" name="テキスト ボックス 480"/>
        <xdr:cNvSpPr txBox="1"/>
      </xdr:nvSpPr>
      <xdr:spPr>
        <a:xfrm>
          <a:off x="9294204" y="159524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1,561,135</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43025</xdr:rowOff>
    </xdr:from>
    <xdr:to>
      <xdr:col>12</xdr:col>
      <xdr:colOff>561975</xdr:colOff>
      <xdr:row>93</xdr:row>
      <xdr:rowOff>144625</xdr:rowOff>
    </xdr:to>
    <xdr:sp macro="" textlink="">
      <xdr:nvSpPr>
        <xdr:cNvPr id="482" name="円/楕円 481"/>
        <xdr:cNvSpPr/>
      </xdr:nvSpPr>
      <xdr:spPr>
        <a:xfrm>
          <a:off x="8699500" y="1598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91</xdr:row>
      <xdr:rowOff>161152</xdr:rowOff>
    </xdr:from>
    <xdr:ext cx="690189" cy="259045"/>
    <xdr:sp macro="" textlink="">
      <xdr:nvSpPr>
        <xdr:cNvPr id="483" name="テキスト ボックス 482"/>
        <xdr:cNvSpPr txBox="1"/>
      </xdr:nvSpPr>
      <xdr:spPr>
        <a:xfrm>
          <a:off x="8405204" y="157631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1,975,337</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14478</xdr:rowOff>
    </xdr:from>
    <xdr:to>
      <xdr:col>11</xdr:col>
      <xdr:colOff>358775</xdr:colOff>
      <xdr:row>94</xdr:row>
      <xdr:rowOff>116078</xdr:rowOff>
    </xdr:to>
    <xdr:sp macro="" textlink="">
      <xdr:nvSpPr>
        <xdr:cNvPr id="484" name="円/楕円 483"/>
        <xdr:cNvSpPr/>
      </xdr:nvSpPr>
      <xdr:spPr>
        <a:xfrm>
          <a:off x="7810500" y="161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92</xdr:row>
      <xdr:rowOff>132605</xdr:rowOff>
    </xdr:from>
    <xdr:ext cx="690189" cy="259045"/>
    <xdr:sp macro="" textlink="">
      <xdr:nvSpPr>
        <xdr:cNvPr id="485" name="テキスト ボックス 484"/>
        <xdr:cNvSpPr txBox="1"/>
      </xdr:nvSpPr>
      <xdr:spPr>
        <a:xfrm>
          <a:off x="7516204" y="159060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1,662,779</a:t>
          </a:r>
          <a:endParaRPr kumimoji="1" lang="ja-JP" altLang="en-US" sz="1000" b="1">
            <a:solidFill>
              <a:srgbClr val="FF0000"/>
            </a:solidFill>
            <a:latin typeface="ＭＳ Ｐゴシック"/>
          </a:endParaRPr>
        </a:p>
      </xdr:txBody>
    </xdr:sp>
    <xdr:clientData/>
  </xdr:oneCellAnchor>
  <xdr:twoCellAnchor>
    <xdr:from>
      <xdr:col>10</xdr:col>
      <xdr:colOff>53975</xdr:colOff>
      <xdr:row>91</xdr:row>
      <xdr:rowOff>65801</xdr:rowOff>
    </xdr:from>
    <xdr:to>
      <xdr:col>10</xdr:col>
      <xdr:colOff>155575</xdr:colOff>
      <xdr:row>91</xdr:row>
      <xdr:rowOff>167401</xdr:rowOff>
    </xdr:to>
    <xdr:sp macro="" textlink="">
      <xdr:nvSpPr>
        <xdr:cNvPr id="486" name="円/楕円 485"/>
        <xdr:cNvSpPr/>
      </xdr:nvSpPr>
      <xdr:spPr>
        <a:xfrm>
          <a:off x="6921500" y="1566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90</xdr:row>
      <xdr:rowOff>12478</xdr:rowOff>
    </xdr:from>
    <xdr:ext cx="690189" cy="259045"/>
    <xdr:sp macro="" textlink="">
      <xdr:nvSpPr>
        <xdr:cNvPr id="487" name="テキスト ボックス 486"/>
        <xdr:cNvSpPr txBox="1"/>
      </xdr:nvSpPr>
      <xdr:spPr>
        <a:xfrm>
          <a:off x="6627204" y="15442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2,675,524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0" name="テキスト ボックス 49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14" name="直線コネクタ 513"/>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15"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16" name="直線コネクタ 515"/>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17"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18" name="直線コネクタ 517"/>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6002</xdr:rowOff>
    </xdr:from>
    <xdr:to>
      <xdr:col>23</xdr:col>
      <xdr:colOff>517525</xdr:colOff>
      <xdr:row>37</xdr:row>
      <xdr:rowOff>96266</xdr:rowOff>
    </xdr:to>
    <xdr:cxnSp macro="">
      <xdr:nvCxnSpPr>
        <xdr:cNvPr id="519" name="直線コネクタ 518"/>
        <xdr:cNvCxnSpPr/>
      </xdr:nvCxnSpPr>
      <xdr:spPr>
        <a:xfrm flipV="1">
          <a:off x="15481300" y="6349652"/>
          <a:ext cx="838200" cy="9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0"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21" name="フローチャート : 判断 520"/>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111158</xdr:rowOff>
    </xdr:from>
    <xdr:to>
      <xdr:col>22</xdr:col>
      <xdr:colOff>365125</xdr:colOff>
      <xdr:row>37</xdr:row>
      <xdr:rowOff>96266</xdr:rowOff>
    </xdr:to>
    <xdr:cxnSp macro="">
      <xdr:nvCxnSpPr>
        <xdr:cNvPr id="522" name="直線コネクタ 521"/>
        <xdr:cNvCxnSpPr/>
      </xdr:nvCxnSpPr>
      <xdr:spPr>
        <a:xfrm>
          <a:off x="14592300" y="5597558"/>
          <a:ext cx="889000" cy="84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86875</xdr:rowOff>
    </xdr:from>
    <xdr:to>
      <xdr:col>22</xdr:col>
      <xdr:colOff>415925</xdr:colOff>
      <xdr:row>37</xdr:row>
      <xdr:rowOff>17025</xdr:rowOff>
    </xdr:to>
    <xdr:sp macro="" textlink="">
      <xdr:nvSpPr>
        <xdr:cNvPr id="523" name="フローチャート : 判断 522"/>
        <xdr:cNvSpPr/>
      </xdr:nvSpPr>
      <xdr:spPr>
        <a:xfrm>
          <a:off x="15430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33552</xdr:rowOff>
    </xdr:from>
    <xdr:ext cx="534377" cy="259045"/>
    <xdr:sp macro="" textlink="">
      <xdr:nvSpPr>
        <xdr:cNvPr id="524" name="テキスト ボックス 523"/>
        <xdr:cNvSpPr txBox="1"/>
      </xdr:nvSpPr>
      <xdr:spPr>
        <a:xfrm>
          <a:off x="15214111" y="6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111158</xdr:rowOff>
    </xdr:from>
    <xdr:to>
      <xdr:col>21</xdr:col>
      <xdr:colOff>161925</xdr:colOff>
      <xdr:row>34</xdr:row>
      <xdr:rowOff>19130</xdr:rowOff>
    </xdr:to>
    <xdr:cxnSp macro="">
      <xdr:nvCxnSpPr>
        <xdr:cNvPr id="525" name="直線コネクタ 524"/>
        <xdr:cNvCxnSpPr/>
      </xdr:nvCxnSpPr>
      <xdr:spPr>
        <a:xfrm flipV="1">
          <a:off x="13703300" y="5597558"/>
          <a:ext cx="889000" cy="25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6" name="フローチャート : 判断 525"/>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167748</xdr:rowOff>
    </xdr:from>
    <xdr:ext cx="534377" cy="259045"/>
    <xdr:sp macro="" textlink="">
      <xdr:nvSpPr>
        <xdr:cNvPr id="527" name="テキスト ボックス 526"/>
        <xdr:cNvSpPr txBox="1"/>
      </xdr:nvSpPr>
      <xdr:spPr>
        <a:xfrm>
          <a:off x="14325111" y="63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50872</xdr:rowOff>
    </xdr:from>
    <xdr:to>
      <xdr:col>19</xdr:col>
      <xdr:colOff>644525</xdr:colOff>
      <xdr:row>34</xdr:row>
      <xdr:rowOff>19130</xdr:rowOff>
    </xdr:to>
    <xdr:cxnSp macro="">
      <xdr:nvCxnSpPr>
        <xdr:cNvPr id="528" name="直線コネクタ 527"/>
        <xdr:cNvCxnSpPr/>
      </xdr:nvCxnSpPr>
      <xdr:spPr>
        <a:xfrm>
          <a:off x="12814300" y="5365822"/>
          <a:ext cx="889000" cy="48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29" name="フローチャート : 判断 528"/>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25003</xdr:rowOff>
    </xdr:from>
    <xdr:ext cx="534377" cy="259045"/>
    <xdr:sp macro="" textlink="">
      <xdr:nvSpPr>
        <xdr:cNvPr id="530" name="テキスト ボックス 529"/>
        <xdr:cNvSpPr txBox="1"/>
      </xdr:nvSpPr>
      <xdr:spPr>
        <a:xfrm>
          <a:off x="13436111" y="636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1" name="フローチャート : 判断 530"/>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94988</xdr:rowOff>
    </xdr:from>
    <xdr:ext cx="534377" cy="259045"/>
    <xdr:sp macro="" textlink="">
      <xdr:nvSpPr>
        <xdr:cNvPr id="532" name="テキスト ボックス 531"/>
        <xdr:cNvSpPr txBox="1"/>
      </xdr:nvSpPr>
      <xdr:spPr>
        <a:xfrm>
          <a:off x="12547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126652</xdr:rowOff>
    </xdr:from>
    <xdr:to>
      <xdr:col>23</xdr:col>
      <xdr:colOff>568325</xdr:colOff>
      <xdr:row>37</xdr:row>
      <xdr:rowOff>56802</xdr:rowOff>
    </xdr:to>
    <xdr:sp macro="" textlink="">
      <xdr:nvSpPr>
        <xdr:cNvPr id="538" name="円/楕円 537"/>
        <xdr:cNvSpPr/>
      </xdr:nvSpPr>
      <xdr:spPr>
        <a:xfrm>
          <a:off x="16268700" y="62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105079</xdr:rowOff>
    </xdr:from>
    <xdr:ext cx="534377" cy="259045"/>
    <xdr:sp macro="" textlink="">
      <xdr:nvSpPr>
        <xdr:cNvPr id="539" name="消防費該当値テキスト"/>
        <xdr:cNvSpPr txBox="1"/>
      </xdr:nvSpPr>
      <xdr:spPr>
        <a:xfrm>
          <a:off x="16370300" y="62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45466</xdr:rowOff>
    </xdr:from>
    <xdr:to>
      <xdr:col>22</xdr:col>
      <xdr:colOff>415925</xdr:colOff>
      <xdr:row>37</xdr:row>
      <xdr:rowOff>147066</xdr:rowOff>
    </xdr:to>
    <xdr:sp macro="" textlink="">
      <xdr:nvSpPr>
        <xdr:cNvPr id="540" name="円/楕円 539"/>
        <xdr:cNvSpPr/>
      </xdr:nvSpPr>
      <xdr:spPr>
        <a:xfrm>
          <a:off x="15430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138193</xdr:rowOff>
    </xdr:from>
    <xdr:ext cx="534377" cy="259045"/>
    <xdr:sp macro="" textlink="">
      <xdr:nvSpPr>
        <xdr:cNvPr id="541" name="テキスト ボックス 540"/>
        <xdr:cNvSpPr txBox="1"/>
      </xdr:nvSpPr>
      <xdr:spPr>
        <a:xfrm>
          <a:off x="15214111" y="64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20,580</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60358</xdr:rowOff>
    </xdr:from>
    <xdr:to>
      <xdr:col>21</xdr:col>
      <xdr:colOff>212725</xdr:colOff>
      <xdr:row>32</xdr:row>
      <xdr:rowOff>161958</xdr:rowOff>
    </xdr:to>
    <xdr:sp macro="" textlink="">
      <xdr:nvSpPr>
        <xdr:cNvPr id="542" name="円/楕円 541"/>
        <xdr:cNvSpPr/>
      </xdr:nvSpPr>
      <xdr:spPr>
        <a:xfrm>
          <a:off x="14541500" y="554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7035</xdr:rowOff>
    </xdr:from>
    <xdr:ext cx="534377" cy="259045"/>
    <xdr:sp macro="" textlink="">
      <xdr:nvSpPr>
        <xdr:cNvPr id="543" name="テキスト ボックス 542"/>
        <xdr:cNvSpPr txBox="1"/>
      </xdr:nvSpPr>
      <xdr:spPr>
        <a:xfrm>
          <a:off x="14325111" y="532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46,374</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139780</xdr:rowOff>
    </xdr:from>
    <xdr:to>
      <xdr:col>20</xdr:col>
      <xdr:colOff>9525</xdr:colOff>
      <xdr:row>34</xdr:row>
      <xdr:rowOff>69930</xdr:rowOff>
    </xdr:to>
    <xdr:sp macro="" textlink="">
      <xdr:nvSpPr>
        <xdr:cNvPr id="544" name="円/楕円 543"/>
        <xdr:cNvSpPr/>
      </xdr:nvSpPr>
      <xdr:spPr>
        <a:xfrm>
          <a:off x="13652500" y="57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86457</xdr:rowOff>
    </xdr:from>
    <xdr:ext cx="534377" cy="259045"/>
    <xdr:sp macro="" textlink="">
      <xdr:nvSpPr>
        <xdr:cNvPr id="545" name="テキスト ボックス 544"/>
        <xdr:cNvSpPr txBox="1"/>
      </xdr:nvSpPr>
      <xdr:spPr>
        <a:xfrm>
          <a:off x="13436111" y="55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38,692</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72</xdr:rowOff>
    </xdr:from>
    <xdr:to>
      <xdr:col>18</xdr:col>
      <xdr:colOff>492125</xdr:colOff>
      <xdr:row>31</xdr:row>
      <xdr:rowOff>101672</xdr:rowOff>
    </xdr:to>
    <xdr:sp macro="" textlink="">
      <xdr:nvSpPr>
        <xdr:cNvPr id="546" name="円/楕円 545"/>
        <xdr:cNvSpPr/>
      </xdr:nvSpPr>
      <xdr:spPr>
        <a:xfrm>
          <a:off x="12763500" y="531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118199</xdr:rowOff>
    </xdr:from>
    <xdr:ext cx="534377" cy="259045"/>
    <xdr:sp macro="" textlink="">
      <xdr:nvSpPr>
        <xdr:cNvPr id="547" name="テキスト ボックス 546"/>
        <xdr:cNvSpPr txBox="1"/>
      </xdr:nvSpPr>
      <xdr:spPr>
        <a:xfrm>
          <a:off x="12547111" y="509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72" name="直線コネクタ 571"/>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73"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74" name="直線コネクタ 573"/>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75"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76" name="直線コネクタ 575"/>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49</xdr:row>
      <xdr:rowOff>167462</xdr:rowOff>
    </xdr:from>
    <xdr:to>
      <xdr:col>23</xdr:col>
      <xdr:colOff>517525</xdr:colOff>
      <xdr:row>55</xdr:row>
      <xdr:rowOff>69202</xdr:rowOff>
    </xdr:to>
    <xdr:cxnSp macro="">
      <xdr:nvCxnSpPr>
        <xdr:cNvPr id="577" name="直線コネクタ 576"/>
        <xdr:cNvCxnSpPr/>
      </xdr:nvCxnSpPr>
      <xdr:spPr>
        <a:xfrm flipV="1">
          <a:off x="15481300" y="8568512"/>
          <a:ext cx="838200" cy="93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78"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79" name="フローチャート : 判断 578"/>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2883</xdr:rowOff>
    </xdr:from>
    <xdr:to>
      <xdr:col>22</xdr:col>
      <xdr:colOff>365125</xdr:colOff>
      <xdr:row>55</xdr:row>
      <xdr:rowOff>69202</xdr:rowOff>
    </xdr:to>
    <xdr:cxnSp macro="">
      <xdr:nvCxnSpPr>
        <xdr:cNvPr id="580" name="直線コネクタ 579"/>
        <xdr:cNvCxnSpPr/>
      </xdr:nvCxnSpPr>
      <xdr:spPr>
        <a:xfrm>
          <a:off x="14592300" y="9432633"/>
          <a:ext cx="889000" cy="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124485</xdr:rowOff>
    </xdr:from>
    <xdr:to>
      <xdr:col>22</xdr:col>
      <xdr:colOff>415925</xdr:colOff>
      <xdr:row>57</xdr:row>
      <xdr:rowOff>54635</xdr:rowOff>
    </xdr:to>
    <xdr:sp macro="" textlink="">
      <xdr:nvSpPr>
        <xdr:cNvPr id="581" name="フローチャート : 判断 580"/>
        <xdr:cNvSpPr/>
      </xdr:nvSpPr>
      <xdr:spPr>
        <a:xfrm>
          <a:off x="15430500" y="97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45762</xdr:rowOff>
    </xdr:from>
    <xdr:ext cx="534377" cy="259045"/>
    <xdr:sp macro="" textlink="">
      <xdr:nvSpPr>
        <xdr:cNvPr id="582" name="テキスト ボックス 581"/>
        <xdr:cNvSpPr txBox="1"/>
      </xdr:nvSpPr>
      <xdr:spPr>
        <a:xfrm>
          <a:off x="15214111" y="98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2883</xdr:rowOff>
    </xdr:from>
    <xdr:to>
      <xdr:col>21</xdr:col>
      <xdr:colOff>161925</xdr:colOff>
      <xdr:row>55</xdr:row>
      <xdr:rowOff>116701</xdr:rowOff>
    </xdr:to>
    <xdr:cxnSp macro="">
      <xdr:nvCxnSpPr>
        <xdr:cNvPr id="583" name="直線コネクタ 582"/>
        <xdr:cNvCxnSpPr/>
      </xdr:nvCxnSpPr>
      <xdr:spPr>
        <a:xfrm flipV="1">
          <a:off x="13703300" y="9432633"/>
          <a:ext cx="889000" cy="1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117805</xdr:rowOff>
    </xdr:from>
    <xdr:to>
      <xdr:col>21</xdr:col>
      <xdr:colOff>212725</xdr:colOff>
      <xdr:row>57</xdr:row>
      <xdr:rowOff>47955</xdr:rowOff>
    </xdr:to>
    <xdr:sp macro="" textlink="">
      <xdr:nvSpPr>
        <xdr:cNvPr id="584" name="フローチャート : 判断 583"/>
        <xdr:cNvSpPr/>
      </xdr:nvSpPr>
      <xdr:spPr>
        <a:xfrm>
          <a:off x="14541500" y="97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39082</xdr:rowOff>
    </xdr:from>
    <xdr:ext cx="534377" cy="259045"/>
    <xdr:sp macro="" textlink="">
      <xdr:nvSpPr>
        <xdr:cNvPr id="585" name="テキスト ボックス 584"/>
        <xdr:cNvSpPr txBox="1"/>
      </xdr:nvSpPr>
      <xdr:spPr>
        <a:xfrm>
          <a:off x="14325111" y="98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86144</xdr:rowOff>
    </xdr:from>
    <xdr:to>
      <xdr:col>19</xdr:col>
      <xdr:colOff>644525</xdr:colOff>
      <xdr:row>55</xdr:row>
      <xdr:rowOff>116701</xdr:rowOff>
    </xdr:to>
    <xdr:cxnSp macro="">
      <xdr:nvCxnSpPr>
        <xdr:cNvPr id="586" name="直線コネクタ 585"/>
        <xdr:cNvCxnSpPr/>
      </xdr:nvCxnSpPr>
      <xdr:spPr>
        <a:xfrm>
          <a:off x="12814300" y="9172994"/>
          <a:ext cx="889000" cy="3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13856</xdr:rowOff>
    </xdr:from>
    <xdr:to>
      <xdr:col>20</xdr:col>
      <xdr:colOff>9525</xdr:colOff>
      <xdr:row>57</xdr:row>
      <xdr:rowOff>115456</xdr:rowOff>
    </xdr:to>
    <xdr:sp macro="" textlink="">
      <xdr:nvSpPr>
        <xdr:cNvPr id="587" name="フローチャート : 判断 586"/>
        <xdr:cNvSpPr/>
      </xdr:nvSpPr>
      <xdr:spPr>
        <a:xfrm>
          <a:off x="13652500" y="978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106583</xdr:rowOff>
    </xdr:from>
    <xdr:ext cx="534377" cy="259045"/>
    <xdr:sp macro="" textlink="">
      <xdr:nvSpPr>
        <xdr:cNvPr id="588" name="テキスト ボックス 587"/>
        <xdr:cNvSpPr txBox="1"/>
      </xdr:nvSpPr>
      <xdr:spPr>
        <a:xfrm>
          <a:off x="13436111" y="987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36538</xdr:rowOff>
    </xdr:from>
    <xdr:to>
      <xdr:col>18</xdr:col>
      <xdr:colOff>492125</xdr:colOff>
      <xdr:row>57</xdr:row>
      <xdr:rowOff>138138</xdr:rowOff>
    </xdr:to>
    <xdr:sp macro="" textlink="">
      <xdr:nvSpPr>
        <xdr:cNvPr id="589" name="フローチャート : 判断 588"/>
        <xdr:cNvSpPr/>
      </xdr:nvSpPr>
      <xdr:spPr>
        <a:xfrm>
          <a:off x="12763500" y="980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129265</xdr:rowOff>
    </xdr:from>
    <xdr:ext cx="534377" cy="259045"/>
    <xdr:sp macro="" textlink="">
      <xdr:nvSpPr>
        <xdr:cNvPr id="590" name="テキスト ボックス 589"/>
        <xdr:cNvSpPr txBox="1"/>
      </xdr:nvSpPr>
      <xdr:spPr>
        <a:xfrm>
          <a:off x="12547111" y="99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49</xdr:row>
      <xdr:rowOff>116662</xdr:rowOff>
    </xdr:from>
    <xdr:to>
      <xdr:col>23</xdr:col>
      <xdr:colOff>568325</xdr:colOff>
      <xdr:row>50</xdr:row>
      <xdr:rowOff>46812</xdr:rowOff>
    </xdr:to>
    <xdr:sp macro="" textlink="">
      <xdr:nvSpPr>
        <xdr:cNvPr id="596" name="円/楕円 595"/>
        <xdr:cNvSpPr/>
      </xdr:nvSpPr>
      <xdr:spPr>
        <a:xfrm>
          <a:off x="16268700" y="851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69689</xdr:rowOff>
    </xdr:from>
    <xdr:ext cx="599010" cy="259045"/>
    <xdr:sp macro="" textlink="">
      <xdr:nvSpPr>
        <xdr:cNvPr id="597" name="教育費該当値テキスト"/>
        <xdr:cNvSpPr txBox="1"/>
      </xdr:nvSpPr>
      <xdr:spPr>
        <a:xfrm>
          <a:off x="16370300" y="847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155,314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18402</xdr:rowOff>
    </xdr:from>
    <xdr:to>
      <xdr:col>22</xdr:col>
      <xdr:colOff>415925</xdr:colOff>
      <xdr:row>55</xdr:row>
      <xdr:rowOff>120002</xdr:rowOff>
    </xdr:to>
    <xdr:sp macro="" textlink="">
      <xdr:nvSpPr>
        <xdr:cNvPr id="598" name="円/楕円 597"/>
        <xdr:cNvSpPr/>
      </xdr:nvSpPr>
      <xdr:spPr>
        <a:xfrm>
          <a:off x="15430500" y="94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136529</xdr:rowOff>
    </xdr:from>
    <xdr:ext cx="534377" cy="259045"/>
    <xdr:sp macro="" textlink="">
      <xdr:nvSpPr>
        <xdr:cNvPr id="599" name="テキスト ボックス 598"/>
        <xdr:cNvSpPr txBox="1"/>
      </xdr:nvSpPr>
      <xdr:spPr>
        <a:xfrm>
          <a:off x="15214111" y="922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123533</xdr:rowOff>
    </xdr:from>
    <xdr:to>
      <xdr:col>21</xdr:col>
      <xdr:colOff>212725</xdr:colOff>
      <xdr:row>55</xdr:row>
      <xdr:rowOff>53683</xdr:rowOff>
    </xdr:to>
    <xdr:sp macro="" textlink="">
      <xdr:nvSpPr>
        <xdr:cNvPr id="600" name="円/楕円 599"/>
        <xdr:cNvSpPr/>
      </xdr:nvSpPr>
      <xdr:spPr>
        <a:xfrm>
          <a:off x="14541500" y="93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70210</xdr:rowOff>
    </xdr:from>
    <xdr:ext cx="534377" cy="259045"/>
    <xdr:sp macro="" textlink="">
      <xdr:nvSpPr>
        <xdr:cNvPr id="601" name="テキスト ボックス 600"/>
        <xdr:cNvSpPr txBox="1"/>
      </xdr:nvSpPr>
      <xdr:spPr>
        <a:xfrm>
          <a:off x="14325111" y="915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87,273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65901</xdr:rowOff>
    </xdr:from>
    <xdr:to>
      <xdr:col>20</xdr:col>
      <xdr:colOff>9525</xdr:colOff>
      <xdr:row>55</xdr:row>
      <xdr:rowOff>167501</xdr:rowOff>
    </xdr:to>
    <xdr:sp macro="" textlink="">
      <xdr:nvSpPr>
        <xdr:cNvPr id="602" name="円/楕円 601"/>
        <xdr:cNvSpPr/>
      </xdr:nvSpPr>
      <xdr:spPr>
        <a:xfrm>
          <a:off x="13652500" y="949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12578</xdr:rowOff>
    </xdr:from>
    <xdr:ext cx="534377" cy="259045"/>
    <xdr:sp macro="" textlink="">
      <xdr:nvSpPr>
        <xdr:cNvPr id="603" name="テキスト ボックス 602"/>
        <xdr:cNvSpPr txBox="1"/>
      </xdr:nvSpPr>
      <xdr:spPr>
        <a:xfrm>
          <a:off x="13436111" y="92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78,311</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35344</xdr:rowOff>
    </xdr:from>
    <xdr:to>
      <xdr:col>18</xdr:col>
      <xdr:colOff>492125</xdr:colOff>
      <xdr:row>53</xdr:row>
      <xdr:rowOff>136944</xdr:rowOff>
    </xdr:to>
    <xdr:sp macro="" textlink="">
      <xdr:nvSpPr>
        <xdr:cNvPr id="604" name="円/楕円 603"/>
        <xdr:cNvSpPr/>
      </xdr:nvSpPr>
      <xdr:spPr>
        <a:xfrm>
          <a:off x="12763500" y="912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153471</xdr:rowOff>
    </xdr:from>
    <xdr:ext cx="599010" cy="259045"/>
    <xdr:sp macro="" textlink="">
      <xdr:nvSpPr>
        <xdr:cNvPr id="605" name="テキスト ボックス 604"/>
        <xdr:cNvSpPr txBox="1"/>
      </xdr:nvSpPr>
      <xdr:spPr>
        <a:xfrm>
          <a:off x="12514794" y="889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27" name="直線コネクタ 626"/>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28"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0"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31" name="直線コネクタ 630"/>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20988</xdr:rowOff>
    </xdr:from>
    <xdr:to>
      <xdr:col>23</xdr:col>
      <xdr:colOff>517525</xdr:colOff>
      <xdr:row>74</xdr:row>
      <xdr:rowOff>101199</xdr:rowOff>
    </xdr:to>
    <xdr:cxnSp macro="">
      <xdr:nvCxnSpPr>
        <xdr:cNvPr id="632" name="直線コネクタ 631"/>
        <xdr:cNvCxnSpPr/>
      </xdr:nvCxnSpPr>
      <xdr:spPr>
        <a:xfrm flipV="1">
          <a:off x="15481300" y="12193938"/>
          <a:ext cx="838200" cy="59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62417</xdr:rowOff>
    </xdr:from>
    <xdr:ext cx="469744" cy="259045"/>
    <xdr:sp macro="" textlink="">
      <xdr:nvSpPr>
        <xdr:cNvPr id="633" name="災害復旧費平均値テキスト"/>
        <xdr:cNvSpPr txBox="1"/>
      </xdr:nvSpPr>
      <xdr:spPr>
        <a:xfrm>
          <a:off x="16370300" y="1343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34" name="フローチャート : 判断 633"/>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101199</xdr:rowOff>
    </xdr:from>
    <xdr:to>
      <xdr:col>22</xdr:col>
      <xdr:colOff>365125</xdr:colOff>
      <xdr:row>77</xdr:row>
      <xdr:rowOff>943</xdr:rowOff>
    </xdr:to>
    <xdr:cxnSp macro="">
      <xdr:nvCxnSpPr>
        <xdr:cNvPr id="635" name="直線コネクタ 634"/>
        <xdr:cNvCxnSpPr/>
      </xdr:nvCxnSpPr>
      <xdr:spPr>
        <a:xfrm flipV="1">
          <a:off x="14592300" y="12788499"/>
          <a:ext cx="889000" cy="41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77546</xdr:rowOff>
    </xdr:from>
    <xdr:to>
      <xdr:col>22</xdr:col>
      <xdr:colOff>415925</xdr:colOff>
      <xdr:row>79</xdr:row>
      <xdr:rowOff>7696</xdr:rowOff>
    </xdr:to>
    <xdr:sp macro="" textlink="">
      <xdr:nvSpPr>
        <xdr:cNvPr id="636" name="フローチャート : 判断 635"/>
        <xdr:cNvSpPr/>
      </xdr:nvSpPr>
      <xdr:spPr>
        <a:xfrm>
          <a:off x="15430500" y="1345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170273</xdr:rowOff>
    </xdr:from>
    <xdr:ext cx="469744" cy="259045"/>
    <xdr:sp macro="" textlink="">
      <xdr:nvSpPr>
        <xdr:cNvPr id="637" name="テキスト ボックス 636"/>
        <xdr:cNvSpPr txBox="1"/>
      </xdr:nvSpPr>
      <xdr:spPr>
        <a:xfrm>
          <a:off x="15246427" y="1354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53550</xdr:rowOff>
    </xdr:from>
    <xdr:to>
      <xdr:col>21</xdr:col>
      <xdr:colOff>161925</xdr:colOff>
      <xdr:row>77</xdr:row>
      <xdr:rowOff>943</xdr:rowOff>
    </xdr:to>
    <xdr:cxnSp macro="">
      <xdr:nvCxnSpPr>
        <xdr:cNvPr id="638" name="直線コネクタ 637"/>
        <xdr:cNvCxnSpPr/>
      </xdr:nvCxnSpPr>
      <xdr:spPr>
        <a:xfrm>
          <a:off x="13703300" y="13083750"/>
          <a:ext cx="889000" cy="1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70358</xdr:rowOff>
    </xdr:from>
    <xdr:to>
      <xdr:col>21</xdr:col>
      <xdr:colOff>212725</xdr:colOff>
      <xdr:row>79</xdr:row>
      <xdr:rowOff>508</xdr:rowOff>
    </xdr:to>
    <xdr:sp macro="" textlink="">
      <xdr:nvSpPr>
        <xdr:cNvPr id="639" name="フローチャート : 判断 638"/>
        <xdr:cNvSpPr/>
      </xdr:nvSpPr>
      <xdr:spPr>
        <a:xfrm>
          <a:off x="14541500" y="1344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163085</xdr:rowOff>
    </xdr:from>
    <xdr:ext cx="469744" cy="259045"/>
    <xdr:sp macro="" textlink="">
      <xdr:nvSpPr>
        <xdr:cNvPr id="640" name="テキスト ボックス 639"/>
        <xdr:cNvSpPr txBox="1"/>
      </xdr:nvSpPr>
      <xdr:spPr>
        <a:xfrm>
          <a:off x="14357427" y="1353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53550</xdr:rowOff>
    </xdr:from>
    <xdr:to>
      <xdr:col>19</xdr:col>
      <xdr:colOff>644525</xdr:colOff>
      <xdr:row>77</xdr:row>
      <xdr:rowOff>9272</xdr:rowOff>
    </xdr:to>
    <xdr:cxnSp macro="">
      <xdr:nvCxnSpPr>
        <xdr:cNvPr id="641" name="直線コネクタ 640"/>
        <xdr:cNvCxnSpPr/>
      </xdr:nvCxnSpPr>
      <xdr:spPr>
        <a:xfrm flipV="1">
          <a:off x="12814300" y="13083750"/>
          <a:ext cx="889000" cy="12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70820</xdr:rowOff>
    </xdr:from>
    <xdr:to>
      <xdr:col>20</xdr:col>
      <xdr:colOff>9525</xdr:colOff>
      <xdr:row>79</xdr:row>
      <xdr:rowOff>970</xdr:rowOff>
    </xdr:to>
    <xdr:sp macro="" textlink="">
      <xdr:nvSpPr>
        <xdr:cNvPr id="642" name="フローチャート : 判断 641"/>
        <xdr:cNvSpPr/>
      </xdr:nvSpPr>
      <xdr:spPr>
        <a:xfrm>
          <a:off x="13652500" y="1344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163547</xdr:rowOff>
    </xdr:from>
    <xdr:ext cx="469744" cy="259045"/>
    <xdr:sp macro="" textlink="">
      <xdr:nvSpPr>
        <xdr:cNvPr id="643" name="テキスト ボックス 642"/>
        <xdr:cNvSpPr txBox="1"/>
      </xdr:nvSpPr>
      <xdr:spPr>
        <a:xfrm>
          <a:off x="13468427" y="135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63286</xdr:rowOff>
    </xdr:from>
    <xdr:to>
      <xdr:col>18</xdr:col>
      <xdr:colOff>492125</xdr:colOff>
      <xdr:row>78</xdr:row>
      <xdr:rowOff>164886</xdr:rowOff>
    </xdr:to>
    <xdr:sp macro="" textlink="">
      <xdr:nvSpPr>
        <xdr:cNvPr id="644" name="フローチャート : 判断 643"/>
        <xdr:cNvSpPr/>
      </xdr:nvSpPr>
      <xdr:spPr>
        <a:xfrm>
          <a:off x="12763500" y="134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156013</xdr:rowOff>
    </xdr:from>
    <xdr:ext cx="534377" cy="259045"/>
    <xdr:sp macro="" textlink="">
      <xdr:nvSpPr>
        <xdr:cNvPr id="645" name="テキスト ボックス 644"/>
        <xdr:cNvSpPr txBox="1"/>
      </xdr:nvSpPr>
      <xdr:spPr>
        <a:xfrm>
          <a:off x="12547111" y="135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141638</xdr:rowOff>
    </xdr:from>
    <xdr:to>
      <xdr:col>23</xdr:col>
      <xdr:colOff>568325</xdr:colOff>
      <xdr:row>71</xdr:row>
      <xdr:rowOff>71788</xdr:rowOff>
    </xdr:to>
    <xdr:sp macro="" textlink="">
      <xdr:nvSpPr>
        <xdr:cNvPr id="651" name="円/楕円 650"/>
        <xdr:cNvSpPr/>
      </xdr:nvSpPr>
      <xdr:spPr>
        <a:xfrm>
          <a:off x="16268700" y="121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94665</xdr:rowOff>
    </xdr:from>
    <xdr:ext cx="599010" cy="259045"/>
    <xdr:sp macro="" textlink="">
      <xdr:nvSpPr>
        <xdr:cNvPr id="652" name="災害復旧費該当値テキスト"/>
        <xdr:cNvSpPr txBox="1"/>
      </xdr:nvSpPr>
      <xdr:spPr>
        <a:xfrm>
          <a:off x="16370300" y="1209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576,930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50399</xdr:rowOff>
    </xdr:from>
    <xdr:to>
      <xdr:col>22</xdr:col>
      <xdr:colOff>415925</xdr:colOff>
      <xdr:row>74</xdr:row>
      <xdr:rowOff>151999</xdr:rowOff>
    </xdr:to>
    <xdr:sp macro="" textlink="">
      <xdr:nvSpPr>
        <xdr:cNvPr id="653" name="円/楕円 652"/>
        <xdr:cNvSpPr/>
      </xdr:nvSpPr>
      <xdr:spPr>
        <a:xfrm>
          <a:off x="15430500" y="127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168526</xdr:rowOff>
    </xdr:from>
    <xdr:ext cx="599010" cy="259045"/>
    <xdr:sp macro="" textlink="">
      <xdr:nvSpPr>
        <xdr:cNvPr id="654" name="テキスト ボックス 653"/>
        <xdr:cNvSpPr txBox="1"/>
      </xdr:nvSpPr>
      <xdr:spPr>
        <a:xfrm>
          <a:off x="15181794" y="125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316,842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121593</xdr:rowOff>
    </xdr:from>
    <xdr:to>
      <xdr:col>21</xdr:col>
      <xdr:colOff>212725</xdr:colOff>
      <xdr:row>77</xdr:row>
      <xdr:rowOff>51743</xdr:rowOff>
    </xdr:to>
    <xdr:sp macro="" textlink="">
      <xdr:nvSpPr>
        <xdr:cNvPr id="655" name="円/楕円 654"/>
        <xdr:cNvSpPr/>
      </xdr:nvSpPr>
      <xdr:spPr>
        <a:xfrm>
          <a:off x="14541500" y="131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68269</xdr:rowOff>
    </xdr:from>
    <xdr:ext cx="599010" cy="259045"/>
    <xdr:sp macro="" textlink="">
      <xdr:nvSpPr>
        <xdr:cNvPr id="656" name="テキスト ボックス 655"/>
        <xdr:cNvSpPr txBox="1"/>
      </xdr:nvSpPr>
      <xdr:spPr>
        <a:xfrm>
          <a:off x="14292794" y="1292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135,699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2750</xdr:rowOff>
    </xdr:from>
    <xdr:to>
      <xdr:col>20</xdr:col>
      <xdr:colOff>9525</xdr:colOff>
      <xdr:row>76</xdr:row>
      <xdr:rowOff>104350</xdr:rowOff>
    </xdr:to>
    <xdr:sp macro="" textlink="">
      <xdr:nvSpPr>
        <xdr:cNvPr id="657" name="円/楕円 656"/>
        <xdr:cNvSpPr/>
      </xdr:nvSpPr>
      <xdr:spPr>
        <a:xfrm>
          <a:off x="13652500" y="130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120876</xdr:rowOff>
    </xdr:from>
    <xdr:ext cx="599010" cy="259045"/>
    <xdr:sp macro="" textlink="">
      <xdr:nvSpPr>
        <xdr:cNvPr id="658" name="テキスト ボックス 657"/>
        <xdr:cNvSpPr txBox="1"/>
      </xdr:nvSpPr>
      <xdr:spPr>
        <a:xfrm>
          <a:off x="13403794" y="1280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129922</xdr:rowOff>
    </xdr:from>
    <xdr:to>
      <xdr:col>18</xdr:col>
      <xdr:colOff>492125</xdr:colOff>
      <xdr:row>77</xdr:row>
      <xdr:rowOff>60072</xdr:rowOff>
    </xdr:to>
    <xdr:sp macro="" textlink="">
      <xdr:nvSpPr>
        <xdr:cNvPr id="659" name="円/楕円 658"/>
        <xdr:cNvSpPr/>
      </xdr:nvSpPr>
      <xdr:spPr>
        <a:xfrm>
          <a:off x="12763500" y="131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76599</xdr:rowOff>
    </xdr:from>
    <xdr:ext cx="599010" cy="259045"/>
    <xdr:sp macro="" textlink="">
      <xdr:nvSpPr>
        <xdr:cNvPr id="660" name="テキスト ボックス 659"/>
        <xdr:cNvSpPr txBox="1"/>
      </xdr:nvSpPr>
      <xdr:spPr>
        <a:xfrm>
          <a:off x="12514794" y="1293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84" name="直線コネクタ 683"/>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85"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86" name="直線コネクタ 685"/>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87"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88" name="直線コネクタ 687"/>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18796</xdr:rowOff>
    </xdr:from>
    <xdr:to>
      <xdr:col>23</xdr:col>
      <xdr:colOff>517525</xdr:colOff>
      <xdr:row>94</xdr:row>
      <xdr:rowOff>43244</xdr:rowOff>
    </xdr:to>
    <xdr:cxnSp macro="">
      <xdr:nvCxnSpPr>
        <xdr:cNvPr id="689" name="直線コネクタ 688"/>
        <xdr:cNvCxnSpPr/>
      </xdr:nvCxnSpPr>
      <xdr:spPr>
        <a:xfrm flipV="1">
          <a:off x="15481300" y="16135096"/>
          <a:ext cx="838200" cy="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0"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691" name="フローチャート : 判断 690"/>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24588</xdr:rowOff>
    </xdr:from>
    <xdr:to>
      <xdr:col>22</xdr:col>
      <xdr:colOff>365125</xdr:colOff>
      <xdr:row>94</xdr:row>
      <xdr:rowOff>43244</xdr:rowOff>
    </xdr:to>
    <xdr:cxnSp macro="">
      <xdr:nvCxnSpPr>
        <xdr:cNvPr id="692" name="直線コネクタ 691"/>
        <xdr:cNvCxnSpPr/>
      </xdr:nvCxnSpPr>
      <xdr:spPr>
        <a:xfrm>
          <a:off x="14592300" y="16140888"/>
          <a:ext cx="889000" cy="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124994</xdr:rowOff>
    </xdr:from>
    <xdr:to>
      <xdr:col>22</xdr:col>
      <xdr:colOff>415925</xdr:colOff>
      <xdr:row>94</xdr:row>
      <xdr:rowOff>55144</xdr:rowOff>
    </xdr:to>
    <xdr:sp macro="" textlink="">
      <xdr:nvSpPr>
        <xdr:cNvPr id="693" name="フローチャート : 判断 692"/>
        <xdr:cNvSpPr/>
      </xdr:nvSpPr>
      <xdr:spPr>
        <a:xfrm>
          <a:off x="15430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71671</xdr:rowOff>
    </xdr:from>
    <xdr:ext cx="534377" cy="259045"/>
    <xdr:sp macro="" textlink="">
      <xdr:nvSpPr>
        <xdr:cNvPr id="694" name="テキスト ボックス 693"/>
        <xdr:cNvSpPr txBox="1"/>
      </xdr:nvSpPr>
      <xdr:spPr>
        <a:xfrm>
          <a:off x="15214111" y="15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126682</xdr:rowOff>
    </xdr:from>
    <xdr:to>
      <xdr:col>21</xdr:col>
      <xdr:colOff>161925</xdr:colOff>
      <xdr:row>94</xdr:row>
      <xdr:rowOff>24588</xdr:rowOff>
    </xdr:to>
    <xdr:cxnSp macro="">
      <xdr:nvCxnSpPr>
        <xdr:cNvPr id="695" name="直線コネクタ 694"/>
        <xdr:cNvCxnSpPr/>
      </xdr:nvCxnSpPr>
      <xdr:spPr>
        <a:xfrm>
          <a:off x="13703300" y="16071532"/>
          <a:ext cx="889000" cy="6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160998</xdr:rowOff>
    </xdr:from>
    <xdr:to>
      <xdr:col>21</xdr:col>
      <xdr:colOff>212725</xdr:colOff>
      <xdr:row>94</xdr:row>
      <xdr:rowOff>91148</xdr:rowOff>
    </xdr:to>
    <xdr:sp macro="" textlink="">
      <xdr:nvSpPr>
        <xdr:cNvPr id="696" name="フローチャート : 判断 695"/>
        <xdr:cNvSpPr/>
      </xdr:nvSpPr>
      <xdr:spPr>
        <a:xfrm>
          <a:off x="14541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82275</xdr:rowOff>
    </xdr:from>
    <xdr:ext cx="534377" cy="259045"/>
    <xdr:sp macro="" textlink="">
      <xdr:nvSpPr>
        <xdr:cNvPr id="697" name="テキスト ボックス 696"/>
        <xdr:cNvSpPr txBox="1"/>
      </xdr:nvSpPr>
      <xdr:spPr>
        <a:xfrm>
          <a:off x="14325111" y="161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84049</xdr:rowOff>
    </xdr:from>
    <xdr:to>
      <xdr:col>19</xdr:col>
      <xdr:colOff>644525</xdr:colOff>
      <xdr:row>93</xdr:row>
      <xdr:rowOff>126682</xdr:rowOff>
    </xdr:to>
    <xdr:cxnSp macro="">
      <xdr:nvCxnSpPr>
        <xdr:cNvPr id="698" name="直線コネクタ 697"/>
        <xdr:cNvCxnSpPr/>
      </xdr:nvCxnSpPr>
      <xdr:spPr>
        <a:xfrm>
          <a:off x="12814300" y="16028899"/>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154330</xdr:rowOff>
    </xdr:from>
    <xdr:to>
      <xdr:col>20</xdr:col>
      <xdr:colOff>9525</xdr:colOff>
      <xdr:row>94</xdr:row>
      <xdr:rowOff>84480</xdr:rowOff>
    </xdr:to>
    <xdr:sp macro="" textlink="">
      <xdr:nvSpPr>
        <xdr:cNvPr id="699" name="フローチャート : 判断 698"/>
        <xdr:cNvSpPr/>
      </xdr:nvSpPr>
      <xdr:spPr>
        <a:xfrm>
          <a:off x="13652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75607</xdr:rowOff>
    </xdr:from>
    <xdr:ext cx="534377" cy="259045"/>
    <xdr:sp macro="" textlink="">
      <xdr:nvSpPr>
        <xdr:cNvPr id="700" name="テキスト ボックス 699"/>
        <xdr:cNvSpPr txBox="1"/>
      </xdr:nvSpPr>
      <xdr:spPr>
        <a:xfrm>
          <a:off x="13436111" y="161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151842</xdr:rowOff>
    </xdr:from>
    <xdr:to>
      <xdr:col>18</xdr:col>
      <xdr:colOff>492125</xdr:colOff>
      <xdr:row>94</xdr:row>
      <xdr:rowOff>81992</xdr:rowOff>
    </xdr:to>
    <xdr:sp macro="" textlink="">
      <xdr:nvSpPr>
        <xdr:cNvPr id="701" name="フローチャート : 判断 700"/>
        <xdr:cNvSpPr/>
      </xdr:nvSpPr>
      <xdr:spPr>
        <a:xfrm>
          <a:off x="12763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73119</xdr:rowOff>
    </xdr:from>
    <xdr:ext cx="534377" cy="259045"/>
    <xdr:sp macro="" textlink="">
      <xdr:nvSpPr>
        <xdr:cNvPr id="702" name="テキスト ボックス 701"/>
        <xdr:cNvSpPr txBox="1"/>
      </xdr:nvSpPr>
      <xdr:spPr>
        <a:xfrm>
          <a:off x="12547111" y="161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139446</xdr:rowOff>
    </xdr:from>
    <xdr:to>
      <xdr:col>23</xdr:col>
      <xdr:colOff>568325</xdr:colOff>
      <xdr:row>94</xdr:row>
      <xdr:rowOff>69596</xdr:rowOff>
    </xdr:to>
    <xdr:sp macro="" textlink="">
      <xdr:nvSpPr>
        <xdr:cNvPr id="708" name="円/楕円 707"/>
        <xdr:cNvSpPr/>
      </xdr:nvSpPr>
      <xdr:spPr>
        <a:xfrm>
          <a:off x="16268700" y="160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162323</xdr:rowOff>
    </xdr:from>
    <xdr:ext cx="534377" cy="259045"/>
    <xdr:sp macro="" textlink="">
      <xdr:nvSpPr>
        <xdr:cNvPr id="709" name="公債費該当値テキスト"/>
        <xdr:cNvSpPr txBox="1"/>
      </xdr:nvSpPr>
      <xdr:spPr>
        <a:xfrm>
          <a:off x="16370300" y="159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69,520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163894</xdr:rowOff>
    </xdr:from>
    <xdr:to>
      <xdr:col>22</xdr:col>
      <xdr:colOff>415925</xdr:colOff>
      <xdr:row>94</xdr:row>
      <xdr:rowOff>94044</xdr:rowOff>
    </xdr:to>
    <xdr:sp macro="" textlink="">
      <xdr:nvSpPr>
        <xdr:cNvPr id="710" name="円/楕円 709"/>
        <xdr:cNvSpPr/>
      </xdr:nvSpPr>
      <xdr:spPr>
        <a:xfrm>
          <a:off x="15430500" y="161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85171</xdr:rowOff>
    </xdr:from>
    <xdr:ext cx="534377" cy="259045"/>
    <xdr:sp macro="" textlink="">
      <xdr:nvSpPr>
        <xdr:cNvPr id="711" name="テキスト ボックス 710"/>
        <xdr:cNvSpPr txBox="1"/>
      </xdr:nvSpPr>
      <xdr:spPr>
        <a:xfrm>
          <a:off x="15214111" y="162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145238</xdr:rowOff>
    </xdr:from>
    <xdr:to>
      <xdr:col>21</xdr:col>
      <xdr:colOff>212725</xdr:colOff>
      <xdr:row>94</xdr:row>
      <xdr:rowOff>75388</xdr:rowOff>
    </xdr:to>
    <xdr:sp macro="" textlink="">
      <xdr:nvSpPr>
        <xdr:cNvPr id="712" name="円/楕円 711"/>
        <xdr:cNvSpPr/>
      </xdr:nvSpPr>
      <xdr:spPr>
        <a:xfrm>
          <a:off x="14541500" y="1609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91915</xdr:rowOff>
    </xdr:from>
    <xdr:ext cx="534377" cy="259045"/>
    <xdr:sp macro="" textlink="">
      <xdr:nvSpPr>
        <xdr:cNvPr id="713" name="テキスト ボックス 712"/>
        <xdr:cNvSpPr txBox="1"/>
      </xdr:nvSpPr>
      <xdr:spPr>
        <a:xfrm>
          <a:off x="14325111" y="158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69,064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75882</xdr:rowOff>
    </xdr:from>
    <xdr:to>
      <xdr:col>20</xdr:col>
      <xdr:colOff>9525</xdr:colOff>
      <xdr:row>94</xdr:row>
      <xdr:rowOff>6032</xdr:rowOff>
    </xdr:to>
    <xdr:sp macro="" textlink="">
      <xdr:nvSpPr>
        <xdr:cNvPr id="714" name="円/楕円 713"/>
        <xdr:cNvSpPr/>
      </xdr:nvSpPr>
      <xdr:spPr>
        <a:xfrm>
          <a:off x="13652500" y="160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22559</xdr:rowOff>
    </xdr:from>
    <xdr:ext cx="534377" cy="259045"/>
    <xdr:sp macro="" textlink="">
      <xdr:nvSpPr>
        <xdr:cNvPr id="715" name="テキスト ボックス 714"/>
        <xdr:cNvSpPr txBox="1"/>
      </xdr:nvSpPr>
      <xdr:spPr>
        <a:xfrm>
          <a:off x="13436111" y="157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33249</xdr:rowOff>
    </xdr:from>
    <xdr:to>
      <xdr:col>18</xdr:col>
      <xdr:colOff>492125</xdr:colOff>
      <xdr:row>93</xdr:row>
      <xdr:rowOff>134849</xdr:rowOff>
    </xdr:to>
    <xdr:sp macro="" textlink="">
      <xdr:nvSpPr>
        <xdr:cNvPr id="716" name="円/楕円 715"/>
        <xdr:cNvSpPr/>
      </xdr:nvSpPr>
      <xdr:spPr>
        <a:xfrm>
          <a:off x="12763500" y="1597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151376</xdr:rowOff>
    </xdr:from>
    <xdr:ext cx="534377" cy="259045"/>
    <xdr:sp macro="" textlink="">
      <xdr:nvSpPr>
        <xdr:cNvPr id="717" name="テキスト ボックス 716"/>
        <xdr:cNvSpPr txBox="1"/>
      </xdr:nvSpPr>
      <xdr:spPr>
        <a:xfrm>
          <a:off x="12547111" y="157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131623</xdr:rowOff>
    </xdr:from>
    <xdr:to>
      <xdr:col>32</xdr:col>
      <xdr:colOff>186689</xdr:colOff>
      <xdr:row>39</xdr:row>
      <xdr:rowOff>44450</xdr:rowOff>
    </xdr:to>
    <xdr:cxnSp macro="">
      <xdr:nvCxnSpPr>
        <xdr:cNvPr id="741" name="直線コネクタ 740"/>
        <xdr:cNvCxnSpPr/>
      </xdr:nvCxnSpPr>
      <xdr:spPr>
        <a:xfrm flipV="1">
          <a:off x="22159595" y="6646723"/>
          <a:ext cx="1269" cy="8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116400</xdr:rowOff>
    </xdr:from>
    <xdr:ext cx="249299" cy="259045"/>
    <xdr:sp macro="" textlink="">
      <xdr:nvSpPr>
        <xdr:cNvPr id="742" name="諸支出金最小値テキスト"/>
        <xdr:cNvSpPr txBox="1"/>
      </xdr:nvSpPr>
      <xdr:spPr>
        <a:xfrm>
          <a:off x="22212300" y="68029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78300</xdr:rowOff>
    </xdr:from>
    <xdr:ext cx="469744" cy="259045"/>
    <xdr:sp macro="" textlink="">
      <xdr:nvSpPr>
        <xdr:cNvPr id="744" name="諸支出金最大値テキスト"/>
        <xdr:cNvSpPr txBox="1"/>
      </xdr:nvSpPr>
      <xdr:spPr>
        <a:xfrm>
          <a:off x="22212300" y="642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38</xdr:row>
      <xdr:rowOff>131623</xdr:rowOff>
    </xdr:from>
    <xdr:to>
      <xdr:col>32</xdr:col>
      <xdr:colOff>276225</xdr:colOff>
      <xdr:row>38</xdr:row>
      <xdr:rowOff>131623</xdr:rowOff>
    </xdr:to>
    <xdr:cxnSp macro="">
      <xdr:nvCxnSpPr>
        <xdr:cNvPr id="745" name="直線コネクタ 744"/>
        <xdr:cNvCxnSpPr/>
      </xdr:nvCxnSpPr>
      <xdr:spPr>
        <a:xfrm>
          <a:off x="22072600" y="664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15342</xdr:rowOff>
    </xdr:from>
    <xdr:to>
      <xdr:col>32</xdr:col>
      <xdr:colOff>187325</xdr:colOff>
      <xdr:row>39</xdr:row>
      <xdr:rowOff>36906</xdr:rowOff>
    </xdr:to>
    <xdr:cxnSp macro="">
      <xdr:nvCxnSpPr>
        <xdr:cNvPr id="746" name="直線コネクタ 745"/>
        <xdr:cNvCxnSpPr/>
      </xdr:nvCxnSpPr>
      <xdr:spPr>
        <a:xfrm flipV="1">
          <a:off x="21323300" y="6701892"/>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160849</xdr:rowOff>
    </xdr:from>
    <xdr:ext cx="313932" cy="259045"/>
    <xdr:sp macro="" textlink="">
      <xdr:nvSpPr>
        <xdr:cNvPr id="747" name="諸支出金平均値テキスト"/>
        <xdr:cNvSpPr txBox="1"/>
      </xdr:nvSpPr>
      <xdr:spPr>
        <a:xfrm>
          <a:off x="22212300" y="66759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162966</xdr:rowOff>
    </xdr:from>
    <xdr:to>
      <xdr:col>32</xdr:col>
      <xdr:colOff>238125</xdr:colOff>
      <xdr:row>39</xdr:row>
      <xdr:rowOff>93116</xdr:rowOff>
    </xdr:to>
    <xdr:sp macro="" textlink="">
      <xdr:nvSpPr>
        <xdr:cNvPr id="748" name="フローチャート : 判断 747"/>
        <xdr:cNvSpPr/>
      </xdr:nvSpPr>
      <xdr:spPr>
        <a:xfrm>
          <a:off x="221107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35916</xdr:rowOff>
    </xdr:from>
    <xdr:to>
      <xdr:col>31</xdr:col>
      <xdr:colOff>34925</xdr:colOff>
      <xdr:row>39</xdr:row>
      <xdr:rowOff>36906</xdr:rowOff>
    </xdr:to>
    <xdr:cxnSp macro="">
      <xdr:nvCxnSpPr>
        <xdr:cNvPr id="749" name="直線コネクタ 748"/>
        <xdr:cNvCxnSpPr/>
      </xdr:nvCxnSpPr>
      <xdr:spPr>
        <a:xfrm>
          <a:off x="20434300" y="6722466"/>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154280</xdr:rowOff>
    </xdr:from>
    <xdr:to>
      <xdr:col>31</xdr:col>
      <xdr:colOff>85725</xdr:colOff>
      <xdr:row>39</xdr:row>
      <xdr:rowOff>84430</xdr:rowOff>
    </xdr:to>
    <xdr:sp macro="" textlink="">
      <xdr:nvSpPr>
        <xdr:cNvPr id="750" name="フローチャート : 判断 749"/>
        <xdr:cNvSpPr/>
      </xdr:nvSpPr>
      <xdr:spPr>
        <a:xfrm>
          <a:off x="21272500" y="66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100957</xdr:rowOff>
    </xdr:from>
    <xdr:ext cx="378565" cy="259045"/>
    <xdr:sp macro="" textlink="">
      <xdr:nvSpPr>
        <xdr:cNvPr id="751" name="テキスト ボックス 750"/>
        <xdr:cNvSpPr txBox="1"/>
      </xdr:nvSpPr>
      <xdr:spPr>
        <a:xfrm>
          <a:off x="21134017" y="644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71349</xdr:rowOff>
    </xdr:from>
    <xdr:to>
      <xdr:col>29</xdr:col>
      <xdr:colOff>517525</xdr:colOff>
      <xdr:row>39</xdr:row>
      <xdr:rowOff>35916</xdr:rowOff>
    </xdr:to>
    <xdr:cxnSp macro="">
      <xdr:nvCxnSpPr>
        <xdr:cNvPr id="752" name="直線コネクタ 751"/>
        <xdr:cNvCxnSpPr/>
      </xdr:nvCxnSpPr>
      <xdr:spPr>
        <a:xfrm>
          <a:off x="19545300" y="5386299"/>
          <a:ext cx="889000" cy="133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146659</xdr:rowOff>
    </xdr:from>
    <xdr:to>
      <xdr:col>29</xdr:col>
      <xdr:colOff>568325</xdr:colOff>
      <xdr:row>39</xdr:row>
      <xdr:rowOff>76809</xdr:rowOff>
    </xdr:to>
    <xdr:sp macro="" textlink="">
      <xdr:nvSpPr>
        <xdr:cNvPr id="753" name="フローチャート : 判断 752"/>
        <xdr:cNvSpPr/>
      </xdr:nvSpPr>
      <xdr:spPr>
        <a:xfrm>
          <a:off x="20383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93337</xdr:rowOff>
    </xdr:from>
    <xdr:ext cx="378565" cy="259045"/>
    <xdr:sp macro="" textlink="">
      <xdr:nvSpPr>
        <xdr:cNvPr id="754" name="テキスト ボックス 753"/>
        <xdr:cNvSpPr txBox="1"/>
      </xdr:nvSpPr>
      <xdr:spPr>
        <a:xfrm>
          <a:off x="20245017" y="64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56947</xdr:rowOff>
    </xdr:from>
    <xdr:to>
      <xdr:col>28</xdr:col>
      <xdr:colOff>314325</xdr:colOff>
      <xdr:row>31</xdr:row>
      <xdr:rowOff>71349</xdr:rowOff>
    </xdr:to>
    <xdr:cxnSp macro="">
      <xdr:nvCxnSpPr>
        <xdr:cNvPr id="755" name="直線コネクタ 754"/>
        <xdr:cNvCxnSpPr/>
      </xdr:nvCxnSpPr>
      <xdr:spPr>
        <a:xfrm>
          <a:off x="18656300" y="537189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115418</xdr:rowOff>
    </xdr:from>
    <xdr:to>
      <xdr:col>28</xdr:col>
      <xdr:colOff>365125</xdr:colOff>
      <xdr:row>39</xdr:row>
      <xdr:rowOff>45568</xdr:rowOff>
    </xdr:to>
    <xdr:sp macro="" textlink="">
      <xdr:nvSpPr>
        <xdr:cNvPr id="756" name="フローチャート : 判断 755"/>
        <xdr:cNvSpPr/>
      </xdr:nvSpPr>
      <xdr:spPr>
        <a:xfrm>
          <a:off x="19494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36695</xdr:rowOff>
    </xdr:from>
    <xdr:ext cx="378565" cy="259045"/>
    <xdr:sp macro="" textlink="">
      <xdr:nvSpPr>
        <xdr:cNvPr id="757" name="テキスト ボックス 756"/>
        <xdr:cNvSpPr txBox="1"/>
      </xdr:nvSpPr>
      <xdr:spPr>
        <a:xfrm>
          <a:off x="19356017" y="672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126771</xdr:rowOff>
    </xdr:from>
    <xdr:to>
      <xdr:col>27</xdr:col>
      <xdr:colOff>161925</xdr:colOff>
      <xdr:row>39</xdr:row>
      <xdr:rowOff>56921</xdr:rowOff>
    </xdr:to>
    <xdr:sp macro="" textlink="">
      <xdr:nvSpPr>
        <xdr:cNvPr id="758" name="フローチャート : 判断 757"/>
        <xdr:cNvSpPr/>
      </xdr:nvSpPr>
      <xdr:spPr>
        <a:xfrm>
          <a:off x="18605500" y="66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48048</xdr:rowOff>
    </xdr:from>
    <xdr:ext cx="378565" cy="259045"/>
    <xdr:sp macro="" textlink="">
      <xdr:nvSpPr>
        <xdr:cNvPr id="759" name="テキスト ボックス 758"/>
        <xdr:cNvSpPr txBox="1"/>
      </xdr:nvSpPr>
      <xdr:spPr>
        <a:xfrm>
          <a:off x="18467017" y="673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135992</xdr:rowOff>
    </xdr:from>
    <xdr:to>
      <xdr:col>32</xdr:col>
      <xdr:colOff>238125</xdr:colOff>
      <xdr:row>39</xdr:row>
      <xdr:rowOff>66142</xdr:rowOff>
    </xdr:to>
    <xdr:sp macro="" textlink="">
      <xdr:nvSpPr>
        <xdr:cNvPr id="765" name="円/楕円 764"/>
        <xdr:cNvSpPr/>
      </xdr:nvSpPr>
      <xdr:spPr>
        <a:xfrm>
          <a:off x="22110700" y="66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33850</xdr:rowOff>
    </xdr:from>
    <xdr:ext cx="378565" cy="259045"/>
    <xdr:sp macro="" textlink="">
      <xdr:nvSpPr>
        <xdr:cNvPr id="766" name="諸支出金該当値テキスト"/>
        <xdr:cNvSpPr txBox="1"/>
      </xdr:nvSpPr>
      <xdr:spPr>
        <a:xfrm>
          <a:off x="22212300" y="6548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157556</xdr:rowOff>
    </xdr:from>
    <xdr:to>
      <xdr:col>31</xdr:col>
      <xdr:colOff>85725</xdr:colOff>
      <xdr:row>39</xdr:row>
      <xdr:rowOff>87706</xdr:rowOff>
    </xdr:to>
    <xdr:sp macro="" textlink="">
      <xdr:nvSpPr>
        <xdr:cNvPr id="767" name="円/楕円 766"/>
        <xdr:cNvSpPr/>
      </xdr:nvSpPr>
      <xdr:spPr>
        <a:xfrm>
          <a:off x="21272500" y="66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78833</xdr:rowOff>
    </xdr:from>
    <xdr:ext cx="313932" cy="259045"/>
    <xdr:sp macro="" textlink="">
      <xdr:nvSpPr>
        <xdr:cNvPr id="768" name="テキスト ボックス 767"/>
        <xdr:cNvSpPr txBox="1"/>
      </xdr:nvSpPr>
      <xdr:spPr>
        <a:xfrm>
          <a:off x="21166333" y="6765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156566</xdr:rowOff>
    </xdr:from>
    <xdr:to>
      <xdr:col>29</xdr:col>
      <xdr:colOff>568325</xdr:colOff>
      <xdr:row>39</xdr:row>
      <xdr:rowOff>86716</xdr:rowOff>
    </xdr:to>
    <xdr:sp macro="" textlink="">
      <xdr:nvSpPr>
        <xdr:cNvPr id="769" name="円/楕円 768"/>
        <xdr:cNvSpPr/>
      </xdr:nvSpPr>
      <xdr:spPr>
        <a:xfrm>
          <a:off x="20383500" y="6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77843</xdr:rowOff>
    </xdr:from>
    <xdr:ext cx="378565" cy="259045"/>
    <xdr:sp macro="" textlink="">
      <xdr:nvSpPr>
        <xdr:cNvPr id="770" name="テキスト ボックス 769"/>
        <xdr:cNvSpPr txBox="1"/>
      </xdr:nvSpPr>
      <xdr:spPr>
        <a:xfrm>
          <a:off x="20245017" y="676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20549</xdr:rowOff>
    </xdr:from>
    <xdr:to>
      <xdr:col>28</xdr:col>
      <xdr:colOff>365125</xdr:colOff>
      <xdr:row>31</xdr:row>
      <xdr:rowOff>122149</xdr:rowOff>
    </xdr:to>
    <xdr:sp macro="" textlink="">
      <xdr:nvSpPr>
        <xdr:cNvPr id="771" name="円/楕円 770"/>
        <xdr:cNvSpPr/>
      </xdr:nvSpPr>
      <xdr:spPr>
        <a:xfrm>
          <a:off x="19494500" y="53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138676</xdr:rowOff>
    </xdr:from>
    <xdr:ext cx="534377" cy="259045"/>
    <xdr:sp macro="" textlink="">
      <xdr:nvSpPr>
        <xdr:cNvPr id="772" name="テキスト ボックス 771"/>
        <xdr:cNvSpPr txBox="1"/>
      </xdr:nvSpPr>
      <xdr:spPr>
        <a:xfrm>
          <a:off x="19278111" y="51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17,647</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6147</xdr:rowOff>
    </xdr:from>
    <xdr:to>
      <xdr:col>27</xdr:col>
      <xdr:colOff>161925</xdr:colOff>
      <xdr:row>31</xdr:row>
      <xdr:rowOff>107747</xdr:rowOff>
    </xdr:to>
    <xdr:sp macro="" textlink="">
      <xdr:nvSpPr>
        <xdr:cNvPr id="773" name="円/楕円 772"/>
        <xdr:cNvSpPr/>
      </xdr:nvSpPr>
      <xdr:spPr>
        <a:xfrm>
          <a:off x="18605500" y="53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124274</xdr:rowOff>
    </xdr:from>
    <xdr:ext cx="534377" cy="259045"/>
    <xdr:sp macro="" textlink="">
      <xdr:nvSpPr>
        <xdr:cNvPr id="774" name="テキスト ボックス 773"/>
        <xdr:cNvSpPr txBox="1"/>
      </xdr:nvSpPr>
      <xdr:spPr>
        <a:xfrm>
          <a:off x="18389111" y="509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0" name="テキスト ボックス 789"/>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2" name="テキスト ボックス 791"/>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157480</xdr:rowOff>
    </xdr:from>
    <xdr:to>
      <xdr:col>31</xdr:col>
      <xdr:colOff>85725</xdr:colOff>
      <xdr:row>51</xdr:row>
      <xdr:rowOff>87630</xdr:rowOff>
    </xdr:to>
    <xdr:sp macro="" textlink="">
      <xdr:nvSpPr>
        <xdr:cNvPr id="805" name="フローチャート : 判断 804"/>
        <xdr:cNvSpPr/>
      </xdr:nvSpPr>
      <xdr:spPr>
        <a:xfrm>
          <a:off x="21272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49</xdr:row>
      <xdr:rowOff>104157</xdr:rowOff>
    </xdr:from>
    <xdr:ext cx="313932" cy="259045"/>
    <xdr:sp macro="" textlink="">
      <xdr:nvSpPr>
        <xdr:cNvPr id="806" name="テキスト ボックス 805"/>
        <xdr:cNvSpPr txBox="1"/>
      </xdr:nvSpPr>
      <xdr:spPr>
        <a:xfrm>
          <a:off x="21166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20320</xdr:rowOff>
    </xdr:from>
    <xdr:to>
      <xdr:col>29</xdr:col>
      <xdr:colOff>568325</xdr:colOff>
      <xdr:row>54</xdr:row>
      <xdr:rowOff>121920</xdr:rowOff>
    </xdr:to>
    <xdr:sp macro="" textlink="">
      <xdr:nvSpPr>
        <xdr:cNvPr id="808" name="フローチャート : 判断 807"/>
        <xdr:cNvSpPr/>
      </xdr:nvSpPr>
      <xdr:spPr>
        <a:xfrm>
          <a:off x="20383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52</xdr:row>
      <xdr:rowOff>138447</xdr:rowOff>
    </xdr:from>
    <xdr:ext cx="313932" cy="259045"/>
    <xdr:sp macro="" textlink="">
      <xdr:nvSpPr>
        <xdr:cNvPr id="809" name="テキスト ボックス 808"/>
        <xdr:cNvSpPr txBox="1"/>
      </xdr:nvSpPr>
      <xdr:spPr>
        <a:xfrm>
          <a:off x="20277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8890</xdr:rowOff>
    </xdr:from>
    <xdr:to>
      <xdr:col>28</xdr:col>
      <xdr:colOff>365125</xdr:colOff>
      <xdr:row>55</xdr:row>
      <xdr:rowOff>110490</xdr:rowOff>
    </xdr:to>
    <xdr:sp macro="" textlink="">
      <xdr:nvSpPr>
        <xdr:cNvPr id="811" name="フローチャート : 判断 810"/>
        <xdr:cNvSpPr/>
      </xdr:nvSpPr>
      <xdr:spPr>
        <a:xfrm>
          <a:off x="19494500" y="94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53</xdr:row>
      <xdr:rowOff>127017</xdr:rowOff>
    </xdr:from>
    <xdr:ext cx="313932" cy="259045"/>
    <xdr:sp macro="" textlink="">
      <xdr:nvSpPr>
        <xdr:cNvPr id="812" name="テキスト ボックス 811"/>
        <xdr:cNvSpPr txBox="1"/>
      </xdr:nvSpPr>
      <xdr:spPr>
        <a:xfrm>
          <a:off x="19388333" y="9213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66040</xdr:rowOff>
    </xdr:from>
    <xdr:to>
      <xdr:col>27</xdr:col>
      <xdr:colOff>161925</xdr:colOff>
      <xdr:row>56</xdr:row>
      <xdr:rowOff>167640</xdr:rowOff>
    </xdr:to>
    <xdr:sp macro="" textlink="">
      <xdr:nvSpPr>
        <xdr:cNvPr id="813" name="フローチャート : 判断 812"/>
        <xdr:cNvSpPr/>
      </xdr:nvSpPr>
      <xdr:spPr>
        <a:xfrm>
          <a:off x="18605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55</xdr:row>
      <xdr:rowOff>12717</xdr:rowOff>
    </xdr:from>
    <xdr:ext cx="313932" cy="259045"/>
    <xdr:sp macro="" textlink="">
      <xdr:nvSpPr>
        <xdr:cNvPr id="814" name="テキスト ボックス 813"/>
        <xdr:cNvSpPr txBox="1"/>
      </xdr:nvSpPr>
      <xdr:spPr>
        <a:xfrm>
          <a:off x="18499333" y="9442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23" name="テキスト ボックス 822"/>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5" name="テキスト ボックス 824"/>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7" name="テキスト ボックス 826"/>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類似団体内順位１位の指標が、総務費、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土木費及び災害復旧費となっているが、東日本大震災の被災により事業費が増加していることが主な要因となっている。総務費については、昨年度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１．８倍</a:t>
          </a:r>
          <a:r>
            <a:rPr kumimoji="1" lang="ja-JP" altLang="ja-JP" sz="1100">
              <a:solidFill>
                <a:schemeClr val="dk1"/>
              </a:solidFill>
              <a:effectLst/>
              <a:latin typeface="+mn-lt"/>
              <a:ea typeface="+mn-ea"/>
              <a:cs typeface="+mn-cs"/>
            </a:rPr>
            <a:t>となっているが、東日本大震災復興交付金に係る基金積立金の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が主なものであり、復興交付金を活用した事業の</a:t>
          </a:r>
          <a:r>
            <a:rPr kumimoji="1" lang="ja-JP" altLang="en-US" sz="1100">
              <a:solidFill>
                <a:schemeClr val="dk1"/>
              </a:solidFill>
              <a:effectLst/>
              <a:latin typeface="+mn-lt"/>
              <a:ea typeface="+mn-ea"/>
              <a:cs typeface="+mn-cs"/>
            </a:rPr>
            <a:t>進捗</a:t>
          </a:r>
          <a:r>
            <a:rPr kumimoji="1" lang="ja-JP" altLang="ja-JP" sz="1100">
              <a:solidFill>
                <a:schemeClr val="dk1"/>
              </a:solidFill>
              <a:effectLst/>
              <a:latin typeface="+mn-lt"/>
              <a:ea typeface="+mn-ea"/>
              <a:cs typeface="+mn-cs"/>
            </a:rPr>
            <a:t>に伴ったも</a:t>
          </a:r>
          <a:r>
            <a:rPr kumimoji="1" lang="ja-JP" altLang="en-US" sz="1100">
              <a:solidFill>
                <a:schemeClr val="dk1"/>
              </a:solidFill>
              <a:effectLst/>
              <a:latin typeface="+mn-lt"/>
              <a:ea typeface="+mn-ea"/>
              <a:cs typeface="+mn-cs"/>
            </a:rPr>
            <a:t>のである。</a:t>
          </a:r>
          <a:r>
            <a:rPr kumimoji="1" lang="ja-JP" altLang="ja-JP" sz="1100">
              <a:solidFill>
                <a:schemeClr val="dk1"/>
              </a:solidFill>
              <a:effectLst/>
              <a:latin typeface="+mn-lt"/>
              <a:ea typeface="+mn-ea"/>
              <a:cs typeface="+mn-cs"/>
            </a:rPr>
            <a:t>土木費については、東日本大震災復旧・復興関連事業の区画整理事業や、防災</a:t>
          </a:r>
          <a:r>
            <a:rPr kumimoji="1" lang="ja-JP" altLang="en-US" sz="1100">
              <a:solidFill>
                <a:schemeClr val="dk1"/>
              </a:solidFill>
              <a:effectLst/>
              <a:latin typeface="+mn-lt"/>
              <a:ea typeface="+mn-ea"/>
              <a:cs typeface="+mn-cs"/>
            </a:rPr>
            <a:t>集団</a:t>
          </a:r>
          <a:r>
            <a:rPr kumimoji="1" lang="ja-JP" altLang="ja-JP" sz="1100">
              <a:solidFill>
                <a:schemeClr val="dk1"/>
              </a:solidFill>
              <a:effectLst/>
              <a:latin typeface="+mn-lt"/>
              <a:ea typeface="+mn-ea"/>
              <a:cs typeface="+mn-cs"/>
            </a:rPr>
            <a:t>移転事業</a:t>
          </a:r>
          <a:r>
            <a:rPr kumimoji="1" lang="ja-JP" altLang="en-US" sz="1100">
              <a:solidFill>
                <a:schemeClr val="dk1"/>
              </a:solidFill>
              <a:effectLst/>
              <a:latin typeface="+mn-lt"/>
              <a:ea typeface="+mn-ea"/>
              <a:cs typeface="+mn-cs"/>
            </a:rPr>
            <a:t>が主であり</a:t>
          </a:r>
          <a:r>
            <a:rPr kumimoji="1" lang="ja-JP" altLang="ja-JP" sz="1100">
              <a:solidFill>
                <a:schemeClr val="dk1"/>
              </a:solidFill>
              <a:effectLst/>
              <a:latin typeface="+mn-lt"/>
              <a:ea typeface="+mn-ea"/>
              <a:cs typeface="+mn-cs"/>
            </a:rPr>
            <a:t>、災害復旧費は被災施設の災害復旧新築事業が増加しているものである。</a:t>
          </a:r>
          <a:r>
            <a:rPr kumimoji="1" lang="ja-JP" altLang="en-US" sz="1100">
              <a:solidFill>
                <a:schemeClr val="dk1"/>
              </a:solidFill>
              <a:effectLst/>
              <a:latin typeface="+mn-lt"/>
              <a:ea typeface="+mn-ea"/>
              <a:cs typeface="+mn-cs"/>
            </a:rPr>
            <a:t>教育費についても被災した小中学校等の統廃合や図書館の再建整備等に係る費用が増加している。</a:t>
          </a:r>
          <a:endParaRPr lang="ja-JP" altLang="ja-JP" sz="1400">
            <a:effectLst/>
          </a:endParaRPr>
        </a:p>
        <a:p>
          <a:r>
            <a:rPr kumimoji="1" lang="ja-JP" altLang="ja-JP" sz="1100">
              <a:solidFill>
                <a:schemeClr val="dk1"/>
              </a:solidFill>
              <a:effectLst/>
              <a:latin typeface="+mn-lt"/>
              <a:ea typeface="+mn-ea"/>
              <a:cs typeface="+mn-cs"/>
            </a:rPr>
            <a:t>その他の指標についても類似団体内平均値を上回るものとなっているが、そのほとんどが東日本大震災からの復旧・復興事業が影響していることから、復旧・復興事業の進捗と併せ、事業規模を適切にしていくよう努めていく。</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歳入では、復興事業の進捗により、</a:t>
          </a:r>
          <a:r>
            <a:rPr kumimoji="1" lang="ja-JP" altLang="en-US" sz="1100">
              <a:solidFill>
                <a:schemeClr val="dk1"/>
              </a:solidFill>
              <a:effectLst/>
              <a:latin typeface="+mn-lt"/>
              <a:ea typeface="+mn-ea"/>
              <a:cs typeface="+mn-cs"/>
            </a:rPr>
            <a:t>国庫支出金が大きく増加し</a:t>
          </a:r>
          <a:r>
            <a:rPr kumimoji="1" lang="ja-JP" altLang="ja-JP" sz="1100">
              <a:solidFill>
                <a:schemeClr val="dk1"/>
              </a:solidFill>
              <a:effectLst/>
              <a:latin typeface="+mn-lt"/>
              <a:ea typeface="+mn-ea"/>
              <a:cs typeface="+mn-cs"/>
            </a:rPr>
            <a:t>、歳出においても復興事業の進捗により、</a:t>
          </a:r>
          <a:r>
            <a:rPr kumimoji="1" lang="ja-JP" altLang="en-US" sz="1100">
              <a:solidFill>
                <a:schemeClr val="dk1"/>
              </a:solidFill>
              <a:effectLst/>
              <a:latin typeface="+mn-lt"/>
              <a:ea typeface="+mn-ea"/>
              <a:cs typeface="+mn-cs"/>
            </a:rPr>
            <a:t>災害復旧費が大きく増加</a:t>
          </a:r>
          <a:r>
            <a:rPr kumimoji="1" lang="ja-JP" altLang="ja-JP" sz="1100">
              <a:solidFill>
                <a:schemeClr val="dk1"/>
              </a:solidFill>
              <a:effectLst/>
              <a:latin typeface="+mn-lt"/>
              <a:ea typeface="+mn-ea"/>
              <a:cs typeface="+mn-cs"/>
            </a:rPr>
            <a:t>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財政調整基金残高は前年度と同規模で推移しているが、前年度の剰余金</a:t>
          </a:r>
          <a:r>
            <a:rPr kumimoji="1" lang="ja-JP" altLang="en-US" sz="1100">
              <a:solidFill>
                <a:schemeClr val="dk1"/>
              </a:solidFill>
              <a:effectLst/>
              <a:latin typeface="+mn-lt"/>
              <a:ea typeface="+mn-ea"/>
              <a:cs typeface="+mn-cs"/>
            </a:rPr>
            <a:t>の積み立てを行い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取り崩し額は減少したことから、</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黒字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すべての会計において赤字が出ておらず、公営企業会計を含め引き続き適正な財政運営に努める。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１９年度に公債費負担適正化計画を策定し、繰上償還や地方債発行額の抑制を行うなど、実質公債費比率の分子となる要素の減少に努めた結果、平成２４年度以降実質公債費比率が１８．０％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今後も公債費負担の軽減に向けた取り組みを継続する。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積立金の増加により、充当可能財源等が将来負担額を超過する状態となった。</a:t>
          </a:r>
          <a:r>
            <a:rPr lang="ja-JP" altLang="ja-JP" sz="1100" b="0" i="0" baseline="0">
              <a:solidFill>
                <a:schemeClr val="dk1"/>
              </a:solidFill>
              <a:effectLst/>
              <a:latin typeface="+mn-lt"/>
              <a:ea typeface="+mn-ea"/>
              <a:cs typeface="+mn-cs"/>
            </a:rPr>
            <a:t>今後も公債費の抑制及び充当可能財源の確保など財政の健全化に努め、将来負担の軽減を図る。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岩手県陸前高田市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19,871
19,740
231.94
81,074,141
76,984,106
2,825,925
6,905,169
12,990,956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3" name="角丸四角形 22"/>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2" name="テキスト ボックス 31"/>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1" name="正方形/長方形 5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3" name="テキスト ボックス 5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岩手県陸前高田市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19,871
19,740
231.94
81,074,141
76,984,106
2,825,925
6,905,169
12,990,956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岩手県陸前高田市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19,871
19,740
231.94
81,074,141
76,984,106
2,825,925
6,905,169
12,990,956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288;&#36001;&#25919;/31&#12381;&#12398;&#20182;&#65288;&#36001;&#25919;&#38306;&#20418;&#65289;/25&#12288;&#36001;&#25919;&#29366;&#27841;&#36039;&#26009;&#38598;&#8230;&#26087;&#36001;&#25919;&#27604;&#36611;&#20998;&#26512;&#34920;&#31561;/H30/01%2029&#24230;&#29256;(H28&#27770;&#31639;&#24773;&#22577;)/02%20&#26412;&#29031;&#20250;/12&#24066;&#30010;&#26449;&#8594;&#30476;&#65288;&#36861;&#21152;&#9313;&#65289;/09%20&#38520;&#21069;&#39640;&#30000;&#24066;&#9675;/&#12304;&#36001;&#25919;&#29366;&#27841;&#36039;&#26009;&#38598;&#12305;_032107_&#38520;&#21069;&#39640;&#30000;&#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93.5</v>
          </cell>
          <cell r="L73">
            <v>11.4</v>
          </cell>
        </row>
        <row r="75">
          <cell r="K75">
            <v>17.7</v>
          </cell>
          <cell r="L75">
            <v>17.3</v>
          </cell>
          <cell r="M75">
            <v>15.5</v>
          </cell>
          <cell r="N75">
            <v>14.1</v>
          </cell>
          <cell r="O75">
            <v>13.7</v>
          </cell>
        </row>
        <row r="77">
          <cell r="G77" t="str">
            <v>類似団体内平均値</v>
          </cell>
          <cell r="K77">
            <v>76.2</v>
          </cell>
          <cell r="L77">
            <v>65.3</v>
          </cell>
          <cell r="M77">
            <v>60.8</v>
          </cell>
          <cell r="N77">
            <v>58.5</v>
          </cell>
          <cell r="O77">
            <v>20.2</v>
          </cell>
        </row>
        <row r="79">
          <cell r="K79">
            <v>12.8</v>
          </cell>
          <cell r="L79">
            <v>12</v>
          </cell>
          <cell r="M79">
            <v>11.1</v>
          </cell>
          <cell r="N79">
            <v>10.7</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AM17" sqref="AM17:AT17"/>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81074141</v>
      </c>
      <c r="BO4" s="411"/>
      <c r="BP4" s="411"/>
      <c r="BQ4" s="411"/>
      <c r="BR4" s="411"/>
      <c r="BS4" s="411"/>
      <c r="BT4" s="411"/>
      <c r="BU4" s="412"/>
      <c r="BV4" s="410">
        <v>66260234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40.9</v>
      </c>
      <c r="CU4" s="588"/>
      <c r="CV4" s="588"/>
      <c r="CW4" s="588"/>
      <c r="CX4" s="588"/>
      <c r="CY4" s="588"/>
      <c r="CZ4" s="588"/>
      <c r="DA4" s="589"/>
      <c r="DB4" s="587">
        <v>6.1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76984106</v>
      </c>
      <c r="BO5" s="416"/>
      <c r="BP5" s="416"/>
      <c r="BQ5" s="416"/>
      <c r="BR5" s="416"/>
      <c r="BS5" s="416"/>
      <c r="BT5" s="416"/>
      <c r="BU5" s="417"/>
      <c r="BV5" s="415">
        <v>64396657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88.9</v>
      </c>
      <c r="CU5" s="386"/>
      <c r="CV5" s="386"/>
      <c r="CW5" s="386"/>
      <c r="CX5" s="386"/>
      <c r="CY5" s="386"/>
      <c r="CZ5" s="386"/>
      <c r="DA5" s="387"/>
      <c r="DB5" s="385">
        <v>86.8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4090035</v>
      </c>
      <c r="BO6" s="416"/>
      <c r="BP6" s="416"/>
      <c r="BQ6" s="416"/>
      <c r="BR6" s="416"/>
      <c r="BS6" s="416"/>
      <c r="BT6" s="416"/>
      <c r="BU6" s="417"/>
      <c r="BV6" s="415">
        <v>1863577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92.7</v>
      </c>
      <c r="CU6" s="562"/>
      <c r="CV6" s="562"/>
      <c r="CW6" s="562"/>
      <c r="CX6" s="562"/>
      <c r="CY6" s="562"/>
      <c r="CZ6" s="562"/>
      <c r="DA6" s="563"/>
      <c r="DB6" s="561">
        <v>91.3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1264110</v>
      </c>
      <c r="BO7" s="416"/>
      <c r="BP7" s="416"/>
      <c r="BQ7" s="416"/>
      <c r="BR7" s="416"/>
      <c r="BS7" s="416"/>
      <c r="BT7" s="416"/>
      <c r="BU7" s="417"/>
      <c r="BV7" s="415">
        <v>1440500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6905169</v>
      </c>
      <c r="CU7" s="416"/>
      <c r="CV7" s="416"/>
      <c r="CW7" s="416"/>
      <c r="CX7" s="416"/>
      <c r="CY7" s="416"/>
      <c r="CZ7" s="416"/>
      <c r="DA7" s="417"/>
      <c r="DB7" s="415">
        <v>6952384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2825925</v>
      </c>
      <c r="BO8" s="416"/>
      <c r="BP8" s="416"/>
      <c r="BQ8" s="416"/>
      <c r="BR8" s="416"/>
      <c r="BS8" s="416"/>
      <c r="BT8" s="416"/>
      <c r="BU8" s="417"/>
      <c r="BV8" s="415">
        <v>423077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0.28999999999999998</v>
      </c>
      <c r="CU8" s="525"/>
      <c r="CV8" s="525"/>
      <c r="CW8" s="525"/>
      <c r="CX8" s="525"/>
      <c r="CY8" s="525"/>
      <c r="CZ8" s="525"/>
      <c r="DA8" s="526"/>
      <c r="DB8" s="524">
        <v>0.26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19758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2402848</v>
      </c>
      <c r="BO9" s="416"/>
      <c r="BP9" s="416"/>
      <c r="BQ9" s="416"/>
      <c r="BR9" s="416"/>
      <c r="BS9" s="416"/>
      <c r="BT9" s="416"/>
      <c r="BU9" s="417"/>
      <c r="BV9" s="415">
        <v>-1800804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5.6</v>
      </c>
      <c r="CU9" s="386"/>
      <c r="CV9" s="386"/>
      <c r="CW9" s="386"/>
      <c r="CX9" s="386"/>
      <c r="CY9" s="386"/>
      <c r="CZ9" s="386"/>
      <c r="DA9" s="387"/>
      <c r="DB9" s="385">
        <v>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23300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1274278</v>
      </c>
      <c r="BO10" s="416"/>
      <c r="BP10" s="416"/>
      <c r="BQ10" s="416"/>
      <c r="BR10" s="416"/>
      <c r="BS10" s="416"/>
      <c r="BT10" s="416"/>
      <c r="BU10" s="417"/>
      <c r="BV10" s="415">
        <v>1410868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v>35290</v>
      </c>
      <c r="BO11" s="416"/>
      <c r="BP11" s="416"/>
      <c r="BQ11" s="416"/>
      <c r="BR11" s="416"/>
      <c r="BS11" s="416"/>
      <c r="BT11" s="416"/>
      <c r="BU11" s="417"/>
      <c r="BV11" s="415">
        <v>21525</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19871</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1100000</v>
      </c>
      <c r="BO12" s="416"/>
      <c r="BP12" s="416"/>
      <c r="BQ12" s="416"/>
      <c r="BR12" s="416"/>
      <c r="BS12" s="416"/>
      <c r="BT12" s="416"/>
      <c r="BU12" s="417"/>
      <c r="BV12" s="415">
        <v>1740000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19740</v>
      </c>
      <c r="S13" s="517"/>
      <c r="T13" s="517"/>
      <c r="U13" s="517"/>
      <c r="V13" s="518"/>
      <c r="W13" s="504" t="s">
        <v>125</v>
      </c>
      <c r="X13" s="428"/>
      <c r="Y13" s="428"/>
      <c r="Z13" s="428"/>
      <c r="AA13" s="428"/>
      <c r="AB13" s="429"/>
      <c r="AC13" s="391">
        <v>1097</v>
      </c>
      <c r="AD13" s="392"/>
      <c r="AE13" s="392"/>
      <c r="AF13" s="392"/>
      <c r="AG13" s="393"/>
      <c r="AH13" s="391">
        <v>1602</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2612416</v>
      </c>
      <c r="BO13" s="416"/>
      <c r="BP13" s="416"/>
      <c r="BQ13" s="416"/>
      <c r="BR13" s="416"/>
      <c r="BS13" s="416"/>
      <c r="BT13" s="416"/>
      <c r="BU13" s="417"/>
      <c r="BV13" s="415">
        <v>-2108411</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13.7</v>
      </c>
      <c r="CU13" s="386"/>
      <c r="CV13" s="386"/>
      <c r="CW13" s="386"/>
      <c r="CX13" s="386"/>
      <c r="CY13" s="386"/>
      <c r="CZ13" s="386"/>
      <c r="DA13" s="387"/>
      <c r="DB13" s="385">
        <v>14.1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20199</v>
      </c>
      <c r="S14" s="517"/>
      <c r="T14" s="517"/>
      <c r="U14" s="517"/>
      <c r="V14" s="518"/>
      <c r="W14" s="519"/>
      <c r="X14" s="431"/>
      <c r="Y14" s="431"/>
      <c r="Z14" s="431"/>
      <c r="AA14" s="431"/>
      <c r="AB14" s="432"/>
      <c r="AC14" s="509">
        <v>11.3</v>
      </c>
      <c r="AD14" s="510"/>
      <c r="AE14" s="510"/>
      <c r="AF14" s="510"/>
      <c r="AG14" s="511"/>
      <c r="AH14" s="509">
        <v>15.1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20079</v>
      </c>
      <c r="S15" s="517"/>
      <c r="T15" s="517"/>
      <c r="U15" s="517"/>
      <c r="V15" s="518"/>
      <c r="W15" s="504" t="s">
        <v>132</v>
      </c>
      <c r="X15" s="428"/>
      <c r="Y15" s="428"/>
      <c r="Z15" s="428"/>
      <c r="AA15" s="428"/>
      <c r="AB15" s="429"/>
      <c r="AC15" s="391">
        <v>3306</v>
      </c>
      <c r="AD15" s="392"/>
      <c r="AE15" s="392"/>
      <c r="AF15" s="392"/>
      <c r="AG15" s="393"/>
      <c r="AH15" s="391">
        <v>3013</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1816850</v>
      </c>
      <c r="BO15" s="411"/>
      <c r="BP15" s="411"/>
      <c r="BQ15" s="411"/>
      <c r="BR15" s="411"/>
      <c r="BS15" s="411"/>
      <c r="BT15" s="411"/>
      <c r="BU15" s="412"/>
      <c r="BV15" s="410">
        <v>1871336</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34.200000000000003</v>
      </c>
      <c r="AD16" s="510"/>
      <c r="AE16" s="510"/>
      <c r="AF16" s="510"/>
      <c r="AG16" s="511"/>
      <c r="AH16" s="509">
        <v>28.5</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6093612</v>
      </c>
      <c r="BO16" s="416"/>
      <c r="BP16" s="416"/>
      <c r="BQ16" s="416"/>
      <c r="BR16" s="416"/>
      <c r="BS16" s="416"/>
      <c r="BT16" s="416"/>
      <c r="BU16" s="417"/>
      <c r="BV16" s="415">
        <v>6100283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5272</v>
      </c>
      <c r="AD17" s="392"/>
      <c r="AE17" s="392"/>
      <c r="AF17" s="392"/>
      <c r="AG17" s="393"/>
      <c r="AH17" s="391">
        <v>5972</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2303326</v>
      </c>
      <c r="BO17" s="416"/>
      <c r="BP17" s="416"/>
      <c r="BQ17" s="416"/>
      <c r="BR17" s="416"/>
      <c r="BS17" s="416"/>
      <c r="BT17" s="416"/>
      <c r="BU17" s="417"/>
      <c r="BV17" s="415">
        <v>2388065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231.94</v>
      </c>
      <c r="M18" s="480"/>
      <c r="N18" s="480"/>
      <c r="O18" s="480"/>
      <c r="P18" s="480"/>
      <c r="Q18" s="480"/>
      <c r="R18" s="481"/>
      <c r="S18" s="481"/>
      <c r="T18" s="481"/>
      <c r="U18" s="481"/>
      <c r="V18" s="482"/>
      <c r="W18" s="496"/>
      <c r="X18" s="497"/>
      <c r="Y18" s="497"/>
      <c r="Z18" s="497"/>
      <c r="AA18" s="497"/>
      <c r="AB18" s="505"/>
      <c r="AC18" s="379">
        <v>54.5</v>
      </c>
      <c r="AD18" s="380"/>
      <c r="AE18" s="380"/>
      <c r="AF18" s="380"/>
      <c r="AG18" s="483"/>
      <c r="AH18" s="379">
        <v>56.4</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6038694</v>
      </c>
      <c r="BO18" s="416"/>
      <c r="BP18" s="416"/>
      <c r="BQ18" s="416"/>
      <c r="BR18" s="416"/>
      <c r="BS18" s="416"/>
      <c r="BT18" s="416"/>
      <c r="BU18" s="417"/>
      <c r="BV18" s="415">
        <v>5891184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85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23858526</v>
      </c>
      <c r="BO19" s="416"/>
      <c r="BP19" s="416"/>
      <c r="BQ19" s="416"/>
      <c r="BR19" s="416"/>
      <c r="BS19" s="416"/>
      <c r="BT19" s="416"/>
      <c r="BU19" s="417"/>
      <c r="BV19" s="415">
        <v>22105586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7487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12990956</v>
      </c>
      <c r="BO23" s="416"/>
      <c r="BP23" s="416"/>
      <c r="BQ23" s="416"/>
      <c r="BR23" s="416"/>
      <c r="BS23" s="416"/>
      <c r="BT23" s="416"/>
      <c r="BU23" s="417"/>
      <c r="BV23" s="415">
        <v>12938501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6560</v>
      </c>
      <c r="R24" s="392"/>
      <c r="S24" s="392"/>
      <c r="T24" s="392"/>
      <c r="U24" s="392"/>
      <c r="V24" s="393"/>
      <c r="W24" s="457"/>
      <c r="X24" s="448"/>
      <c r="Y24" s="449"/>
      <c r="Z24" s="388" t="s">
        <v>156</v>
      </c>
      <c r="AA24" s="389"/>
      <c r="AB24" s="389"/>
      <c r="AC24" s="389"/>
      <c r="AD24" s="389"/>
      <c r="AE24" s="389"/>
      <c r="AF24" s="389"/>
      <c r="AG24" s="390"/>
      <c r="AH24" s="391">
        <v>269</v>
      </c>
      <c r="AI24" s="392"/>
      <c r="AJ24" s="392"/>
      <c r="AK24" s="392"/>
      <c r="AL24" s="393"/>
      <c r="AM24" s="391">
        <v>793012</v>
      </c>
      <c r="AN24" s="392"/>
      <c r="AO24" s="392"/>
      <c r="AP24" s="392"/>
      <c r="AQ24" s="392"/>
      <c r="AR24" s="393"/>
      <c r="AS24" s="391">
        <v>2948</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11395286</v>
      </c>
      <c r="BO24" s="416"/>
      <c r="BP24" s="416"/>
      <c r="BQ24" s="416"/>
      <c r="BR24" s="416"/>
      <c r="BS24" s="416"/>
      <c r="BT24" s="416"/>
      <c r="BU24" s="417"/>
      <c r="BV24" s="415">
        <v>11301659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6380</v>
      </c>
      <c r="R25" s="392"/>
      <c r="S25" s="392"/>
      <c r="T25" s="392"/>
      <c r="U25" s="392"/>
      <c r="V25" s="393"/>
      <c r="W25" s="457"/>
      <c r="X25" s="448"/>
      <c r="Y25" s="449"/>
      <c r="Z25" s="388" t="s">
        <v>159</v>
      </c>
      <c r="AA25" s="389"/>
      <c r="AB25" s="389"/>
      <c r="AC25" s="389"/>
      <c r="AD25" s="389"/>
      <c r="AE25" s="389"/>
      <c r="AF25" s="389"/>
      <c r="AG25" s="390"/>
      <c r="AH25" s="391">
        <v>36</v>
      </c>
      <c r="AI25" s="392"/>
      <c r="AJ25" s="392"/>
      <c r="AK25" s="392"/>
      <c r="AL25" s="393"/>
      <c r="AM25" s="391">
        <v>109908</v>
      </c>
      <c r="AN25" s="392"/>
      <c r="AO25" s="392"/>
      <c r="AP25" s="392"/>
      <c r="AQ25" s="392"/>
      <c r="AR25" s="393"/>
      <c r="AS25" s="391">
        <v>3053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125057421</v>
      </c>
      <c r="BO25" s="411"/>
      <c r="BP25" s="411"/>
      <c r="BQ25" s="411"/>
      <c r="BR25" s="411"/>
      <c r="BS25" s="411"/>
      <c r="BT25" s="411"/>
      <c r="BU25" s="412"/>
      <c r="BV25" s="410">
        <v>155104778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5570</v>
      </c>
      <c r="R26" s="392"/>
      <c r="S26" s="392"/>
      <c r="T26" s="392"/>
      <c r="U26" s="392"/>
      <c r="V26" s="393"/>
      <c r="W26" s="457"/>
      <c r="X26" s="448"/>
      <c r="Y26" s="449"/>
      <c r="Z26" s="388" t="s">
        <v>162</v>
      </c>
      <c r="AA26" s="470"/>
      <c r="AB26" s="470"/>
      <c r="AC26" s="470"/>
      <c r="AD26" s="470"/>
      <c r="AE26" s="470"/>
      <c r="AF26" s="470"/>
      <c r="AG26" s="471"/>
      <c r="AH26" s="391">
        <v>18</v>
      </c>
      <c r="AI26" s="392"/>
      <c r="AJ26" s="392"/>
      <c r="AK26" s="392"/>
      <c r="AL26" s="393"/>
      <c r="AM26" s="391">
        <v>54864</v>
      </c>
      <c r="AN26" s="392"/>
      <c r="AO26" s="392"/>
      <c r="AP26" s="392"/>
      <c r="AQ26" s="392"/>
      <c r="AR26" s="393"/>
      <c r="AS26" s="391">
        <v>3048</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3800</v>
      </c>
      <c r="R27" s="392"/>
      <c r="S27" s="392"/>
      <c r="T27" s="392"/>
      <c r="U27" s="392"/>
      <c r="V27" s="393"/>
      <c r="W27" s="457"/>
      <c r="X27" s="448"/>
      <c r="Y27" s="449"/>
      <c r="Z27" s="388" t="s">
        <v>165</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915238</v>
      </c>
      <c r="BO27" s="419"/>
      <c r="BP27" s="419"/>
      <c r="BQ27" s="419"/>
      <c r="BR27" s="419"/>
      <c r="BS27" s="419"/>
      <c r="BT27" s="419"/>
      <c r="BU27" s="420"/>
      <c r="BV27" s="418">
        <v>915237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3300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5351504</v>
      </c>
      <c r="BO28" s="411"/>
      <c r="BP28" s="411"/>
      <c r="BQ28" s="411"/>
      <c r="BR28" s="411"/>
      <c r="BS28" s="411"/>
      <c r="BT28" s="411"/>
      <c r="BU28" s="412"/>
      <c r="BV28" s="410">
        <v>5177226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16</v>
      </c>
      <c r="M29" s="392"/>
      <c r="N29" s="392"/>
      <c r="O29" s="392"/>
      <c r="P29" s="393"/>
      <c r="Q29" s="391">
        <v>3000</v>
      </c>
      <c r="R29" s="392"/>
      <c r="S29" s="392"/>
      <c r="T29" s="392"/>
      <c r="U29" s="392"/>
      <c r="V29" s="393"/>
      <c r="W29" s="458"/>
      <c r="X29" s="459"/>
      <c r="Y29" s="460"/>
      <c r="Z29" s="388" t="s">
        <v>172</v>
      </c>
      <c r="AA29" s="389"/>
      <c r="AB29" s="389"/>
      <c r="AC29" s="389"/>
      <c r="AD29" s="389"/>
      <c r="AE29" s="389"/>
      <c r="AF29" s="389"/>
      <c r="AG29" s="390"/>
      <c r="AH29" s="391">
        <v>269</v>
      </c>
      <c r="AI29" s="392"/>
      <c r="AJ29" s="392"/>
      <c r="AK29" s="392"/>
      <c r="AL29" s="393"/>
      <c r="AM29" s="391">
        <v>793012</v>
      </c>
      <c r="AN29" s="392"/>
      <c r="AO29" s="392"/>
      <c r="AP29" s="392"/>
      <c r="AQ29" s="392"/>
      <c r="AR29" s="393"/>
      <c r="AS29" s="391">
        <v>2948</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4415035</v>
      </c>
      <c r="BO29" s="416"/>
      <c r="BP29" s="416"/>
      <c r="BQ29" s="416"/>
      <c r="BR29" s="416"/>
      <c r="BS29" s="416"/>
      <c r="BT29" s="416"/>
      <c r="BU29" s="417"/>
      <c r="BV29" s="415">
        <v>313161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95.6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53964644</v>
      </c>
      <c r="BO30" s="419"/>
      <c r="BP30" s="419"/>
      <c r="BQ30" s="419"/>
      <c r="BR30" s="419"/>
      <c r="BS30" s="419"/>
      <c r="BT30" s="419"/>
      <c r="BU30" s="420"/>
      <c r="BV30" s="418">
        <v>55163969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下水道事業特別会計</v>
      </c>
      <c r="BH34" s="374"/>
      <c r="BI34" s="374"/>
      <c r="BJ34" s="374"/>
      <c r="BK34" s="374"/>
      <c r="BL34" s="374"/>
      <c r="BM34" s="374"/>
      <c r="BN34" s="374"/>
      <c r="BO34" s="374"/>
      <c r="BP34" s="374"/>
      <c r="BQ34" s="374"/>
      <c r="BR34" s="374"/>
      <c r="BS34" s="374"/>
      <c r="BT34" s="374"/>
      <c r="BU34" s="374"/>
      <c r="BV34" s="167"/>
      <c r="BW34" s="375" t="str">
        <f>IF(BY34="","",MAX(C34:D43,U34:V43,AM34:AN43,BE34:BF43)+1)</f>
        <v/>
      </c>
      <c r="BX34" s="375"/>
      <c r="BY34" s="374" t="str">
        <f>IF('各会計、関係団体の財政状況及び健全化判断比率'!B68="","",'各会計、関係団体の財政状況及び健全化判断比率'!B68)</f>
        <v/>
      </c>
      <c r="BZ34" s="374"/>
      <c r="CA34" s="374"/>
      <c r="CB34" s="374"/>
      <c r="CC34" s="374"/>
      <c r="CD34" s="374"/>
      <c r="CE34" s="374"/>
      <c r="CF34" s="374"/>
      <c r="CG34" s="374"/>
      <c r="CH34" s="374"/>
      <c r="CI34" s="374"/>
      <c r="CJ34" s="374"/>
      <c r="CK34" s="374"/>
      <c r="CL34" s="374"/>
      <c r="CM34" s="374"/>
      <c r="CN34" s="167"/>
      <c r="CO34" s="375">
        <f>IF(CQ34="","",MAX(C34:D43,U34:V43,AM34:AN43,BE34:BF43,BW34:BX43)+1)</f>
        <v>11</v>
      </c>
      <c r="CP34" s="375"/>
      <c r="CQ34" s="374" t="str">
        <f>IF('各会計、関係団体の財政状況及び健全化判断比率'!BS7="","",'各会計、関係団体の財政状況及び健全化判断比率'!BS7)</f>
        <v>陸前高田地域振興</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国民健康保険特別会計（診療施設勘定）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農業集落排水事業特別会計</v>
      </c>
      <c r="BH35" s="374"/>
      <c r="BI35" s="374"/>
      <c r="BJ35" s="374"/>
      <c r="BK35" s="374"/>
      <c r="BL35" s="374"/>
      <c r="BM35" s="374"/>
      <c r="BN35" s="374"/>
      <c r="BO35" s="374"/>
      <c r="BP35" s="374"/>
      <c r="BQ35" s="374"/>
      <c r="BR35" s="374"/>
      <c r="BS35" s="374"/>
      <c r="BT35" s="374"/>
      <c r="BU35" s="374"/>
      <c r="BV35" s="167"/>
      <c r="BW35" s="375" t="str">
        <f t="shared" ref="BW35:BW43" si="2">IF(BY35="","",BW34+1)</f>
        <v/>
      </c>
      <c r="BX35" s="375"/>
      <c r="BY35" s="374" t="str">
        <f>IF('各会計、関係団体の財政状況及び健全化判断比率'!B69="","",'各会計、関係団体の財政状況及び健全化判断比率'!B69)</f>
        <v/>
      </c>
      <c r="BZ35" s="374"/>
      <c r="CA35" s="374"/>
      <c r="CB35" s="374"/>
      <c r="CC35" s="374"/>
      <c r="CD35" s="374"/>
      <c r="CE35" s="374"/>
      <c r="CF35" s="374"/>
      <c r="CG35" s="374"/>
      <c r="CH35" s="374"/>
      <c r="CI35" s="374"/>
      <c r="CJ35" s="374"/>
      <c r="CK35" s="374"/>
      <c r="CL35" s="374"/>
      <c r="CM35" s="374"/>
      <c r="CN35" s="167"/>
      <c r="CO35" s="375">
        <f t="shared" ref="CO35:CO43" si="3">IF(CQ35="","",CO34+1)</f>
        <v>12</v>
      </c>
      <c r="CP35" s="375"/>
      <c r="CQ35" s="374" t="str">
        <f>IF('各会計、関係団体の財政状況及び健全化判断比率'!BS8="","",'各会計、関係団体の財政状況及び健全化判断比率'!BS8)</f>
        <v>三陸情報サービス</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介護保険特別会計（保険事業勘定）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IF('各会計、関係団体の財政状況及び健全化判断比率'!B36="","",'各会計、関係団体の財政状況及び健全化判断比率'!B36)</f>
        <v>漁業集落排水事業特別会計</v>
      </c>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f t="shared" si="3"/>
        <v>13</v>
      </c>
      <c r="CP36" s="375"/>
      <c r="CQ36" s="374" t="str">
        <f>IF('各会計、関係団体の財政状況及び健全化判断比率'!BS9="","",'各会計、関係団体の財政状況及び健全化判断比率'!BS9)</f>
        <v>陸前高田市土地開発公社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介護保険特別会計（介護サービス事業勘定）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1715756</v>
      </c>
      <c r="S5" s="671"/>
      <c r="T5" s="671"/>
      <c r="U5" s="671"/>
      <c r="V5" s="671"/>
      <c r="W5" s="671"/>
      <c r="X5" s="671"/>
      <c r="Y5" s="718"/>
      <c r="Z5" s="731">
        <v>2.1</v>
      </c>
      <c r="AA5" s="731"/>
      <c r="AB5" s="731"/>
      <c r="AC5" s="731"/>
      <c r="AD5" s="732">
        <v>1715743</v>
      </c>
      <c r="AE5" s="732"/>
      <c r="AF5" s="732"/>
      <c r="AG5" s="732"/>
      <c r="AH5" s="732"/>
      <c r="AI5" s="732"/>
      <c r="AJ5" s="732"/>
      <c r="AK5" s="732"/>
      <c r="AL5" s="719">
        <v>26.3</v>
      </c>
      <c r="AM5" s="688"/>
      <c r="AN5" s="688"/>
      <c r="AO5" s="720"/>
      <c r="AP5" s="707" t="s">
        <v>211</v>
      </c>
      <c r="AQ5" s="708"/>
      <c r="AR5" s="708"/>
      <c r="AS5" s="708"/>
      <c r="AT5" s="708"/>
      <c r="AU5" s="708"/>
      <c r="AV5" s="708"/>
      <c r="AW5" s="708"/>
      <c r="AX5" s="708"/>
      <c r="AY5" s="708"/>
      <c r="AZ5" s="708"/>
      <c r="BA5" s="708"/>
      <c r="BB5" s="708"/>
      <c r="BC5" s="708"/>
      <c r="BD5" s="708"/>
      <c r="BE5" s="708"/>
      <c r="BF5" s="709"/>
      <c r="BG5" s="620">
        <v>1713052</v>
      </c>
      <c r="BH5" s="621"/>
      <c r="BI5" s="621"/>
      <c r="BJ5" s="621"/>
      <c r="BK5" s="621"/>
      <c r="BL5" s="621"/>
      <c r="BM5" s="621"/>
      <c r="BN5" s="622"/>
      <c r="BO5" s="673">
        <v>99.8</v>
      </c>
      <c r="BP5" s="673"/>
      <c r="BQ5" s="673"/>
      <c r="BR5" s="673"/>
      <c r="BS5" s="674">
        <v>81852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102100</v>
      </c>
      <c r="S6" s="621"/>
      <c r="T6" s="621"/>
      <c r="U6" s="621"/>
      <c r="V6" s="621"/>
      <c r="W6" s="621"/>
      <c r="X6" s="621"/>
      <c r="Y6" s="622"/>
      <c r="Z6" s="673">
        <v>0.1</v>
      </c>
      <c r="AA6" s="673"/>
      <c r="AB6" s="673"/>
      <c r="AC6" s="673"/>
      <c r="AD6" s="674">
        <v>102100</v>
      </c>
      <c r="AE6" s="674"/>
      <c r="AF6" s="674"/>
      <c r="AG6" s="674"/>
      <c r="AH6" s="674"/>
      <c r="AI6" s="674"/>
      <c r="AJ6" s="674"/>
      <c r="AK6" s="674"/>
      <c r="AL6" s="643">
        <v>1.6</v>
      </c>
      <c r="AM6" s="675"/>
      <c r="AN6" s="675"/>
      <c r="AO6" s="676"/>
      <c r="AP6" s="617" t="s">
        <v>216</v>
      </c>
      <c r="AQ6" s="618"/>
      <c r="AR6" s="618"/>
      <c r="AS6" s="618"/>
      <c r="AT6" s="618"/>
      <c r="AU6" s="618"/>
      <c r="AV6" s="618"/>
      <c r="AW6" s="618"/>
      <c r="AX6" s="618"/>
      <c r="AY6" s="618"/>
      <c r="AZ6" s="618"/>
      <c r="BA6" s="618"/>
      <c r="BB6" s="618"/>
      <c r="BC6" s="618"/>
      <c r="BD6" s="618"/>
      <c r="BE6" s="618"/>
      <c r="BF6" s="619"/>
      <c r="BG6" s="620">
        <v>1713052</v>
      </c>
      <c r="BH6" s="621"/>
      <c r="BI6" s="621"/>
      <c r="BJ6" s="621"/>
      <c r="BK6" s="621"/>
      <c r="BL6" s="621"/>
      <c r="BM6" s="621"/>
      <c r="BN6" s="622"/>
      <c r="BO6" s="673">
        <v>99.8</v>
      </c>
      <c r="BP6" s="673"/>
      <c r="BQ6" s="673"/>
      <c r="BR6" s="673"/>
      <c r="BS6" s="674">
        <v>81852</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147371</v>
      </c>
      <c r="CS6" s="621"/>
      <c r="CT6" s="621"/>
      <c r="CU6" s="621"/>
      <c r="CV6" s="621"/>
      <c r="CW6" s="621"/>
      <c r="CX6" s="621"/>
      <c r="CY6" s="622"/>
      <c r="CZ6" s="673">
        <v>0.2</v>
      </c>
      <c r="DA6" s="673"/>
      <c r="DB6" s="673"/>
      <c r="DC6" s="673"/>
      <c r="DD6" s="626" t="s">
        <v>218</v>
      </c>
      <c r="DE6" s="621"/>
      <c r="DF6" s="621"/>
      <c r="DG6" s="621"/>
      <c r="DH6" s="621"/>
      <c r="DI6" s="621"/>
      <c r="DJ6" s="621"/>
      <c r="DK6" s="621"/>
      <c r="DL6" s="621"/>
      <c r="DM6" s="621"/>
      <c r="DN6" s="621"/>
      <c r="DO6" s="621"/>
      <c r="DP6" s="622"/>
      <c r="DQ6" s="626">
        <v>147371</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885</v>
      </c>
      <c r="S7" s="621"/>
      <c r="T7" s="621"/>
      <c r="U7" s="621"/>
      <c r="V7" s="621"/>
      <c r="W7" s="621"/>
      <c r="X7" s="621"/>
      <c r="Y7" s="622"/>
      <c r="Z7" s="673">
        <v>0</v>
      </c>
      <c r="AA7" s="673"/>
      <c r="AB7" s="673"/>
      <c r="AC7" s="673"/>
      <c r="AD7" s="674">
        <v>885</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837420</v>
      </c>
      <c r="BH7" s="621"/>
      <c r="BI7" s="621"/>
      <c r="BJ7" s="621"/>
      <c r="BK7" s="621"/>
      <c r="BL7" s="621"/>
      <c r="BM7" s="621"/>
      <c r="BN7" s="622"/>
      <c r="BO7" s="673">
        <v>48.8</v>
      </c>
      <c r="BP7" s="673"/>
      <c r="BQ7" s="673"/>
      <c r="BR7" s="673"/>
      <c r="BS7" s="674">
        <v>38400</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28950659</v>
      </c>
      <c r="CS7" s="621"/>
      <c r="CT7" s="621"/>
      <c r="CU7" s="621"/>
      <c r="CV7" s="621"/>
      <c r="CW7" s="621"/>
      <c r="CX7" s="621"/>
      <c r="CY7" s="622"/>
      <c r="CZ7" s="673">
        <v>37.6</v>
      </c>
      <c r="DA7" s="673"/>
      <c r="DB7" s="673"/>
      <c r="DC7" s="673"/>
      <c r="DD7" s="626">
        <v>456339</v>
      </c>
      <c r="DE7" s="621"/>
      <c r="DF7" s="621"/>
      <c r="DG7" s="621"/>
      <c r="DH7" s="621"/>
      <c r="DI7" s="621"/>
      <c r="DJ7" s="621"/>
      <c r="DK7" s="621"/>
      <c r="DL7" s="621"/>
      <c r="DM7" s="621"/>
      <c r="DN7" s="621"/>
      <c r="DO7" s="621"/>
      <c r="DP7" s="622"/>
      <c r="DQ7" s="626">
        <v>7251690</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2310</v>
      </c>
      <c r="S8" s="621"/>
      <c r="T8" s="621"/>
      <c r="U8" s="621"/>
      <c r="V8" s="621"/>
      <c r="W8" s="621"/>
      <c r="X8" s="621"/>
      <c r="Y8" s="622"/>
      <c r="Z8" s="673">
        <v>0</v>
      </c>
      <c r="AA8" s="673"/>
      <c r="AB8" s="673"/>
      <c r="AC8" s="673"/>
      <c r="AD8" s="674">
        <v>2310</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32154</v>
      </c>
      <c r="BH8" s="621"/>
      <c r="BI8" s="621"/>
      <c r="BJ8" s="621"/>
      <c r="BK8" s="621"/>
      <c r="BL8" s="621"/>
      <c r="BM8" s="621"/>
      <c r="BN8" s="622"/>
      <c r="BO8" s="673">
        <v>1.9</v>
      </c>
      <c r="BP8" s="673"/>
      <c r="BQ8" s="673"/>
      <c r="BR8" s="673"/>
      <c r="BS8" s="626" t="s">
        <v>114</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3545076</v>
      </c>
      <c r="CS8" s="621"/>
      <c r="CT8" s="621"/>
      <c r="CU8" s="621"/>
      <c r="CV8" s="621"/>
      <c r="CW8" s="621"/>
      <c r="CX8" s="621"/>
      <c r="CY8" s="622"/>
      <c r="CZ8" s="673">
        <v>4.5999999999999996</v>
      </c>
      <c r="DA8" s="673"/>
      <c r="DB8" s="673"/>
      <c r="DC8" s="673"/>
      <c r="DD8" s="626">
        <v>71586</v>
      </c>
      <c r="DE8" s="621"/>
      <c r="DF8" s="621"/>
      <c r="DG8" s="621"/>
      <c r="DH8" s="621"/>
      <c r="DI8" s="621"/>
      <c r="DJ8" s="621"/>
      <c r="DK8" s="621"/>
      <c r="DL8" s="621"/>
      <c r="DM8" s="621"/>
      <c r="DN8" s="621"/>
      <c r="DO8" s="621"/>
      <c r="DP8" s="622"/>
      <c r="DQ8" s="626">
        <v>1772860</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1351</v>
      </c>
      <c r="S9" s="621"/>
      <c r="T9" s="621"/>
      <c r="U9" s="621"/>
      <c r="V9" s="621"/>
      <c r="W9" s="621"/>
      <c r="X9" s="621"/>
      <c r="Y9" s="622"/>
      <c r="Z9" s="673">
        <v>0</v>
      </c>
      <c r="AA9" s="673"/>
      <c r="AB9" s="673"/>
      <c r="AC9" s="673"/>
      <c r="AD9" s="674">
        <v>1351</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601781</v>
      </c>
      <c r="BH9" s="621"/>
      <c r="BI9" s="621"/>
      <c r="BJ9" s="621"/>
      <c r="BK9" s="621"/>
      <c r="BL9" s="621"/>
      <c r="BM9" s="621"/>
      <c r="BN9" s="622"/>
      <c r="BO9" s="673">
        <v>35.1</v>
      </c>
      <c r="BP9" s="673"/>
      <c r="BQ9" s="673"/>
      <c r="BR9" s="673"/>
      <c r="BS9" s="626" t="s">
        <v>114</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1036479</v>
      </c>
      <c r="CS9" s="621"/>
      <c r="CT9" s="621"/>
      <c r="CU9" s="621"/>
      <c r="CV9" s="621"/>
      <c r="CW9" s="621"/>
      <c r="CX9" s="621"/>
      <c r="CY9" s="622"/>
      <c r="CZ9" s="673">
        <v>1.3</v>
      </c>
      <c r="DA9" s="673"/>
      <c r="DB9" s="673"/>
      <c r="DC9" s="673"/>
      <c r="DD9" s="626">
        <v>304232</v>
      </c>
      <c r="DE9" s="621"/>
      <c r="DF9" s="621"/>
      <c r="DG9" s="621"/>
      <c r="DH9" s="621"/>
      <c r="DI9" s="621"/>
      <c r="DJ9" s="621"/>
      <c r="DK9" s="621"/>
      <c r="DL9" s="621"/>
      <c r="DM9" s="621"/>
      <c r="DN9" s="621"/>
      <c r="DO9" s="621"/>
      <c r="DP9" s="622"/>
      <c r="DQ9" s="626">
        <v>799579</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322112</v>
      </c>
      <c r="S10" s="621"/>
      <c r="T10" s="621"/>
      <c r="U10" s="621"/>
      <c r="V10" s="621"/>
      <c r="W10" s="621"/>
      <c r="X10" s="621"/>
      <c r="Y10" s="622"/>
      <c r="Z10" s="673">
        <v>0.4</v>
      </c>
      <c r="AA10" s="673"/>
      <c r="AB10" s="673"/>
      <c r="AC10" s="673"/>
      <c r="AD10" s="674">
        <v>322112</v>
      </c>
      <c r="AE10" s="674"/>
      <c r="AF10" s="674"/>
      <c r="AG10" s="674"/>
      <c r="AH10" s="674"/>
      <c r="AI10" s="674"/>
      <c r="AJ10" s="674"/>
      <c r="AK10" s="674"/>
      <c r="AL10" s="643">
        <v>4.9000000000000004</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59061</v>
      </c>
      <c r="BH10" s="621"/>
      <c r="BI10" s="621"/>
      <c r="BJ10" s="621"/>
      <c r="BK10" s="621"/>
      <c r="BL10" s="621"/>
      <c r="BM10" s="621"/>
      <c r="BN10" s="622"/>
      <c r="BO10" s="673">
        <v>3.4</v>
      </c>
      <c r="BP10" s="673"/>
      <c r="BQ10" s="673"/>
      <c r="BR10" s="673"/>
      <c r="BS10" s="626">
        <v>9775</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58273</v>
      </c>
      <c r="CS10" s="621"/>
      <c r="CT10" s="621"/>
      <c r="CU10" s="621"/>
      <c r="CV10" s="621"/>
      <c r="CW10" s="621"/>
      <c r="CX10" s="621"/>
      <c r="CY10" s="622"/>
      <c r="CZ10" s="673">
        <v>0.1</v>
      </c>
      <c r="DA10" s="673"/>
      <c r="DB10" s="673"/>
      <c r="DC10" s="673"/>
      <c r="DD10" s="626" t="s">
        <v>114</v>
      </c>
      <c r="DE10" s="621"/>
      <c r="DF10" s="621"/>
      <c r="DG10" s="621"/>
      <c r="DH10" s="621"/>
      <c r="DI10" s="621"/>
      <c r="DJ10" s="621"/>
      <c r="DK10" s="621"/>
      <c r="DL10" s="621"/>
      <c r="DM10" s="621"/>
      <c r="DN10" s="621"/>
      <c r="DO10" s="621"/>
      <c r="DP10" s="622"/>
      <c r="DQ10" s="626">
        <v>6427</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114</v>
      </c>
      <c r="S11" s="621"/>
      <c r="T11" s="621"/>
      <c r="U11" s="621"/>
      <c r="V11" s="621"/>
      <c r="W11" s="621"/>
      <c r="X11" s="621"/>
      <c r="Y11" s="622"/>
      <c r="Z11" s="673" t="s">
        <v>114</v>
      </c>
      <c r="AA11" s="673"/>
      <c r="AB11" s="673"/>
      <c r="AC11" s="673"/>
      <c r="AD11" s="674" t="s">
        <v>114</v>
      </c>
      <c r="AE11" s="674"/>
      <c r="AF11" s="674"/>
      <c r="AG11" s="674"/>
      <c r="AH11" s="674"/>
      <c r="AI11" s="674"/>
      <c r="AJ11" s="674"/>
      <c r="AK11" s="674"/>
      <c r="AL11" s="643" t="s">
        <v>114</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144424</v>
      </c>
      <c r="BH11" s="621"/>
      <c r="BI11" s="621"/>
      <c r="BJ11" s="621"/>
      <c r="BK11" s="621"/>
      <c r="BL11" s="621"/>
      <c r="BM11" s="621"/>
      <c r="BN11" s="622"/>
      <c r="BO11" s="673">
        <v>8.4</v>
      </c>
      <c r="BP11" s="673"/>
      <c r="BQ11" s="673"/>
      <c r="BR11" s="673"/>
      <c r="BS11" s="626">
        <v>28625</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848402</v>
      </c>
      <c r="CS11" s="621"/>
      <c r="CT11" s="621"/>
      <c r="CU11" s="621"/>
      <c r="CV11" s="621"/>
      <c r="CW11" s="621"/>
      <c r="CX11" s="621"/>
      <c r="CY11" s="622"/>
      <c r="CZ11" s="673">
        <v>1.1000000000000001</v>
      </c>
      <c r="DA11" s="673"/>
      <c r="DB11" s="673"/>
      <c r="DC11" s="673"/>
      <c r="DD11" s="626">
        <v>390672</v>
      </c>
      <c r="DE11" s="621"/>
      <c r="DF11" s="621"/>
      <c r="DG11" s="621"/>
      <c r="DH11" s="621"/>
      <c r="DI11" s="621"/>
      <c r="DJ11" s="621"/>
      <c r="DK11" s="621"/>
      <c r="DL11" s="621"/>
      <c r="DM11" s="621"/>
      <c r="DN11" s="621"/>
      <c r="DO11" s="621"/>
      <c r="DP11" s="622"/>
      <c r="DQ11" s="626">
        <v>434548</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660585</v>
      </c>
      <c r="BH12" s="621"/>
      <c r="BI12" s="621"/>
      <c r="BJ12" s="621"/>
      <c r="BK12" s="621"/>
      <c r="BL12" s="621"/>
      <c r="BM12" s="621"/>
      <c r="BN12" s="622"/>
      <c r="BO12" s="673">
        <v>38.5</v>
      </c>
      <c r="BP12" s="673"/>
      <c r="BQ12" s="673"/>
      <c r="BR12" s="673"/>
      <c r="BS12" s="626">
        <v>43452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329956</v>
      </c>
      <c r="CS12" s="621"/>
      <c r="CT12" s="621"/>
      <c r="CU12" s="621"/>
      <c r="CV12" s="621"/>
      <c r="CW12" s="621"/>
      <c r="CX12" s="621"/>
      <c r="CY12" s="622"/>
      <c r="CZ12" s="673">
        <v>0.4</v>
      </c>
      <c r="DA12" s="673"/>
      <c r="DB12" s="673"/>
      <c r="DC12" s="673"/>
      <c r="DD12" s="626">
        <v>73732</v>
      </c>
      <c r="DE12" s="621"/>
      <c r="DF12" s="621"/>
      <c r="DG12" s="621"/>
      <c r="DH12" s="621"/>
      <c r="DI12" s="621"/>
      <c r="DJ12" s="621"/>
      <c r="DK12" s="621"/>
      <c r="DL12" s="621"/>
      <c r="DM12" s="621"/>
      <c r="DN12" s="621"/>
      <c r="DO12" s="621"/>
      <c r="DP12" s="622"/>
      <c r="DQ12" s="626">
        <v>163208</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15561</v>
      </c>
      <c r="S13" s="621"/>
      <c r="T13" s="621"/>
      <c r="U13" s="621"/>
      <c r="V13" s="621"/>
      <c r="W13" s="621"/>
      <c r="X13" s="621"/>
      <c r="Y13" s="622"/>
      <c r="Z13" s="673">
        <v>0</v>
      </c>
      <c r="AA13" s="673"/>
      <c r="AB13" s="673"/>
      <c r="AC13" s="673"/>
      <c r="AD13" s="674">
        <v>15561</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655765</v>
      </c>
      <c r="BH13" s="621"/>
      <c r="BI13" s="621"/>
      <c r="BJ13" s="621"/>
      <c r="BK13" s="621"/>
      <c r="BL13" s="621"/>
      <c r="BM13" s="621"/>
      <c r="BN13" s="622"/>
      <c r="BO13" s="673">
        <v>38.200000000000003</v>
      </c>
      <c r="BP13" s="673"/>
      <c r="BQ13" s="673"/>
      <c r="BR13" s="673"/>
      <c r="BS13" s="626">
        <v>43452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25664570</v>
      </c>
      <c r="CS13" s="621"/>
      <c r="CT13" s="621"/>
      <c r="CU13" s="621"/>
      <c r="CV13" s="621"/>
      <c r="CW13" s="621"/>
      <c r="CX13" s="621"/>
      <c r="CY13" s="622"/>
      <c r="CZ13" s="673">
        <v>33.299999999999997</v>
      </c>
      <c r="DA13" s="673"/>
      <c r="DB13" s="673"/>
      <c r="DC13" s="673"/>
      <c r="DD13" s="626">
        <v>24716298</v>
      </c>
      <c r="DE13" s="621"/>
      <c r="DF13" s="621"/>
      <c r="DG13" s="621"/>
      <c r="DH13" s="621"/>
      <c r="DI13" s="621"/>
      <c r="DJ13" s="621"/>
      <c r="DK13" s="621"/>
      <c r="DL13" s="621"/>
      <c r="DM13" s="621"/>
      <c r="DN13" s="621"/>
      <c r="DO13" s="621"/>
      <c r="DP13" s="622"/>
      <c r="DQ13" s="626">
        <v>4980462</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58993</v>
      </c>
      <c r="BH14" s="621"/>
      <c r="BI14" s="621"/>
      <c r="BJ14" s="621"/>
      <c r="BK14" s="621"/>
      <c r="BL14" s="621"/>
      <c r="BM14" s="621"/>
      <c r="BN14" s="622"/>
      <c r="BO14" s="673">
        <v>3.4</v>
      </c>
      <c r="BP14" s="673"/>
      <c r="BQ14" s="673"/>
      <c r="BR14" s="673"/>
      <c r="BS14" s="626" t="s">
        <v>114</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463869</v>
      </c>
      <c r="CS14" s="621"/>
      <c r="CT14" s="621"/>
      <c r="CU14" s="621"/>
      <c r="CV14" s="621"/>
      <c r="CW14" s="621"/>
      <c r="CX14" s="621"/>
      <c r="CY14" s="622"/>
      <c r="CZ14" s="673">
        <v>0.6</v>
      </c>
      <c r="DA14" s="673"/>
      <c r="DB14" s="673"/>
      <c r="DC14" s="673"/>
      <c r="DD14" s="626">
        <v>108983</v>
      </c>
      <c r="DE14" s="621"/>
      <c r="DF14" s="621"/>
      <c r="DG14" s="621"/>
      <c r="DH14" s="621"/>
      <c r="DI14" s="621"/>
      <c r="DJ14" s="621"/>
      <c r="DK14" s="621"/>
      <c r="DL14" s="621"/>
      <c r="DM14" s="621"/>
      <c r="DN14" s="621"/>
      <c r="DO14" s="621"/>
      <c r="DP14" s="622"/>
      <c r="DQ14" s="626">
        <v>362482</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7124</v>
      </c>
      <c r="S15" s="621"/>
      <c r="T15" s="621"/>
      <c r="U15" s="621"/>
      <c r="V15" s="621"/>
      <c r="W15" s="621"/>
      <c r="X15" s="621"/>
      <c r="Y15" s="622"/>
      <c r="Z15" s="673">
        <v>0</v>
      </c>
      <c r="AA15" s="673"/>
      <c r="AB15" s="673"/>
      <c r="AC15" s="673"/>
      <c r="AD15" s="674">
        <v>7124</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156054</v>
      </c>
      <c r="BH15" s="621"/>
      <c r="BI15" s="621"/>
      <c r="BJ15" s="621"/>
      <c r="BK15" s="621"/>
      <c r="BL15" s="621"/>
      <c r="BM15" s="621"/>
      <c r="BN15" s="622"/>
      <c r="BO15" s="673">
        <v>9.1</v>
      </c>
      <c r="BP15" s="673"/>
      <c r="BQ15" s="673"/>
      <c r="BR15" s="673"/>
      <c r="BS15" s="626" t="s">
        <v>114</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3086253</v>
      </c>
      <c r="CS15" s="621"/>
      <c r="CT15" s="621"/>
      <c r="CU15" s="621"/>
      <c r="CV15" s="621"/>
      <c r="CW15" s="621"/>
      <c r="CX15" s="621"/>
      <c r="CY15" s="622"/>
      <c r="CZ15" s="673">
        <v>4</v>
      </c>
      <c r="DA15" s="673"/>
      <c r="DB15" s="673"/>
      <c r="DC15" s="673"/>
      <c r="DD15" s="626">
        <v>1593448</v>
      </c>
      <c r="DE15" s="621"/>
      <c r="DF15" s="621"/>
      <c r="DG15" s="621"/>
      <c r="DH15" s="621"/>
      <c r="DI15" s="621"/>
      <c r="DJ15" s="621"/>
      <c r="DK15" s="621"/>
      <c r="DL15" s="621"/>
      <c r="DM15" s="621"/>
      <c r="DN15" s="621"/>
      <c r="DO15" s="621"/>
      <c r="DP15" s="622"/>
      <c r="DQ15" s="626">
        <v>1141686</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18661650</v>
      </c>
      <c r="S16" s="621"/>
      <c r="T16" s="621"/>
      <c r="U16" s="621"/>
      <c r="V16" s="621"/>
      <c r="W16" s="621"/>
      <c r="X16" s="621"/>
      <c r="Y16" s="622"/>
      <c r="Z16" s="673">
        <v>23</v>
      </c>
      <c r="AA16" s="673"/>
      <c r="AB16" s="673"/>
      <c r="AC16" s="673"/>
      <c r="AD16" s="674">
        <v>4326959</v>
      </c>
      <c r="AE16" s="674"/>
      <c r="AF16" s="674"/>
      <c r="AG16" s="674"/>
      <c r="AH16" s="674"/>
      <c r="AI16" s="674"/>
      <c r="AJ16" s="674"/>
      <c r="AK16" s="674"/>
      <c r="AL16" s="643">
        <v>66.400000000000006</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11464175</v>
      </c>
      <c r="CS16" s="621"/>
      <c r="CT16" s="621"/>
      <c r="CU16" s="621"/>
      <c r="CV16" s="621"/>
      <c r="CW16" s="621"/>
      <c r="CX16" s="621"/>
      <c r="CY16" s="622"/>
      <c r="CZ16" s="673">
        <v>14.9</v>
      </c>
      <c r="DA16" s="673"/>
      <c r="DB16" s="673"/>
      <c r="DC16" s="673"/>
      <c r="DD16" s="626" t="s">
        <v>114</v>
      </c>
      <c r="DE16" s="621"/>
      <c r="DF16" s="621"/>
      <c r="DG16" s="621"/>
      <c r="DH16" s="621"/>
      <c r="DI16" s="621"/>
      <c r="DJ16" s="621"/>
      <c r="DK16" s="621"/>
      <c r="DL16" s="621"/>
      <c r="DM16" s="621"/>
      <c r="DN16" s="621"/>
      <c r="DO16" s="621"/>
      <c r="DP16" s="622"/>
      <c r="DQ16" s="626">
        <v>1361206</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4326959</v>
      </c>
      <c r="S17" s="621"/>
      <c r="T17" s="621"/>
      <c r="U17" s="621"/>
      <c r="V17" s="621"/>
      <c r="W17" s="621"/>
      <c r="X17" s="621"/>
      <c r="Y17" s="622"/>
      <c r="Z17" s="673">
        <v>5.3</v>
      </c>
      <c r="AA17" s="673"/>
      <c r="AB17" s="673"/>
      <c r="AC17" s="673"/>
      <c r="AD17" s="674">
        <v>4326959</v>
      </c>
      <c r="AE17" s="674"/>
      <c r="AF17" s="674"/>
      <c r="AG17" s="674"/>
      <c r="AH17" s="674"/>
      <c r="AI17" s="674"/>
      <c r="AJ17" s="674"/>
      <c r="AK17" s="674"/>
      <c r="AL17" s="643">
        <v>66.400000000000006</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1381433</v>
      </c>
      <c r="CS17" s="621"/>
      <c r="CT17" s="621"/>
      <c r="CU17" s="621"/>
      <c r="CV17" s="621"/>
      <c r="CW17" s="621"/>
      <c r="CX17" s="621"/>
      <c r="CY17" s="622"/>
      <c r="CZ17" s="673">
        <v>1.8</v>
      </c>
      <c r="DA17" s="673"/>
      <c r="DB17" s="673"/>
      <c r="DC17" s="673"/>
      <c r="DD17" s="626" t="s">
        <v>114</v>
      </c>
      <c r="DE17" s="621"/>
      <c r="DF17" s="621"/>
      <c r="DG17" s="621"/>
      <c r="DH17" s="621"/>
      <c r="DI17" s="621"/>
      <c r="DJ17" s="621"/>
      <c r="DK17" s="621"/>
      <c r="DL17" s="621"/>
      <c r="DM17" s="621"/>
      <c r="DN17" s="621"/>
      <c r="DO17" s="621"/>
      <c r="DP17" s="622"/>
      <c r="DQ17" s="626">
        <v>1339382</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459364</v>
      </c>
      <c r="S18" s="621"/>
      <c r="T18" s="621"/>
      <c r="U18" s="621"/>
      <c r="V18" s="621"/>
      <c r="W18" s="621"/>
      <c r="X18" s="621"/>
      <c r="Y18" s="622"/>
      <c r="Z18" s="673">
        <v>0.6</v>
      </c>
      <c r="AA18" s="673"/>
      <c r="AB18" s="673"/>
      <c r="AC18" s="673"/>
      <c r="AD18" s="674" t="s">
        <v>114</v>
      </c>
      <c r="AE18" s="674"/>
      <c r="AF18" s="674"/>
      <c r="AG18" s="674"/>
      <c r="AH18" s="674"/>
      <c r="AI18" s="674"/>
      <c r="AJ18" s="674"/>
      <c r="AK18" s="674"/>
      <c r="AL18" s="643" t="s">
        <v>114</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7590</v>
      </c>
      <c r="CS18" s="621"/>
      <c r="CT18" s="621"/>
      <c r="CU18" s="621"/>
      <c r="CV18" s="621"/>
      <c r="CW18" s="621"/>
      <c r="CX18" s="621"/>
      <c r="CY18" s="622"/>
      <c r="CZ18" s="673">
        <v>0</v>
      </c>
      <c r="DA18" s="673"/>
      <c r="DB18" s="673"/>
      <c r="DC18" s="673"/>
      <c r="DD18" s="626" t="s">
        <v>114</v>
      </c>
      <c r="DE18" s="621"/>
      <c r="DF18" s="621"/>
      <c r="DG18" s="621"/>
      <c r="DH18" s="621"/>
      <c r="DI18" s="621"/>
      <c r="DJ18" s="621"/>
      <c r="DK18" s="621"/>
      <c r="DL18" s="621"/>
      <c r="DM18" s="621"/>
      <c r="DN18" s="621"/>
      <c r="DO18" s="621"/>
      <c r="DP18" s="622"/>
      <c r="DQ18" s="626">
        <v>7590</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13875327</v>
      </c>
      <c r="S19" s="621"/>
      <c r="T19" s="621"/>
      <c r="U19" s="621"/>
      <c r="V19" s="621"/>
      <c r="W19" s="621"/>
      <c r="X19" s="621"/>
      <c r="Y19" s="622"/>
      <c r="Z19" s="673">
        <v>17.100000000000001</v>
      </c>
      <c r="AA19" s="673"/>
      <c r="AB19" s="673"/>
      <c r="AC19" s="673"/>
      <c r="AD19" s="674" t="s">
        <v>114</v>
      </c>
      <c r="AE19" s="674"/>
      <c r="AF19" s="674"/>
      <c r="AG19" s="674"/>
      <c r="AH19" s="674"/>
      <c r="AI19" s="674"/>
      <c r="AJ19" s="674"/>
      <c r="AK19" s="674"/>
      <c r="AL19" s="643" t="s">
        <v>114</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2704</v>
      </c>
      <c r="BH19" s="621"/>
      <c r="BI19" s="621"/>
      <c r="BJ19" s="621"/>
      <c r="BK19" s="621"/>
      <c r="BL19" s="621"/>
      <c r="BM19" s="621"/>
      <c r="BN19" s="622"/>
      <c r="BO19" s="673">
        <v>0.2</v>
      </c>
      <c r="BP19" s="673"/>
      <c r="BQ19" s="673"/>
      <c r="BR19" s="673"/>
      <c r="BS19" s="626" t="s">
        <v>114</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20828849</v>
      </c>
      <c r="S20" s="621"/>
      <c r="T20" s="621"/>
      <c r="U20" s="621"/>
      <c r="V20" s="621"/>
      <c r="W20" s="621"/>
      <c r="X20" s="621"/>
      <c r="Y20" s="622"/>
      <c r="Z20" s="673">
        <v>25.7</v>
      </c>
      <c r="AA20" s="673"/>
      <c r="AB20" s="673"/>
      <c r="AC20" s="673"/>
      <c r="AD20" s="674">
        <v>6494145</v>
      </c>
      <c r="AE20" s="674"/>
      <c r="AF20" s="674"/>
      <c r="AG20" s="674"/>
      <c r="AH20" s="674"/>
      <c r="AI20" s="674"/>
      <c r="AJ20" s="674"/>
      <c r="AK20" s="674"/>
      <c r="AL20" s="643">
        <v>99.6</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2704</v>
      </c>
      <c r="BH20" s="621"/>
      <c r="BI20" s="621"/>
      <c r="BJ20" s="621"/>
      <c r="BK20" s="621"/>
      <c r="BL20" s="621"/>
      <c r="BM20" s="621"/>
      <c r="BN20" s="622"/>
      <c r="BO20" s="673">
        <v>0.2</v>
      </c>
      <c r="BP20" s="673"/>
      <c r="BQ20" s="673"/>
      <c r="BR20" s="673"/>
      <c r="BS20" s="626" t="s">
        <v>114</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76984106</v>
      </c>
      <c r="CS20" s="621"/>
      <c r="CT20" s="621"/>
      <c r="CU20" s="621"/>
      <c r="CV20" s="621"/>
      <c r="CW20" s="621"/>
      <c r="CX20" s="621"/>
      <c r="CY20" s="622"/>
      <c r="CZ20" s="673">
        <v>100</v>
      </c>
      <c r="DA20" s="673"/>
      <c r="DB20" s="673"/>
      <c r="DC20" s="673"/>
      <c r="DD20" s="626">
        <v>27715290</v>
      </c>
      <c r="DE20" s="621"/>
      <c r="DF20" s="621"/>
      <c r="DG20" s="621"/>
      <c r="DH20" s="621"/>
      <c r="DI20" s="621"/>
      <c r="DJ20" s="621"/>
      <c r="DK20" s="621"/>
      <c r="DL20" s="621"/>
      <c r="DM20" s="621"/>
      <c r="DN20" s="621"/>
      <c r="DO20" s="621"/>
      <c r="DP20" s="622"/>
      <c r="DQ20" s="626">
        <v>19768491</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1781</v>
      </c>
      <c r="S21" s="621"/>
      <c r="T21" s="621"/>
      <c r="U21" s="621"/>
      <c r="V21" s="621"/>
      <c r="W21" s="621"/>
      <c r="X21" s="621"/>
      <c r="Y21" s="622"/>
      <c r="Z21" s="673">
        <v>0</v>
      </c>
      <c r="AA21" s="673"/>
      <c r="AB21" s="673"/>
      <c r="AC21" s="673"/>
      <c r="AD21" s="674">
        <v>1781</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2691</v>
      </c>
      <c r="BH21" s="621"/>
      <c r="BI21" s="621"/>
      <c r="BJ21" s="621"/>
      <c r="BK21" s="621"/>
      <c r="BL21" s="621"/>
      <c r="BM21" s="621"/>
      <c r="BN21" s="622"/>
      <c r="BO21" s="673">
        <v>0.2</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1416582</v>
      </c>
      <c r="S22" s="621"/>
      <c r="T22" s="621"/>
      <c r="U22" s="621"/>
      <c r="V22" s="621"/>
      <c r="W22" s="621"/>
      <c r="X22" s="621"/>
      <c r="Y22" s="622"/>
      <c r="Z22" s="673">
        <v>1.7</v>
      </c>
      <c r="AA22" s="673"/>
      <c r="AB22" s="673"/>
      <c r="AC22" s="673"/>
      <c r="AD22" s="674">
        <v>1714</v>
      </c>
      <c r="AE22" s="674"/>
      <c r="AF22" s="674"/>
      <c r="AG22" s="674"/>
      <c r="AH22" s="674"/>
      <c r="AI22" s="674"/>
      <c r="AJ22" s="674"/>
      <c r="AK22" s="674"/>
      <c r="AL22" s="643">
        <v>0</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157786</v>
      </c>
      <c r="S23" s="621"/>
      <c r="T23" s="621"/>
      <c r="U23" s="621"/>
      <c r="V23" s="621"/>
      <c r="W23" s="621"/>
      <c r="X23" s="621"/>
      <c r="Y23" s="622"/>
      <c r="Z23" s="673">
        <v>0.2</v>
      </c>
      <c r="AA23" s="673"/>
      <c r="AB23" s="673"/>
      <c r="AC23" s="673"/>
      <c r="AD23" s="674">
        <v>18603</v>
      </c>
      <c r="AE23" s="674"/>
      <c r="AF23" s="674"/>
      <c r="AG23" s="674"/>
      <c r="AH23" s="674"/>
      <c r="AI23" s="674"/>
      <c r="AJ23" s="674"/>
      <c r="AK23" s="674"/>
      <c r="AL23" s="643">
        <v>0.3</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13</v>
      </c>
      <c r="BH23" s="621"/>
      <c r="BI23" s="621"/>
      <c r="BJ23" s="621"/>
      <c r="BK23" s="621"/>
      <c r="BL23" s="621"/>
      <c r="BM23" s="621"/>
      <c r="BN23" s="622"/>
      <c r="BO23" s="673">
        <v>0</v>
      </c>
      <c r="BP23" s="673"/>
      <c r="BQ23" s="673"/>
      <c r="BR23" s="673"/>
      <c r="BS23" s="626" t="s">
        <v>114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41662</v>
      </c>
      <c r="S24" s="621"/>
      <c r="T24" s="621"/>
      <c r="U24" s="621"/>
      <c r="V24" s="621"/>
      <c r="W24" s="621"/>
      <c r="X24" s="621"/>
      <c r="Y24" s="622"/>
      <c r="Z24" s="673">
        <v>0.1</v>
      </c>
      <c r="AA24" s="673"/>
      <c r="AB24" s="673"/>
      <c r="AC24" s="673"/>
      <c r="AD24" s="674">
        <v>325</v>
      </c>
      <c r="AE24" s="674"/>
      <c r="AF24" s="674"/>
      <c r="AG24" s="674"/>
      <c r="AH24" s="674"/>
      <c r="AI24" s="674"/>
      <c r="AJ24" s="674"/>
      <c r="AK24" s="674"/>
      <c r="AL24" s="643">
        <v>0</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5480351</v>
      </c>
      <c r="CS24" s="671"/>
      <c r="CT24" s="671"/>
      <c r="CU24" s="671"/>
      <c r="CV24" s="671"/>
      <c r="CW24" s="671"/>
      <c r="CX24" s="671"/>
      <c r="CY24" s="718"/>
      <c r="CZ24" s="722">
        <v>7.1</v>
      </c>
      <c r="DA24" s="723"/>
      <c r="DB24" s="723"/>
      <c r="DC24" s="724"/>
      <c r="DD24" s="717">
        <v>4032725</v>
      </c>
      <c r="DE24" s="671"/>
      <c r="DF24" s="671"/>
      <c r="DG24" s="671"/>
      <c r="DH24" s="671"/>
      <c r="DI24" s="671"/>
      <c r="DJ24" s="671"/>
      <c r="DK24" s="718"/>
      <c r="DL24" s="717">
        <v>3974233</v>
      </c>
      <c r="DM24" s="671"/>
      <c r="DN24" s="671"/>
      <c r="DO24" s="671"/>
      <c r="DP24" s="671"/>
      <c r="DQ24" s="671"/>
      <c r="DR24" s="671"/>
      <c r="DS24" s="671"/>
      <c r="DT24" s="671"/>
      <c r="DU24" s="671"/>
      <c r="DV24" s="718"/>
      <c r="DW24" s="719">
        <v>58.5</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29133816</v>
      </c>
      <c r="S25" s="621"/>
      <c r="T25" s="621"/>
      <c r="U25" s="621"/>
      <c r="V25" s="621"/>
      <c r="W25" s="621"/>
      <c r="X25" s="621"/>
      <c r="Y25" s="622"/>
      <c r="Z25" s="673">
        <v>35.9</v>
      </c>
      <c r="AA25" s="673"/>
      <c r="AB25" s="673"/>
      <c r="AC25" s="673"/>
      <c r="AD25" s="674" t="s">
        <v>114</v>
      </c>
      <c r="AE25" s="674"/>
      <c r="AF25" s="674"/>
      <c r="AG25" s="674"/>
      <c r="AH25" s="674"/>
      <c r="AI25" s="674"/>
      <c r="AJ25" s="674"/>
      <c r="AK25" s="674"/>
      <c r="AL25" s="643" t="s">
        <v>114</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2364795</v>
      </c>
      <c r="CS25" s="639"/>
      <c r="CT25" s="639"/>
      <c r="CU25" s="639"/>
      <c r="CV25" s="639"/>
      <c r="CW25" s="639"/>
      <c r="CX25" s="639"/>
      <c r="CY25" s="640"/>
      <c r="CZ25" s="623">
        <v>3.1</v>
      </c>
      <c r="DA25" s="641"/>
      <c r="DB25" s="641"/>
      <c r="DC25" s="642"/>
      <c r="DD25" s="626">
        <v>2220384</v>
      </c>
      <c r="DE25" s="639"/>
      <c r="DF25" s="639"/>
      <c r="DG25" s="639"/>
      <c r="DH25" s="639"/>
      <c r="DI25" s="639"/>
      <c r="DJ25" s="639"/>
      <c r="DK25" s="640"/>
      <c r="DL25" s="626">
        <v>2198973</v>
      </c>
      <c r="DM25" s="639"/>
      <c r="DN25" s="639"/>
      <c r="DO25" s="639"/>
      <c r="DP25" s="639"/>
      <c r="DQ25" s="639"/>
      <c r="DR25" s="639"/>
      <c r="DS25" s="639"/>
      <c r="DT25" s="639"/>
      <c r="DU25" s="639"/>
      <c r="DV25" s="640"/>
      <c r="DW25" s="643">
        <v>32.4</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1502363</v>
      </c>
      <c r="CS26" s="621"/>
      <c r="CT26" s="621"/>
      <c r="CU26" s="621"/>
      <c r="CV26" s="621"/>
      <c r="CW26" s="621"/>
      <c r="CX26" s="621"/>
      <c r="CY26" s="622"/>
      <c r="CZ26" s="623">
        <v>2</v>
      </c>
      <c r="DA26" s="641"/>
      <c r="DB26" s="641"/>
      <c r="DC26" s="642"/>
      <c r="DD26" s="626">
        <v>1502271</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1596138</v>
      </c>
      <c r="S27" s="621"/>
      <c r="T27" s="621"/>
      <c r="U27" s="621"/>
      <c r="V27" s="621"/>
      <c r="W27" s="621"/>
      <c r="X27" s="621"/>
      <c r="Y27" s="622"/>
      <c r="Z27" s="673">
        <v>2</v>
      </c>
      <c r="AA27" s="673"/>
      <c r="AB27" s="673"/>
      <c r="AC27" s="673"/>
      <c r="AD27" s="674" t="s">
        <v>114</v>
      </c>
      <c r="AE27" s="674"/>
      <c r="AF27" s="674"/>
      <c r="AG27" s="674"/>
      <c r="AH27" s="674"/>
      <c r="AI27" s="674"/>
      <c r="AJ27" s="674"/>
      <c r="AK27" s="674"/>
      <c r="AL27" s="643" t="s">
        <v>114</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1715756</v>
      </c>
      <c r="BH27" s="621"/>
      <c r="BI27" s="621"/>
      <c r="BJ27" s="621"/>
      <c r="BK27" s="621"/>
      <c r="BL27" s="621"/>
      <c r="BM27" s="621"/>
      <c r="BN27" s="622"/>
      <c r="BO27" s="673">
        <v>100</v>
      </c>
      <c r="BP27" s="673"/>
      <c r="BQ27" s="673"/>
      <c r="BR27" s="673"/>
      <c r="BS27" s="626">
        <v>81852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1734128</v>
      </c>
      <c r="CS27" s="639"/>
      <c r="CT27" s="639"/>
      <c r="CU27" s="639"/>
      <c r="CV27" s="639"/>
      <c r="CW27" s="639"/>
      <c r="CX27" s="639"/>
      <c r="CY27" s="640"/>
      <c r="CZ27" s="623">
        <v>2.2999999999999998</v>
      </c>
      <c r="DA27" s="641"/>
      <c r="DB27" s="641"/>
      <c r="DC27" s="642"/>
      <c r="DD27" s="626">
        <v>472964</v>
      </c>
      <c r="DE27" s="639"/>
      <c r="DF27" s="639"/>
      <c r="DG27" s="639"/>
      <c r="DH27" s="639"/>
      <c r="DI27" s="639"/>
      <c r="DJ27" s="639"/>
      <c r="DK27" s="640"/>
      <c r="DL27" s="626">
        <v>444503</v>
      </c>
      <c r="DM27" s="639"/>
      <c r="DN27" s="639"/>
      <c r="DO27" s="639"/>
      <c r="DP27" s="639"/>
      <c r="DQ27" s="639"/>
      <c r="DR27" s="639"/>
      <c r="DS27" s="639"/>
      <c r="DT27" s="639"/>
      <c r="DU27" s="639"/>
      <c r="DV27" s="640"/>
      <c r="DW27" s="643">
        <v>6.5</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617432</v>
      </c>
      <c r="S28" s="621"/>
      <c r="T28" s="621"/>
      <c r="U28" s="621"/>
      <c r="V28" s="621"/>
      <c r="W28" s="621"/>
      <c r="X28" s="621"/>
      <c r="Y28" s="622"/>
      <c r="Z28" s="673">
        <v>0.8</v>
      </c>
      <c r="AA28" s="673"/>
      <c r="AB28" s="673"/>
      <c r="AC28" s="673"/>
      <c r="AD28" s="674">
        <v>90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1381428</v>
      </c>
      <c r="CS28" s="621"/>
      <c r="CT28" s="621"/>
      <c r="CU28" s="621"/>
      <c r="CV28" s="621"/>
      <c r="CW28" s="621"/>
      <c r="CX28" s="621"/>
      <c r="CY28" s="622"/>
      <c r="CZ28" s="623">
        <v>1.8</v>
      </c>
      <c r="DA28" s="641"/>
      <c r="DB28" s="641"/>
      <c r="DC28" s="642"/>
      <c r="DD28" s="626">
        <v>1339377</v>
      </c>
      <c r="DE28" s="621"/>
      <c r="DF28" s="621"/>
      <c r="DG28" s="621"/>
      <c r="DH28" s="621"/>
      <c r="DI28" s="621"/>
      <c r="DJ28" s="621"/>
      <c r="DK28" s="622"/>
      <c r="DL28" s="626">
        <v>1330757</v>
      </c>
      <c r="DM28" s="621"/>
      <c r="DN28" s="621"/>
      <c r="DO28" s="621"/>
      <c r="DP28" s="621"/>
      <c r="DQ28" s="621"/>
      <c r="DR28" s="621"/>
      <c r="DS28" s="621"/>
      <c r="DT28" s="621"/>
      <c r="DU28" s="621"/>
      <c r="DV28" s="622"/>
      <c r="DW28" s="643">
        <v>19.600000000000001</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538067</v>
      </c>
      <c r="S29" s="621"/>
      <c r="T29" s="621"/>
      <c r="U29" s="621"/>
      <c r="V29" s="621"/>
      <c r="W29" s="621"/>
      <c r="X29" s="621"/>
      <c r="Y29" s="622"/>
      <c r="Z29" s="673">
        <v>0.7</v>
      </c>
      <c r="AA29" s="673"/>
      <c r="AB29" s="673"/>
      <c r="AC29" s="673"/>
      <c r="AD29" s="674" t="s">
        <v>114</v>
      </c>
      <c r="AE29" s="674"/>
      <c r="AF29" s="674"/>
      <c r="AG29" s="674"/>
      <c r="AH29" s="674"/>
      <c r="AI29" s="674"/>
      <c r="AJ29" s="674"/>
      <c r="AK29" s="674"/>
      <c r="AL29" s="643" t="s">
        <v>114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1377627</v>
      </c>
      <c r="CS29" s="639"/>
      <c r="CT29" s="639"/>
      <c r="CU29" s="639"/>
      <c r="CV29" s="639"/>
      <c r="CW29" s="639"/>
      <c r="CX29" s="639"/>
      <c r="CY29" s="640"/>
      <c r="CZ29" s="623">
        <v>1.8</v>
      </c>
      <c r="DA29" s="641"/>
      <c r="DB29" s="641"/>
      <c r="DC29" s="642"/>
      <c r="DD29" s="626">
        <v>1335576</v>
      </c>
      <c r="DE29" s="639"/>
      <c r="DF29" s="639"/>
      <c r="DG29" s="639"/>
      <c r="DH29" s="639"/>
      <c r="DI29" s="639"/>
      <c r="DJ29" s="639"/>
      <c r="DK29" s="640"/>
      <c r="DL29" s="626">
        <v>1326956</v>
      </c>
      <c r="DM29" s="639"/>
      <c r="DN29" s="639"/>
      <c r="DO29" s="639"/>
      <c r="DP29" s="639"/>
      <c r="DQ29" s="639"/>
      <c r="DR29" s="639"/>
      <c r="DS29" s="639"/>
      <c r="DT29" s="639"/>
      <c r="DU29" s="639"/>
      <c r="DV29" s="640"/>
      <c r="DW29" s="643">
        <v>19.5</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21415318</v>
      </c>
      <c r="S30" s="621"/>
      <c r="T30" s="621"/>
      <c r="U30" s="621"/>
      <c r="V30" s="621"/>
      <c r="W30" s="621"/>
      <c r="X30" s="621"/>
      <c r="Y30" s="622"/>
      <c r="Z30" s="673">
        <v>26.4</v>
      </c>
      <c r="AA30" s="673"/>
      <c r="AB30" s="673"/>
      <c r="AC30" s="673"/>
      <c r="AD30" s="674" t="s">
        <v>114</v>
      </c>
      <c r="AE30" s="674"/>
      <c r="AF30" s="674"/>
      <c r="AG30" s="674"/>
      <c r="AH30" s="674"/>
      <c r="AI30" s="674"/>
      <c r="AJ30" s="674"/>
      <c r="AK30" s="674"/>
      <c r="AL30" s="643" t="s">
        <v>114</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99.4</v>
      </c>
      <c r="BH30" s="687"/>
      <c r="BI30" s="687"/>
      <c r="BJ30" s="687"/>
      <c r="BK30" s="687"/>
      <c r="BL30" s="687"/>
      <c r="BM30" s="688">
        <v>98.2</v>
      </c>
      <c r="BN30" s="687"/>
      <c r="BO30" s="687"/>
      <c r="BP30" s="687"/>
      <c r="BQ30" s="689"/>
      <c r="BR30" s="686">
        <v>99.6</v>
      </c>
      <c r="BS30" s="687"/>
      <c r="BT30" s="687"/>
      <c r="BU30" s="687"/>
      <c r="BV30" s="687"/>
      <c r="BW30" s="687"/>
      <c r="BX30" s="688">
        <v>98.1</v>
      </c>
      <c r="BY30" s="687"/>
      <c r="BZ30" s="687"/>
      <c r="CA30" s="687"/>
      <c r="CB30" s="689"/>
      <c r="CD30" s="692"/>
      <c r="CE30" s="693"/>
      <c r="CF30" s="657" t="s">
        <v>294</v>
      </c>
      <c r="CG30" s="654"/>
      <c r="CH30" s="654"/>
      <c r="CI30" s="654"/>
      <c r="CJ30" s="654"/>
      <c r="CK30" s="654"/>
      <c r="CL30" s="654"/>
      <c r="CM30" s="654"/>
      <c r="CN30" s="654"/>
      <c r="CO30" s="654"/>
      <c r="CP30" s="654"/>
      <c r="CQ30" s="655"/>
      <c r="CR30" s="620">
        <v>1249479</v>
      </c>
      <c r="CS30" s="621"/>
      <c r="CT30" s="621"/>
      <c r="CU30" s="621"/>
      <c r="CV30" s="621"/>
      <c r="CW30" s="621"/>
      <c r="CX30" s="621"/>
      <c r="CY30" s="622"/>
      <c r="CZ30" s="623">
        <v>1.6</v>
      </c>
      <c r="DA30" s="641"/>
      <c r="DB30" s="641"/>
      <c r="DC30" s="642"/>
      <c r="DD30" s="626">
        <v>1207428</v>
      </c>
      <c r="DE30" s="621"/>
      <c r="DF30" s="621"/>
      <c r="DG30" s="621"/>
      <c r="DH30" s="621"/>
      <c r="DI30" s="621"/>
      <c r="DJ30" s="621"/>
      <c r="DK30" s="622"/>
      <c r="DL30" s="626">
        <v>1198808</v>
      </c>
      <c r="DM30" s="621"/>
      <c r="DN30" s="621"/>
      <c r="DO30" s="621"/>
      <c r="DP30" s="621"/>
      <c r="DQ30" s="621"/>
      <c r="DR30" s="621"/>
      <c r="DS30" s="621"/>
      <c r="DT30" s="621"/>
      <c r="DU30" s="621"/>
      <c r="DV30" s="622"/>
      <c r="DW30" s="643">
        <v>17.600000000000001</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1863577</v>
      </c>
      <c r="S31" s="621"/>
      <c r="T31" s="621"/>
      <c r="U31" s="621"/>
      <c r="V31" s="621"/>
      <c r="W31" s="621"/>
      <c r="X31" s="621"/>
      <c r="Y31" s="622"/>
      <c r="Z31" s="673">
        <v>2.2999999999999998</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v>
      </c>
      <c r="BH31" s="639"/>
      <c r="BI31" s="639"/>
      <c r="BJ31" s="639"/>
      <c r="BK31" s="639"/>
      <c r="BL31" s="639"/>
      <c r="BM31" s="675">
        <v>97.8</v>
      </c>
      <c r="BN31" s="685"/>
      <c r="BO31" s="685"/>
      <c r="BP31" s="685"/>
      <c r="BQ31" s="649"/>
      <c r="BR31" s="684">
        <v>99.5</v>
      </c>
      <c r="BS31" s="639"/>
      <c r="BT31" s="639"/>
      <c r="BU31" s="639"/>
      <c r="BV31" s="639"/>
      <c r="BW31" s="639"/>
      <c r="BX31" s="675">
        <v>98</v>
      </c>
      <c r="BY31" s="685"/>
      <c r="BZ31" s="685"/>
      <c r="CA31" s="685"/>
      <c r="CB31" s="649"/>
      <c r="CD31" s="692"/>
      <c r="CE31" s="693"/>
      <c r="CF31" s="657" t="s">
        <v>298</v>
      </c>
      <c r="CG31" s="654"/>
      <c r="CH31" s="654"/>
      <c r="CI31" s="654"/>
      <c r="CJ31" s="654"/>
      <c r="CK31" s="654"/>
      <c r="CL31" s="654"/>
      <c r="CM31" s="654"/>
      <c r="CN31" s="654"/>
      <c r="CO31" s="654"/>
      <c r="CP31" s="654"/>
      <c r="CQ31" s="655"/>
      <c r="CR31" s="620">
        <v>128148</v>
      </c>
      <c r="CS31" s="639"/>
      <c r="CT31" s="639"/>
      <c r="CU31" s="639"/>
      <c r="CV31" s="639"/>
      <c r="CW31" s="639"/>
      <c r="CX31" s="639"/>
      <c r="CY31" s="640"/>
      <c r="CZ31" s="623">
        <v>0.2</v>
      </c>
      <c r="DA31" s="641"/>
      <c r="DB31" s="641"/>
      <c r="DC31" s="642"/>
      <c r="DD31" s="626">
        <v>128148</v>
      </c>
      <c r="DE31" s="639"/>
      <c r="DF31" s="639"/>
      <c r="DG31" s="639"/>
      <c r="DH31" s="639"/>
      <c r="DI31" s="639"/>
      <c r="DJ31" s="639"/>
      <c r="DK31" s="640"/>
      <c r="DL31" s="626">
        <v>128148</v>
      </c>
      <c r="DM31" s="639"/>
      <c r="DN31" s="639"/>
      <c r="DO31" s="639"/>
      <c r="DP31" s="639"/>
      <c r="DQ31" s="639"/>
      <c r="DR31" s="639"/>
      <c r="DS31" s="639"/>
      <c r="DT31" s="639"/>
      <c r="DU31" s="639"/>
      <c r="DV31" s="640"/>
      <c r="DW31" s="643">
        <v>1.9</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2161199</v>
      </c>
      <c r="S32" s="621"/>
      <c r="T32" s="621"/>
      <c r="U32" s="621"/>
      <c r="V32" s="621"/>
      <c r="W32" s="621"/>
      <c r="X32" s="621"/>
      <c r="Y32" s="622"/>
      <c r="Z32" s="673">
        <v>2.7</v>
      </c>
      <c r="AA32" s="673"/>
      <c r="AB32" s="673"/>
      <c r="AC32" s="673"/>
      <c r="AD32" s="674">
        <v>667</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99.8</v>
      </c>
      <c r="BH32" s="605"/>
      <c r="BI32" s="605"/>
      <c r="BJ32" s="605"/>
      <c r="BK32" s="605"/>
      <c r="BL32" s="605"/>
      <c r="BM32" s="668">
        <v>98.2</v>
      </c>
      <c r="BN32" s="605"/>
      <c r="BO32" s="605"/>
      <c r="BP32" s="605"/>
      <c r="BQ32" s="662"/>
      <c r="BR32" s="683">
        <v>99.6</v>
      </c>
      <c r="BS32" s="605"/>
      <c r="BT32" s="605"/>
      <c r="BU32" s="605"/>
      <c r="BV32" s="605"/>
      <c r="BW32" s="605"/>
      <c r="BX32" s="668">
        <v>97.6</v>
      </c>
      <c r="BY32" s="605"/>
      <c r="BZ32" s="605"/>
      <c r="CA32" s="605"/>
      <c r="CB32" s="662"/>
      <c r="CD32" s="694"/>
      <c r="CE32" s="695"/>
      <c r="CF32" s="657" t="s">
        <v>301</v>
      </c>
      <c r="CG32" s="654"/>
      <c r="CH32" s="654"/>
      <c r="CI32" s="654"/>
      <c r="CJ32" s="654"/>
      <c r="CK32" s="654"/>
      <c r="CL32" s="654"/>
      <c r="CM32" s="654"/>
      <c r="CN32" s="654"/>
      <c r="CO32" s="654"/>
      <c r="CP32" s="654"/>
      <c r="CQ32" s="655"/>
      <c r="CR32" s="620">
        <v>3801</v>
      </c>
      <c r="CS32" s="621"/>
      <c r="CT32" s="621"/>
      <c r="CU32" s="621"/>
      <c r="CV32" s="621"/>
      <c r="CW32" s="621"/>
      <c r="CX32" s="621"/>
      <c r="CY32" s="622"/>
      <c r="CZ32" s="623">
        <v>0</v>
      </c>
      <c r="DA32" s="641"/>
      <c r="DB32" s="641"/>
      <c r="DC32" s="642"/>
      <c r="DD32" s="626">
        <v>3801</v>
      </c>
      <c r="DE32" s="621"/>
      <c r="DF32" s="621"/>
      <c r="DG32" s="621"/>
      <c r="DH32" s="621"/>
      <c r="DI32" s="621"/>
      <c r="DJ32" s="621"/>
      <c r="DK32" s="622"/>
      <c r="DL32" s="626">
        <v>3801</v>
      </c>
      <c r="DM32" s="621"/>
      <c r="DN32" s="621"/>
      <c r="DO32" s="621"/>
      <c r="DP32" s="621"/>
      <c r="DQ32" s="621"/>
      <c r="DR32" s="621"/>
      <c r="DS32" s="621"/>
      <c r="DT32" s="621"/>
      <c r="DU32" s="621"/>
      <c r="DV32" s="622"/>
      <c r="DW32" s="643">
        <v>0.1</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1301934</v>
      </c>
      <c r="S33" s="621"/>
      <c r="T33" s="621"/>
      <c r="U33" s="621"/>
      <c r="V33" s="621"/>
      <c r="W33" s="621"/>
      <c r="X33" s="621"/>
      <c r="Y33" s="622"/>
      <c r="Z33" s="673">
        <v>1.6</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32324290</v>
      </c>
      <c r="CS33" s="639"/>
      <c r="CT33" s="639"/>
      <c r="CU33" s="639"/>
      <c r="CV33" s="639"/>
      <c r="CW33" s="639"/>
      <c r="CX33" s="639"/>
      <c r="CY33" s="640"/>
      <c r="CZ33" s="623">
        <v>42</v>
      </c>
      <c r="DA33" s="641"/>
      <c r="DB33" s="641"/>
      <c r="DC33" s="642"/>
      <c r="DD33" s="626">
        <v>9389812</v>
      </c>
      <c r="DE33" s="639"/>
      <c r="DF33" s="639"/>
      <c r="DG33" s="639"/>
      <c r="DH33" s="639"/>
      <c r="DI33" s="639"/>
      <c r="DJ33" s="639"/>
      <c r="DK33" s="640"/>
      <c r="DL33" s="626">
        <v>2064461</v>
      </c>
      <c r="DM33" s="639"/>
      <c r="DN33" s="639"/>
      <c r="DO33" s="639"/>
      <c r="DP33" s="639"/>
      <c r="DQ33" s="639"/>
      <c r="DR33" s="639"/>
      <c r="DS33" s="639"/>
      <c r="DT33" s="639"/>
      <c r="DU33" s="639"/>
      <c r="DV33" s="640"/>
      <c r="DW33" s="643">
        <v>30.4</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2836483</v>
      </c>
      <c r="CS34" s="621"/>
      <c r="CT34" s="621"/>
      <c r="CU34" s="621"/>
      <c r="CV34" s="621"/>
      <c r="CW34" s="621"/>
      <c r="CX34" s="621"/>
      <c r="CY34" s="622"/>
      <c r="CZ34" s="623">
        <v>3.7</v>
      </c>
      <c r="DA34" s="641"/>
      <c r="DB34" s="641"/>
      <c r="DC34" s="642"/>
      <c r="DD34" s="626">
        <v>1325582</v>
      </c>
      <c r="DE34" s="621"/>
      <c r="DF34" s="621"/>
      <c r="DG34" s="621"/>
      <c r="DH34" s="621"/>
      <c r="DI34" s="621"/>
      <c r="DJ34" s="621"/>
      <c r="DK34" s="622"/>
      <c r="DL34" s="626">
        <v>756282</v>
      </c>
      <c r="DM34" s="621"/>
      <c r="DN34" s="621"/>
      <c r="DO34" s="621"/>
      <c r="DP34" s="621"/>
      <c r="DQ34" s="621"/>
      <c r="DR34" s="621"/>
      <c r="DS34" s="621"/>
      <c r="DT34" s="621"/>
      <c r="DU34" s="621"/>
      <c r="DV34" s="622"/>
      <c r="DW34" s="643">
        <v>11.1</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274884</v>
      </c>
      <c r="S35" s="621"/>
      <c r="T35" s="621"/>
      <c r="U35" s="621"/>
      <c r="V35" s="621"/>
      <c r="W35" s="621"/>
      <c r="X35" s="621"/>
      <c r="Y35" s="622"/>
      <c r="Z35" s="673">
        <v>0.3</v>
      </c>
      <c r="AA35" s="673"/>
      <c r="AB35" s="673"/>
      <c r="AC35" s="673"/>
      <c r="AD35" s="674" t="s">
        <v>114</v>
      </c>
      <c r="AE35" s="674"/>
      <c r="AF35" s="674"/>
      <c r="AG35" s="674"/>
      <c r="AH35" s="674"/>
      <c r="AI35" s="674"/>
      <c r="AJ35" s="674"/>
      <c r="AK35" s="674"/>
      <c r="AL35" s="643" t="s">
        <v>114</v>
      </c>
      <c r="AM35" s="675"/>
      <c r="AN35" s="675"/>
      <c r="AO35" s="676"/>
      <c r="AP35" s="188"/>
      <c r="AQ35" s="677" t="s">
        <v>309</v>
      </c>
      <c r="AR35" s="678"/>
      <c r="AS35" s="678"/>
      <c r="AT35" s="678"/>
      <c r="AU35" s="678"/>
      <c r="AV35" s="678"/>
      <c r="AW35" s="678"/>
      <c r="AX35" s="678"/>
      <c r="AY35" s="679"/>
      <c r="AZ35" s="670">
        <v>1631752</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15775</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130645</v>
      </c>
      <c r="CS35" s="639"/>
      <c r="CT35" s="639"/>
      <c r="CU35" s="639"/>
      <c r="CV35" s="639"/>
      <c r="CW35" s="639"/>
      <c r="CX35" s="639"/>
      <c r="CY35" s="640"/>
      <c r="CZ35" s="623">
        <v>0.2</v>
      </c>
      <c r="DA35" s="641"/>
      <c r="DB35" s="641"/>
      <c r="DC35" s="642"/>
      <c r="DD35" s="626">
        <v>54744</v>
      </c>
      <c r="DE35" s="639"/>
      <c r="DF35" s="639"/>
      <c r="DG35" s="639"/>
      <c r="DH35" s="639"/>
      <c r="DI35" s="639"/>
      <c r="DJ35" s="639"/>
      <c r="DK35" s="640"/>
      <c r="DL35" s="626">
        <v>48326</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81074141</v>
      </c>
      <c r="S36" s="661"/>
      <c r="T36" s="661"/>
      <c r="U36" s="661"/>
      <c r="V36" s="661"/>
      <c r="W36" s="661"/>
      <c r="X36" s="661"/>
      <c r="Y36" s="664"/>
      <c r="Z36" s="665">
        <v>100</v>
      </c>
      <c r="AA36" s="665"/>
      <c r="AB36" s="665"/>
      <c r="AC36" s="665"/>
      <c r="AD36" s="666">
        <v>6517325</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572831</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-37615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1776475</v>
      </c>
      <c r="CS36" s="621"/>
      <c r="CT36" s="621"/>
      <c r="CU36" s="621"/>
      <c r="CV36" s="621"/>
      <c r="CW36" s="621"/>
      <c r="CX36" s="621"/>
      <c r="CY36" s="622"/>
      <c r="CZ36" s="623">
        <v>2.2999999999999998</v>
      </c>
      <c r="DA36" s="641"/>
      <c r="DB36" s="641"/>
      <c r="DC36" s="642"/>
      <c r="DD36" s="626">
        <v>1428051</v>
      </c>
      <c r="DE36" s="621"/>
      <c r="DF36" s="621"/>
      <c r="DG36" s="621"/>
      <c r="DH36" s="621"/>
      <c r="DI36" s="621"/>
      <c r="DJ36" s="621"/>
      <c r="DK36" s="622"/>
      <c r="DL36" s="626">
        <v>412374</v>
      </c>
      <c r="DM36" s="621"/>
      <c r="DN36" s="621"/>
      <c r="DO36" s="621"/>
      <c r="DP36" s="621"/>
      <c r="DQ36" s="621"/>
      <c r="DR36" s="621"/>
      <c r="DS36" s="621"/>
      <c r="DT36" s="621"/>
      <c r="DU36" s="621"/>
      <c r="DV36" s="622"/>
      <c r="DW36" s="643">
        <v>6.1</v>
      </c>
      <c r="DX36" s="644"/>
      <c r="DY36" s="644"/>
      <c r="DZ36" s="644"/>
      <c r="EA36" s="644"/>
      <c r="EB36" s="644"/>
      <c r="EC36" s="645"/>
    </row>
    <row r="37" spans="2:133" ht="11.25" customHeight="1">
      <c r="AQ37" s="646" t="s">
        <v>316</v>
      </c>
      <c r="AR37" s="647"/>
      <c r="AS37" s="647"/>
      <c r="AT37" s="647"/>
      <c r="AU37" s="647"/>
      <c r="AV37" s="647"/>
      <c r="AW37" s="647"/>
      <c r="AX37" s="647"/>
      <c r="AY37" s="648"/>
      <c r="AZ37" s="620">
        <v>109860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3150</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278949</v>
      </c>
      <c r="CS37" s="639"/>
      <c r="CT37" s="639"/>
      <c r="CU37" s="639"/>
      <c r="CV37" s="639"/>
      <c r="CW37" s="639"/>
      <c r="CX37" s="639"/>
      <c r="CY37" s="640"/>
      <c r="CZ37" s="623">
        <v>0.4</v>
      </c>
      <c r="DA37" s="641"/>
      <c r="DB37" s="641"/>
      <c r="DC37" s="642"/>
      <c r="DD37" s="626">
        <v>255353</v>
      </c>
      <c r="DE37" s="639"/>
      <c r="DF37" s="639"/>
      <c r="DG37" s="639"/>
      <c r="DH37" s="639"/>
      <c r="DI37" s="639"/>
      <c r="DJ37" s="639"/>
      <c r="DK37" s="640"/>
      <c r="DL37" s="626">
        <v>253425</v>
      </c>
      <c r="DM37" s="639"/>
      <c r="DN37" s="639"/>
      <c r="DO37" s="639"/>
      <c r="DP37" s="639"/>
      <c r="DQ37" s="639"/>
      <c r="DR37" s="639"/>
      <c r="DS37" s="639"/>
      <c r="DT37" s="639"/>
      <c r="DU37" s="639"/>
      <c r="DV37" s="640"/>
      <c r="DW37" s="643">
        <v>3.7</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5188</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1521892</v>
      </c>
      <c r="CS38" s="621"/>
      <c r="CT38" s="621"/>
      <c r="CU38" s="621"/>
      <c r="CV38" s="621"/>
      <c r="CW38" s="621"/>
      <c r="CX38" s="621"/>
      <c r="CY38" s="622"/>
      <c r="CZ38" s="623">
        <v>2</v>
      </c>
      <c r="DA38" s="641"/>
      <c r="DB38" s="641"/>
      <c r="DC38" s="642"/>
      <c r="DD38" s="626">
        <v>1329465</v>
      </c>
      <c r="DE38" s="621"/>
      <c r="DF38" s="621"/>
      <c r="DG38" s="621"/>
      <c r="DH38" s="621"/>
      <c r="DI38" s="621"/>
      <c r="DJ38" s="621"/>
      <c r="DK38" s="622"/>
      <c r="DL38" s="626">
        <v>847479</v>
      </c>
      <c r="DM38" s="621"/>
      <c r="DN38" s="621"/>
      <c r="DO38" s="621"/>
      <c r="DP38" s="621"/>
      <c r="DQ38" s="621"/>
      <c r="DR38" s="621"/>
      <c r="DS38" s="621"/>
      <c r="DT38" s="621"/>
      <c r="DU38" s="621"/>
      <c r="DV38" s="622"/>
      <c r="DW38" s="643">
        <v>12.5</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83</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24492145</v>
      </c>
      <c r="CS39" s="639"/>
      <c r="CT39" s="639"/>
      <c r="CU39" s="639"/>
      <c r="CV39" s="639"/>
      <c r="CW39" s="639"/>
      <c r="CX39" s="639"/>
      <c r="CY39" s="640"/>
      <c r="CZ39" s="623">
        <v>31.8</v>
      </c>
      <c r="DA39" s="641"/>
      <c r="DB39" s="641"/>
      <c r="DC39" s="642"/>
      <c r="DD39" s="626">
        <v>5251970</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297913</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157</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1566650</v>
      </c>
      <c r="CS40" s="621"/>
      <c r="CT40" s="621"/>
      <c r="CU40" s="621"/>
      <c r="CV40" s="621"/>
      <c r="CW40" s="621"/>
      <c r="CX40" s="621"/>
      <c r="CY40" s="622"/>
      <c r="CZ40" s="623">
        <v>2</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651148</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369</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39179465</v>
      </c>
      <c r="CS42" s="621"/>
      <c r="CT42" s="621"/>
      <c r="CU42" s="621"/>
      <c r="CV42" s="621"/>
      <c r="CW42" s="621"/>
      <c r="CX42" s="621"/>
      <c r="CY42" s="622"/>
      <c r="CZ42" s="623">
        <v>50.9</v>
      </c>
      <c r="DA42" s="624"/>
      <c r="DB42" s="624"/>
      <c r="DC42" s="625"/>
      <c r="DD42" s="626">
        <v>6345954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t="s">
        <v>114</v>
      </c>
      <c r="CS43" s="639"/>
      <c r="CT43" s="639"/>
      <c r="CU43" s="639"/>
      <c r="CV43" s="639"/>
      <c r="CW43" s="639"/>
      <c r="CX43" s="639"/>
      <c r="CY43" s="640"/>
      <c r="CZ43" s="623" t="s">
        <v>114</v>
      </c>
      <c r="DA43" s="641"/>
      <c r="DB43" s="641"/>
      <c r="DC43" s="642"/>
      <c r="DD43" s="626" t="s">
        <v>114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27715290</v>
      </c>
      <c r="CS44" s="621"/>
      <c r="CT44" s="621"/>
      <c r="CU44" s="621"/>
      <c r="CV44" s="621"/>
      <c r="CW44" s="621"/>
      <c r="CX44" s="621"/>
      <c r="CY44" s="622"/>
      <c r="CZ44" s="623">
        <v>36</v>
      </c>
      <c r="DA44" s="624"/>
      <c r="DB44" s="624"/>
      <c r="DC44" s="625"/>
      <c r="DD44" s="626">
        <v>4984748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25924604</v>
      </c>
      <c r="CS45" s="639"/>
      <c r="CT45" s="639"/>
      <c r="CU45" s="639"/>
      <c r="CV45" s="639"/>
      <c r="CW45" s="639"/>
      <c r="CX45" s="639"/>
      <c r="CY45" s="640"/>
      <c r="CZ45" s="623">
        <v>33.700000000000003</v>
      </c>
      <c r="DA45" s="641"/>
      <c r="DB45" s="641"/>
      <c r="DC45" s="642"/>
      <c r="DD45" s="626">
        <v>4630279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1689286</v>
      </c>
      <c r="CS46" s="621"/>
      <c r="CT46" s="621"/>
      <c r="CU46" s="621"/>
      <c r="CV46" s="621"/>
      <c r="CW46" s="621"/>
      <c r="CX46" s="621"/>
      <c r="CY46" s="622"/>
      <c r="CZ46" s="623">
        <v>2.2000000000000002</v>
      </c>
      <c r="DA46" s="624"/>
      <c r="DB46" s="624"/>
      <c r="DC46" s="625"/>
      <c r="DD46" s="626">
        <v>340749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11464175</v>
      </c>
      <c r="CS47" s="639"/>
      <c r="CT47" s="639"/>
      <c r="CU47" s="639"/>
      <c r="CV47" s="639"/>
      <c r="CW47" s="639"/>
      <c r="CX47" s="639"/>
      <c r="CY47" s="640"/>
      <c r="CZ47" s="623">
        <v>14.9</v>
      </c>
      <c r="DA47" s="641"/>
      <c r="DB47" s="641"/>
      <c r="DC47" s="642"/>
      <c r="DD47" s="626">
        <v>1361206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76984106</v>
      </c>
      <c r="CS49" s="605"/>
      <c r="CT49" s="605"/>
      <c r="CU49" s="605"/>
      <c r="CV49" s="605"/>
      <c r="CW49" s="605"/>
      <c r="CX49" s="605"/>
      <c r="CY49" s="606"/>
      <c r="CZ49" s="607">
        <v>100</v>
      </c>
      <c r="DA49" s="608"/>
      <c r="DB49" s="608"/>
      <c r="DC49" s="609"/>
      <c r="DD49" s="610">
        <v>19768491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81074</v>
      </c>
      <c r="R7" s="1134"/>
      <c r="S7" s="1134"/>
      <c r="T7" s="1134"/>
      <c r="U7" s="1134"/>
      <c r="V7" s="1134">
        <v>76984</v>
      </c>
      <c r="W7" s="1134"/>
      <c r="X7" s="1134"/>
      <c r="Y7" s="1134"/>
      <c r="Z7" s="1134"/>
      <c r="AA7" s="1134">
        <v>4090</v>
      </c>
      <c r="AB7" s="1134"/>
      <c r="AC7" s="1134"/>
      <c r="AD7" s="1134"/>
      <c r="AE7" s="1135"/>
      <c r="AF7" s="1136">
        <v>2826</v>
      </c>
      <c r="AG7" s="1137"/>
      <c r="AH7" s="1137"/>
      <c r="AI7" s="1137"/>
      <c r="AJ7" s="1138"/>
      <c r="AK7" s="1120">
        <v>21415</v>
      </c>
      <c r="AL7" s="1121"/>
      <c r="AM7" s="1121"/>
      <c r="AN7" s="1121"/>
      <c r="AO7" s="1121"/>
      <c r="AP7" s="1121">
        <v>12991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539</v>
      </c>
      <c r="BT7" s="1125"/>
      <c r="BU7" s="1125"/>
      <c r="BV7" s="1125"/>
      <c r="BW7" s="1125"/>
      <c r="BX7" s="1125"/>
      <c r="BY7" s="1125"/>
      <c r="BZ7" s="1125"/>
      <c r="CA7" s="1125"/>
      <c r="CB7" s="1125"/>
      <c r="CC7" s="1125"/>
      <c r="CD7" s="1125"/>
      <c r="CE7" s="1125"/>
      <c r="CF7" s="1125"/>
      <c r="CG7" s="1126"/>
      <c r="CH7" s="1117">
        <v>2</v>
      </c>
      <c r="CI7" s="1118"/>
      <c r="CJ7" s="1118"/>
      <c r="CK7" s="1118"/>
      <c r="CL7" s="1119"/>
      <c r="CM7" s="1117">
        <v>252</v>
      </c>
      <c r="CN7" s="1118"/>
      <c r="CO7" s="1118"/>
      <c r="CP7" s="1118"/>
      <c r="CQ7" s="1119"/>
      <c r="CR7" s="1117">
        <v>33</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540</v>
      </c>
      <c r="BT8" s="1044"/>
      <c r="BU8" s="1044"/>
      <c r="BV8" s="1044"/>
      <c r="BW8" s="1044"/>
      <c r="BX8" s="1044"/>
      <c r="BY8" s="1044"/>
      <c r="BZ8" s="1044"/>
      <c r="CA8" s="1044"/>
      <c r="CB8" s="1044"/>
      <c r="CC8" s="1044"/>
      <c r="CD8" s="1044"/>
      <c r="CE8" s="1044"/>
      <c r="CF8" s="1044"/>
      <c r="CG8" s="1045"/>
      <c r="CH8" s="1018">
        <v>0</v>
      </c>
      <c r="CI8" s="1019"/>
      <c r="CJ8" s="1019"/>
      <c r="CK8" s="1019"/>
      <c r="CL8" s="1020"/>
      <c r="CM8" s="1018">
        <v>27</v>
      </c>
      <c r="CN8" s="1019"/>
      <c r="CO8" s="1019"/>
      <c r="CP8" s="1019"/>
      <c r="CQ8" s="1020"/>
      <c r="CR8" s="1018">
        <v>5</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t="s">
        <v>542</v>
      </c>
      <c r="BS9" s="1043" t="s">
        <v>541</v>
      </c>
      <c r="BT9" s="1044"/>
      <c r="BU9" s="1044"/>
      <c r="BV9" s="1044"/>
      <c r="BW9" s="1044"/>
      <c r="BX9" s="1044"/>
      <c r="BY9" s="1044"/>
      <c r="BZ9" s="1044"/>
      <c r="CA9" s="1044"/>
      <c r="CB9" s="1044"/>
      <c r="CC9" s="1044"/>
      <c r="CD9" s="1044"/>
      <c r="CE9" s="1044"/>
      <c r="CF9" s="1044"/>
      <c r="CG9" s="1045"/>
      <c r="CH9" s="1018">
        <v>1</v>
      </c>
      <c r="CI9" s="1019"/>
      <c r="CJ9" s="1019"/>
      <c r="CK9" s="1019"/>
      <c r="CL9" s="1020"/>
      <c r="CM9" s="1018">
        <v>1310</v>
      </c>
      <c r="CN9" s="1019"/>
      <c r="CO9" s="1019"/>
      <c r="CP9" s="1019"/>
      <c r="CQ9" s="1020"/>
      <c r="CR9" s="1018">
        <v>5</v>
      </c>
      <c r="CS9" s="1019"/>
      <c r="CT9" s="1019"/>
      <c r="CU9" s="1019"/>
      <c r="CV9" s="1020"/>
      <c r="CW9" s="1018">
        <v>0</v>
      </c>
      <c r="CX9" s="1019"/>
      <c r="CY9" s="1019"/>
      <c r="CZ9" s="1019"/>
      <c r="DA9" s="1020"/>
      <c r="DB9" s="1018">
        <v>0</v>
      </c>
      <c r="DC9" s="1019"/>
      <c r="DD9" s="1019"/>
      <c r="DE9" s="1019"/>
      <c r="DF9" s="1020"/>
      <c r="DG9" s="1018">
        <v>1200</v>
      </c>
      <c r="DH9" s="1019"/>
      <c r="DI9" s="1019"/>
      <c r="DJ9" s="1019"/>
      <c r="DK9" s="1020"/>
      <c r="DL9" s="1018">
        <v>0</v>
      </c>
      <c r="DM9" s="1019"/>
      <c r="DN9" s="1019"/>
      <c r="DO9" s="1019"/>
      <c r="DP9" s="1020"/>
      <c r="DQ9" s="1018">
        <v>0</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2826</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3121</v>
      </c>
      <c r="R28" s="1083"/>
      <c r="S28" s="1083"/>
      <c r="T28" s="1083"/>
      <c r="U28" s="1083"/>
      <c r="V28" s="1083">
        <v>3105</v>
      </c>
      <c r="W28" s="1083"/>
      <c r="X28" s="1083"/>
      <c r="Y28" s="1083"/>
      <c r="Z28" s="1083"/>
      <c r="AA28" s="1083">
        <f>+Q28-V28</f>
        <v>16</v>
      </c>
      <c r="AB28" s="1083"/>
      <c r="AC28" s="1083"/>
      <c r="AD28" s="1083"/>
      <c r="AE28" s="1084"/>
      <c r="AF28" s="1085">
        <v>16</v>
      </c>
      <c r="AG28" s="1083"/>
      <c r="AH28" s="1083"/>
      <c r="AI28" s="1083"/>
      <c r="AJ28" s="1086"/>
      <c r="AK28" s="1087">
        <v>178</v>
      </c>
      <c r="AL28" s="1075"/>
      <c r="AM28" s="1075"/>
      <c r="AN28" s="1075"/>
      <c r="AO28" s="1075"/>
      <c r="AP28" s="1075">
        <v>0</v>
      </c>
      <c r="AQ28" s="1075"/>
      <c r="AR28" s="1075"/>
      <c r="AS28" s="1075"/>
      <c r="AT28" s="1075"/>
      <c r="AU28" s="1075">
        <v>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300</v>
      </c>
      <c r="R29" s="1073"/>
      <c r="S29" s="1073"/>
      <c r="T29" s="1073"/>
      <c r="U29" s="1073"/>
      <c r="V29" s="1073">
        <v>300</v>
      </c>
      <c r="W29" s="1073"/>
      <c r="X29" s="1073"/>
      <c r="Y29" s="1073"/>
      <c r="Z29" s="1073"/>
      <c r="AA29" s="1074">
        <f>+Q29-V29</f>
        <v>0</v>
      </c>
      <c r="AB29" s="1049"/>
      <c r="AC29" s="1049"/>
      <c r="AD29" s="1049"/>
      <c r="AE29" s="1050"/>
      <c r="AF29" s="1048" t="s">
        <v>114</v>
      </c>
      <c r="AG29" s="1049"/>
      <c r="AH29" s="1049"/>
      <c r="AI29" s="1049"/>
      <c r="AJ29" s="1050"/>
      <c r="AK29" s="1009">
        <v>136</v>
      </c>
      <c r="AL29" s="1000"/>
      <c r="AM29" s="1000"/>
      <c r="AN29" s="1000"/>
      <c r="AO29" s="1000"/>
      <c r="AP29" s="1000">
        <v>0</v>
      </c>
      <c r="AQ29" s="1000"/>
      <c r="AR29" s="1000"/>
      <c r="AS29" s="1000"/>
      <c r="AT29" s="1000"/>
      <c r="AU29" s="1000">
        <v>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2522</v>
      </c>
      <c r="R30" s="1073"/>
      <c r="S30" s="1073"/>
      <c r="T30" s="1073"/>
      <c r="U30" s="1073"/>
      <c r="V30" s="1073">
        <v>2485</v>
      </c>
      <c r="W30" s="1073"/>
      <c r="X30" s="1073"/>
      <c r="Y30" s="1073"/>
      <c r="Z30" s="1073"/>
      <c r="AA30" s="1074">
        <f t="shared" ref="AA30:AA36" si="0">+Q30-V30</f>
        <v>37</v>
      </c>
      <c r="AB30" s="1049"/>
      <c r="AC30" s="1049"/>
      <c r="AD30" s="1049"/>
      <c r="AE30" s="1050"/>
      <c r="AF30" s="1048">
        <v>37</v>
      </c>
      <c r="AG30" s="1049"/>
      <c r="AH30" s="1049"/>
      <c r="AI30" s="1049"/>
      <c r="AJ30" s="1050"/>
      <c r="AK30" s="1009">
        <v>335</v>
      </c>
      <c r="AL30" s="1000"/>
      <c r="AM30" s="1000"/>
      <c r="AN30" s="1000"/>
      <c r="AO30" s="1000"/>
      <c r="AP30" s="1000">
        <v>0</v>
      </c>
      <c r="AQ30" s="1000"/>
      <c r="AR30" s="1000"/>
      <c r="AS30" s="1000"/>
      <c r="AT30" s="1000"/>
      <c r="AU30" s="1000">
        <v>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11</v>
      </c>
      <c r="R31" s="1073"/>
      <c r="S31" s="1073"/>
      <c r="T31" s="1073"/>
      <c r="U31" s="1073"/>
      <c r="V31" s="1073">
        <v>10</v>
      </c>
      <c r="W31" s="1073"/>
      <c r="X31" s="1073"/>
      <c r="Y31" s="1073"/>
      <c r="Z31" s="1073"/>
      <c r="AA31" s="1074">
        <f t="shared" si="0"/>
        <v>1</v>
      </c>
      <c r="AB31" s="1049"/>
      <c r="AC31" s="1049"/>
      <c r="AD31" s="1049"/>
      <c r="AE31" s="1050"/>
      <c r="AF31" s="1048">
        <v>1</v>
      </c>
      <c r="AG31" s="1049"/>
      <c r="AH31" s="1049"/>
      <c r="AI31" s="1049"/>
      <c r="AJ31" s="1050"/>
      <c r="AK31" s="1009">
        <v>0</v>
      </c>
      <c r="AL31" s="1000"/>
      <c r="AM31" s="1000"/>
      <c r="AN31" s="1000"/>
      <c r="AO31" s="1000"/>
      <c r="AP31" s="1000">
        <v>0</v>
      </c>
      <c r="AQ31" s="1000"/>
      <c r="AR31" s="1000"/>
      <c r="AS31" s="1000"/>
      <c r="AT31" s="1000"/>
      <c r="AU31" s="1000">
        <v>0</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213</v>
      </c>
      <c r="R32" s="1073"/>
      <c r="S32" s="1073"/>
      <c r="T32" s="1073"/>
      <c r="U32" s="1073"/>
      <c r="V32" s="1073">
        <v>213</v>
      </c>
      <c r="W32" s="1073"/>
      <c r="X32" s="1073"/>
      <c r="Y32" s="1073"/>
      <c r="Z32" s="1073"/>
      <c r="AA32" s="1074">
        <f t="shared" si="0"/>
        <v>0</v>
      </c>
      <c r="AB32" s="1049"/>
      <c r="AC32" s="1049"/>
      <c r="AD32" s="1049"/>
      <c r="AE32" s="1050"/>
      <c r="AF32" s="1048" t="s">
        <v>114</v>
      </c>
      <c r="AG32" s="1049"/>
      <c r="AH32" s="1049"/>
      <c r="AI32" s="1049"/>
      <c r="AJ32" s="1050"/>
      <c r="AK32" s="1009">
        <v>78</v>
      </c>
      <c r="AL32" s="1000"/>
      <c r="AM32" s="1000"/>
      <c r="AN32" s="1000"/>
      <c r="AO32" s="1000"/>
      <c r="AP32" s="1000">
        <v>0</v>
      </c>
      <c r="AQ32" s="1000"/>
      <c r="AR32" s="1000"/>
      <c r="AS32" s="1000"/>
      <c r="AT32" s="1000"/>
      <c r="AU32" s="1000">
        <v>0</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563</v>
      </c>
      <c r="R33" s="1073"/>
      <c r="S33" s="1073"/>
      <c r="T33" s="1073"/>
      <c r="U33" s="1073"/>
      <c r="V33" s="1073">
        <v>540</v>
      </c>
      <c r="W33" s="1073"/>
      <c r="X33" s="1073"/>
      <c r="Y33" s="1073"/>
      <c r="Z33" s="1073"/>
      <c r="AA33" s="1074">
        <f t="shared" si="0"/>
        <v>23</v>
      </c>
      <c r="AB33" s="1049"/>
      <c r="AC33" s="1049"/>
      <c r="AD33" s="1049"/>
      <c r="AE33" s="1050"/>
      <c r="AF33" s="1048">
        <v>560</v>
      </c>
      <c r="AG33" s="1049"/>
      <c r="AH33" s="1049"/>
      <c r="AI33" s="1049"/>
      <c r="AJ33" s="1050"/>
      <c r="AK33" s="1009">
        <v>110</v>
      </c>
      <c r="AL33" s="1000"/>
      <c r="AM33" s="1000"/>
      <c r="AN33" s="1000"/>
      <c r="AO33" s="1000"/>
      <c r="AP33" s="1000">
        <v>2249</v>
      </c>
      <c r="AQ33" s="1000"/>
      <c r="AR33" s="1000"/>
      <c r="AS33" s="1000"/>
      <c r="AT33" s="1000"/>
      <c r="AU33" s="1000">
        <v>0</v>
      </c>
      <c r="AV33" s="1000"/>
      <c r="AW33" s="1000"/>
      <c r="AX33" s="1000"/>
      <c r="AY33" s="1000"/>
      <c r="AZ33" s="1071"/>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556</v>
      </c>
      <c r="R34" s="1073"/>
      <c r="S34" s="1073"/>
      <c r="T34" s="1073"/>
      <c r="U34" s="1073"/>
      <c r="V34" s="1073">
        <v>555</v>
      </c>
      <c r="W34" s="1073"/>
      <c r="X34" s="1073"/>
      <c r="Y34" s="1073"/>
      <c r="Z34" s="1073"/>
      <c r="AA34" s="1074">
        <f t="shared" si="0"/>
        <v>1</v>
      </c>
      <c r="AB34" s="1049"/>
      <c r="AC34" s="1049"/>
      <c r="AD34" s="1049"/>
      <c r="AE34" s="1050"/>
      <c r="AF34" s="1048">
        <v>1</v>
      </c>
      <c r="AG34" s="1049"/>
      <c r="AH34" s="1049"/>
      <c r="AI34" s="1049"/>
      <c r="AJ34" s="1050"/>
      <c r="AK34" s="1009">
        <v>473</v>
      </c>
      <c r="AL34" s="1000"/>
      <c r="AM34" s="1000"/>
      <c r="AN34" s="1000"/>
      <c r="AO34" s="1000"/>
      <c r="AP34" s="1000">
        <v>5115</v>
      </c>
      <c r="AQ34" s="1000"/>
      <c r="AR34" s="1000"/>
      <c r="AS34" s="1000"/>
      <c r="AT34" s="1000"/>
      <c r="AU34" s="1000">
        <v>3525</v>
      </c>
      <c r="AV34" s="1000"/>
      <c r="AW34" s="1000"/>
      <c r="AX34" s="1000"/>
      <c r="AY34" s="1000"/>
      <c r="AZ34" s="1071"/>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390</v>
      </c>
      <c r="C35" s="1067"/>
      <c r="D35" s="1067"/>
      <c r="E35" s="1067"/>
      <c r="F35" s="1067"/>
      <c r="G35" s="1067"/>
      <c r="H35" s="1067"/>
      <c r="I35" s="1067"/>
      <c r="J35" s="1067"/>
      <c r="K35" s="1067"/>
      <c r="L35" s="1067"/>
      <c r="M35" s="1067"/>
      <c r="N35" s="1067"/>
      <c r="O35" s="1067"/>
      <c r="P35" s="1068"/>
      <c r="Q35" s="1072">
        <v>57</v>
      </c>
      <c r="R35" s="1073"/>
      <c r="S35" s="1073"/>
      <c r="T35" s="1073"/>
      <c r="U35" s="1073"/>
      <c r="V35" s="1073">
        <v>57</v>
      </c>
      <c r="W35" s="1073"/>
      <c r="X35" s="1073"/>
      <c r="Y35" s="1073"/>
      <c r="Z35" s="1073"/>
      <c r="AA35" s="1074">
        <f t="shared" si="0"/>
        <v>0</v>
      </c>
      <c r="AB35" s="1049"/>
      <c r="AC35" s="1049"/>
      <c r="AD35" s="1049"/>
      <c r="AE35" s="1050"/>
      <c r="AF35" s="1048" t="s">
        <v>114</v>
      </c>
      <c r="AG35" s="1049"/>
      <c r="AH35" s="1049"/>
      <c r="AI35" s="1049"/>
      <c r="AJ35" s="1050"/>
      <c r="AK35" s="1009">
        <v>45</v>
      </c>
      <c r="AL35" s="1000"/>
      <c r="AM35" s="1000"/>
      <c r="AN35" s="1000"/>
      <c r="AO35" s="1000"/>
      <c r="AP35" s="1000">
        <v>373</v>
      </c>
      <c r="AQ35" s="1000"/>
      <c r="AR35" s="1000"/>
      <c r="AS35" s="1000"/>
      <c r="AT35" s="1000"/>
      <c r="AU35" s="1000">
        <v>373</v>
      </c>
      <c r="AV35" s="1000"/>
      <c r="AW35" s="1000"/>
      <c r="AX35" s="1000"/>
      <c r="AY35" s="1000"/>
      <c r="AZ35" s="1071"/>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391</v>
      </c>
      <c r="C36" s="1067"/>
      <c r="D36" s="1067"/>
      <c r="E36" s="1067"/>
      <c r="F36" s="1067"/>
      <c r="G36" s="1067"/>
      <c r="H36" s="1067"/>
      <c r="I36" s="1067"/>
      <c r="J36" s="1067"/>
      <c r="K36" s="1067"/>
      <c r="L36" s="1067"/>
      <c r="M36" s="1067"/>
      <c r="N36" s="1067"/>
      <c r="O36" s="1067"/>
      <c r="P36" s="1068"/>
      <c r="Q36" s="1072">
        <v>73</v>
      </c>
      <c r="R36" s="1073"/>
      <c r="S36" s="1073"/>
      <c r="T36" s="1073"/>
      <c r="U36" s="1073"/>
      <c r="V36" s="1073">
        <v>73</v>
      </c>
      <c r="W36" s="1073"/>
      <c r="X36" s="1073"/>
      <c r="Y36" s="1073"/>
      <c r="Z36" s="1073"/>
      <c r="AA36" s="1074">
        <f t="shared" si="0"/>
        <v>0</v>
      </c>
      <c r="AB36" s="1049"/>
      <c r="AC36" s="1049"/>
      <c r="AD36" s="1049"/>
      <c r="AE36" s="1050"/>
      <c r="AF36" s="1048" t="s">
        <v>114</v>
      </c>
      <c r="AG36" s="1049"/>
      <c r="AH36" s="1049"/>
      <c r="AI36" s="1049"/>
      <c r="AJ36" s="1050"/>
      <c r="AK36" s="1009">
        <v>55</v>
      </c>
      <c r="AL36" s="1000"/>
      <c r="AM36" s="1000"/>
      <c r="AN36" s="1000"/>
      <c r="AO36" s="1000"/>
      <c r="AP36" s="1000">
        <v>776</v>
      </c>
      <c r="AQ36" s="1000"/>
      <c r="AR36" s="1000"/>
      <c r="AS36" s="1000"/>
      <c r="AT36" s="1000"/>
      <c r="AU36" s="1000">
        <v>776</v>
      </c>
      <c r="AV36" s="1000"/>
      <c r="AW36" s="1000"/>
      <c r="AX36" s="1000"/>
      <c r="AY36" s="1000"/>
      <c r="AZ36" s="1071"/>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614</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396</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c r="C68" s="1015"/>
      <c r="D68" s="1015"/>
      <c r="E68" s="1015"/>
      <c r="F68" s="1015"/>
      <c r="G68" s="1015"/>
      <c r="H68" s="1015"/>
      <c r="I68" s="1015"/>
      <c r="J68" s="1015"/>
      <c r="K68" s="1015"/>
      <c r="L68" s="1015"/>
      <c r="M68" s="1015"/>
      <c r="N68" s="1015"/>
      <c r="O68" s="1015"/>
      <c r="P68" s="1016"/>
      <c r="Q68" s="1017"/>
      <c r="R68" s="1011"/>
      <c r="S68" s="1011"/>
      <c r="T68" s="1011"/>
      <c r="U68" s="1011"/>
      <c r="V68" s="1011"/>
      <c r="W68" s="1011"/>
      <c r="X68" s="1011"/>
      <c r="Y68" s="1011"/>
      <c r="Z68" s="1011"/>
      <c r="AA68" s="1011"/>
      <c r="AB68" s="1011"/>
      <c r="AC68" s="1011"/>
      <c r="AD68" s="1011"/>
      <c r="AE68" s="1011"/>
      <c r="AF68" s="1011"/>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c r="C69" s="1004"/>
      <c r="D69" s="1004"/>
      <c r="E69" s="1004"/>
      <c r="F69" s="1004"/>
      <c r="G69" s="1004"/>
      <c r="H69" s="1004"/>
      <c r="I69" s="1004"/>
      <c r="J69" s="1004"/>
      <c r="K69" s="1004"/>
      <c r="L69" s="1004"/>
      <c r="M69" s="1004"/>
      <c r="N69" s="1004"/>
      <c r="O69" s="1004"/>
      <c r="P69" s="1005"/>
      <c r="Q69" s="1006"/>
      <c r="R69" s="1000"/>
      <c r="S69" s="1000"/>
      <c r="T69" s="1000"/>
      <c r="U69" s="1000"/>
      <c r="V69" s="1000"/>
      <c r="W69" s="1000"/>
      <c r="X69" s="1000"/>
      <c r="Y69" s="1000"/>
      <c r="Z69" s="1000"/>
      <c r="AA69" s="1000"/>
      <c r="AB69" s="1000"/>
      <c r="AC69" s="1000"/>
      <c r="AD69" s="1000"/>
      <c r="AE69" s="1000"/>
      <c r="AF69" s="1000"/>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289</v>
      </c>
      <c r="AG109" s="923"/>
      <c r="AH109" s="923"/>
      <c r="AI109" s="923"/>
      <c r="AJ109" s="924"/>
      <c r="AK109" s="925" t="s">
        <v>288</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289</v>
      </c>
      <c r="BW109" s="923"/>
      <c r="BX109" s="923"/>
      <c r="BY109" s="923"/>
      <c r="BZ109" s="924"/>
      <c r="CA109" s="925" t="s">
        <v>288</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289</v>
      </c>
      <c r="DM109" s="923"/>
      <c r="DN109" s="923"/>
      <c r="DO109" s="923"/>
      <c r="DP109" s="924"/>
      <c r="DQ109" s="925" t="s">
        <v>288</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1396287</v>
      </c>
      <c r="AB110" s="916"/>
      <c r="AC110" s="916"/>
      <c r="AD110" s="916"/>
      <c r="AE110" s="917"/>
      <c r="AF110" s="918">
        <v>1343813</v>
      </c>
      <c r="AG110" s="916"/>
      <c r="AH110" s="916"/>
      <c r="AI110" s="916"/>
      <c r="AJ110" s="917"/>
      <c r="AK110" s="918">
        <v>1342338</v>
      </c>
      <c r="AL110" s="916"/>
      <c r="AM110" s="916"/>
      <c r="AN110" s="916"/>
      <c r="AO110" s="917"/>
      <c r="AP110" s="919">
        <v>23.3</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12312077</v>
      </c>
      <c r="BR110" s="863"/>
      <c r="BS110" s="863"/>
      <c r="BT110" s="863"/>
      <c r="BU110" s="863"/>
      <c r="BV110" s="863">
        <v>12550118</v>
      </c>
      <c r="BW110" s="863"/>
      <c r="BX110" s="863"/>
      <c r="BY110" s="863"/>
      <c r="BZ110" s="863"/>
      <c r="CA110" s="863">
        <v>12990956</v>
      </c>
      <c r="CB110" s="863"/>
      <c r="CC110" s="863"/>
      <c r="CD110" s="863"/>
      <c r="CE110" s="863"/>
      <c r="CF110" s="887">
        <v>225.5</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67525</v>
      </c>
      <c r="BR111" s="835"/>
      <c r="BS111" s="835"/>
      <c r="BT111" s="835"/>
      <c r="BU111" s="835"/>
      <c r="BV111" s="835">
        <v>55902</v>
      </c>
      <c r="BW111" s="835"/>
      <c r="BX111" s="835"/>
      <c r="BY111" s="835"/>
      <c r="BZ111" s="835"/>
      <c r="CA111" s="835">
        <v>47703</v>
      </c>
      <c r="CB111" s="835"/>
      <c r="CC111" s="835"/>
      <c r="CD111" s="835"/>
      <c r="CE111" s="835"/>
      <c r="CF111" s="896">
        <v>0.8</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114</v>
      </c>
      <c r="AB112" s="798"/>
      <c r="AC112" s="798"/>
      <c r="AD112" s="798"/>
      <c r="AE112" s="799"/>
      <c r="AF112" s="800" t="s">
        <v>114</v>
      </c>
      <c r="AG112" s="798"/>
      <c r="AH112" s="798"/>
      <c r="AI112" s="798"/>
      <c r="AJ112" s="799"/>
      <c r="AK112" s="800" t="s">
        <v>114</v>
      </c>
      <c r="AL112" s="798"/>
      <c r="AM112" s="798"/>
      <c r="AN112" s="798"/>
      <c r="AO112" s="799"/>
      <c r="AP112" s="845" t="s">
        <v>114</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7360416</v>
      </c>
      <c r="BR112" s="835"/>
      <c r="BS112" s="835"/>
      <c r="BT112" s="835"/>
      <c r="BU112" s="835"/>
      <c r="BV112" s="835">
        <v>6784242</v>
      </c>
      <c r="BW112" s="835"/>
      <c r="BX112" s="835"/>
      <c r="BY112" s="835"/>
      <c r="BZ112" s="835"/>
      <c r="CA112" s="835">
        <v>6466526</v>
      </c>
      <c r="CB112" s="835"/>
      <c r="CC112" s="835"/>
      <c r="CD112" s="835"/>
      <c r="CE112" s="835"/>
      <c r="CF112" s="896">
        <v>112.2</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504778</v>
      </c>
      <c r="AB113" s="944"/>
      <c r="AC113" s="944"/>
      <c r="AD113" s="944"/>
      <c r="AE113" s="945"/>
      <c r="AF113" s="946">
        <v>524506</v>
      </c>
      <c r="AG113" s="944"/>
      <c r="AH113" s="944"/>
      <c r="AI113" s="944"/>
      <c r="AJ113" s="945"/>
      <c r="AK113" s="946">
        <v>545599</v>
      </c>
      <c r="AL113" s="944"/>
      <c r="AM113" s="944"/>
      <c r="AN113" s="944"/>
      <c r="AO113" s="945"/>
      <c r="AP113" s="947">
        <v>9.5</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716329</v>
      </c>
      <c r="BR113" s="835"/>
      <c r="BS113" s="835"/>
      <c r="BT113" s="835"/>
      <c r="BU113" s="835"/>
      <c r="BV113" s="835">
        <v>650304</v>
      </c>
      <c r="BW113" s="835"/>
      <c r="BX113" s="835"/>
      <c r="BY113" s="835"/>
      <c r="BZ113" s="835"/>
      <c r="CA113" s="835">
        <v>584484</v>
      </c>
      <c r="CB113" s="835"/>
      <c r="CC113" s="835"/>
      <c r="CD113" s="835"/>
      <c r="CE113" s="835"/>
      <c r="CF113" s="896">
        <v>10.1</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74931</v>
      </c>
      <c r="AB114" s="798"/>
      <c r="AC114" s="798"/>
      <c r="AD114" s="798"/>
      <c r="AE114" s="799"/>
      <c r="AF114" s="800">
        <v>74931</v>
      </c>
      <c r="AG114" s="798"/>
      <c r="AH114" s="798"/>
      <c r="AI114" s="798"/>
      <c r="AJ114" s="799"/>
      <c r="AK114" s="800">
        <v>72827</v>
      </c>
      <c r="AL114" s="798"/>
      <c r="AM114" s="798"/>
      <c r="AN114" s="798"/>
      <c r="AO114" s="799"/>
      <c r="AP114" s="845">
        <v>1.3</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1619749</v>
      </c>
      <c r="BR114" s="835"/>
      <c r="BS114" s="835"/>
      <c r="BT114" s="835"/>
      <c r="BU114" s="835"/>
      <c r="BV114" s="835">
        <v>1610816</v>
      </c>
      <c r="BW114" s="835"/>
      <c r="BX114" s="835"/>
      <c r="BY114" s="835"/>
      <c r="BZ114" s="835"/>
      <c r="CA114" s="835">
        <v>1562015</v>
      </c>
      <c r="CB114" s="835"/>
      <c r="CC114" s="835"/>
      <c r="CD114" s="835"/>
      <c r="CE114" s="835"/>
      <c r="CF114" s="896">
        <v>27.1</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25164</v>
      </c>
      <c r="AB115" s="944"/>
      <c r="AC115" s="944"/>
      <c r="AD115" s="944"/>
      <c r="AE115" s="945"/>
      <c r="AF115" s="946">
        <v>19877</v>
      </c>
      <c r="AG115" s="944"/>
      <c r="AH115" s="944"/>
      <c r="AI115" s="944"/>
      <c r="AJ115" s="945"/>
      <c r="AK115" s="946">
        <v>18014</v>
      </c>
      <c r="AL115" s="944"/>
      <c r="AM115" s="944"/>
      <c r="AN115" s="944"/>
      <c r="AO115" s="945"/>
      <c r="AP115" s="947">
        <v>0.3</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114</v>
      </c>
      <c r="BR115" s="835"/>
      <c r="BS115" s="835"/>
      <c r="BT115" s="835"/>
      <c r="BU115" s="835"/>
      <c r="BV115" s="835" t="s">
        <v>114</v>
      </c>
      <c r="BW115" s="835"/>
      <c r="BX115" s="835"/>
      <c r="BY115" s="835"/>
      <c r="BZ115" s="835"/>
      <c r="CA115" s="835" t="s">
        <v>114</v>
      </c>
      <c r="CB115" s="835"/>
      <c r="CC115" s="835"/>
      <c r="CD115" s="835"/>
      <c r="CE115" s="835"/>
      <c r="CF115" s="896" t="s">
        <v>114</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114</v>
      </c>
      <c r="AB116" s="798"/>
      <c r="AC116" s="798"/>
      <c r="AD116" s="798"/>
      <c r="AE116" s="799"/>
      <c r="AF116" s="800" t="s">
        <v>114</v>
      </c>
      <c r="AG116" s="798"/>
      <c r="AH116" s="798"/>
      <c r="AI116" s="798"/>
      <c r="AJ116" s="799"/>
      <c r="AK116" s="800">
        <v>3801</v>
      </c>
      <c r="AL116" s="798"/>
      <c r="AM116" s="798"/>
      <c r="AN116" s="798"/>
      <c r="AO116" s="799"/>
      <c r="AP116" s="845">
        <v>0.1</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67525</v>
      </c>
      <c r="DH116" s="798"/>
      <c r="DI116" s="798"/>
      <c r="DJ116" s="798"/>
      <c r="DK116" s="799"/>
      <c r="DL116" s="800">
        <v>55902</v>
      </c>
      <c r="DM116" s="798"/>
      <c r="DN116" s="798"/>
      <c r="DO116" s="798"/>
      <c r="DP116" s="799"/>
      <c r="DQ116" s="800">
        <v>47703</v>
      </c>
      <c r="DR116" s="798"/>
      <c r="DS116" s="798"/>
      <c r="DT116" s="798"/>
      <c r="DU116" s="799"/>
      <c r="DV116" s="845">
        <v>0.8</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2001160</v>
      </c>
      <c r="AB117" s="930"/>
      <c r="AC117" s="930"/>
      <c r="AD117" s="930"/>
      <c r="AE117" s="931"/>
      <c r="AF117" s="932">
        <v>1963127</v>
      </c>
      <c r="AG117" s="930"/>
      <c r="AH117" s="930"/>
      <c r="AI117" s="930"/>
      <c r="AJ117" s="931"/>
      <c r="AK117" s="932">
        <v>1982579</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114</v>
      </c>
      <c r="BR117" s="835"/>
      <c r="BS117" s="835"/>
      <c r="BT117" s="835"/>
      <c r="BU117" s="835"/>
      <c r="BV117" s="835" t="s">
        <v>114</v>
      </c>
      <c r="BW117" s="835"/>
      <c r="BX117" s="835"/>
      <c r="BY117" s="835"/>
      <c r="BZ117" s="835"/>
      <c r="CA117" s="835" t="s">
        <v>114</v>
      </c>
      <c r="CB117" s="835"/>
      <c r="CC117" s="835"/>
      <c r="CD117" s="835"/>
      <c r="CE117" s="835"/>
      <c r="CF117" s="896" t="s">
        <v>114</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114</v>
      </c>
      <c r="DH117" s="798"/>
      <c r="DI117" s="798"/>
      <c r="DJ117" s="798"/>
      <c r="DK117" s="799"/>
      <c r="DL117" s="800" t="s">
        <v>114</v>
      </c>
      <c r="DM117" s="798"/>
      <c r="DN117" s="798"/>
      <c r="DO117" s="798"/>
      <c r="DP117" s="799"/>
      <c r="DQ117" s="800" t="s">
        <v>114</v>
      </c>
      <c r="DR117" s="798"/>
      <c r="DS117" s="798"/>
      <c r="DT117" s="798"/>
      <c r="DU117" s="799"/>
      <c r="DV117" s="845" t="s">
        <v>114</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289</v>
      </c>
      <c r="AG118" s="923"/>
      <c r="AH118" s="923"/>
      <c r="AI118" s="923"/>
      <c r="AJ118" s="924"/>
      <c r="AK118" s="925" t="s">
        <v>288</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114</v>
      </c>
      <c r="BR118" s="866"/>
      <c r="BS118" s="866"/>
      <c r="BT118" s="866"/>
      <c r="BU118" s="866"/>
      <c r="BV118" s="866" t="s">
        <v>114</v>
      </c>
      <c r="BW118" s="866"/>
      <c r="BX118" s="866"/>
      <c r="BY118" s="866"/>
      <c r="BZ118" s="866"/>
      <c r="CA118" s="866" t="s">
        <v>114</v>
      </c>
      <c r="CB118" s="866"/>
      <c r="CC118" s="866"/>
      <c r="CD118" s="866"/>
      <c r="CE118" s="866"/>
      <c r="CF118" s="896" t="s">
        <v>114</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114</v>
      </c>
      <c r="AB119" s="916"/>
      <c r="AC119" s="916"/>
      <c r="AD119" s="916"/>
      <c r="AE119" s="917"/>
      <c r="AF119" s="918" t="s">
        <v>114</v>
      </c>
      <c r="AG119" s="916"/>
      <c r="AH119" s="916"/>
      <c r="AI119" s="916"/>
      <c r="AJ119" s="917"/>
      <c r="AK119" s="918" t="s">
        <v>114</v>
      </c>
      <c r="AL119" s="916"/>
      <c r="AM119" s="916"/>
      <c r="AN119" s="916"/>
      <c r="AO119" s="917"/>
      <c r="AP119" s="919" t="s">
        <v>114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437</v>
      </c>
      <c r="BP119" s="899"/>
      <c r="BQ119" s="903">
        <v>22076096</v>
      </c>
      <c r="BR119" s="866"/>
      <c r="BS119" s="866"/>
      <c r="BT119" s="866"/>
      <c r="BU119" s="866"/>
      <c r="BV119" s="866">
        <v>21651382</v>
      </c>
      <c r="BW119" s="866"/>
      <c r="BX119" s="866"/>
      <c r="BY119" s="866"/>
      <c r="BZ119" s="866"/>
      <c r="CA119" s="866">
        <v>21651684</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114</v>
      </c>
      <c r="DH119" s="781"/>
      <c r="DI119" s="781"/>
      <c r="DJ119" s="781"/>
      <c r="DK119" s="782"/>
      <c r="DL119" s="783" t="s">
        <v>114</v>
      </c>
      <c r="DM119" s="781"/>
      <c r="DN119" s="781"/>
      <c r="DO119" s="781"/>
      <c r="DP119" s="782"/>
      <c r="DQ119" s="783" t="s">
        <v>114</v>
      </c>
      <c r="DR119" s="781"/>
      <c r="DS119" s="781"/>
      <c r="DT119" s="781"/>
      <c r="DU119" s="782"/>
      <c r="DV119" s="869" t="s">
        <v>114</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12454029</v>
      </c>
      <c r="BR120" s="863"/>
      <c r="BS120" s="863"/>
      <c r="BT120" s="863"/>
      <c r="BU120" s="863"/>
      <c r="BV120" s="863">
        <v>12048562</v>
      </c>
      <c r="BW120" s="863"/>
      <c r="BX120" s="863"/>
      <c r="BY120" s="863"/>
      <c r="BZ120" s="863"/>
      <c r="CA120" s="863">
        <v>16277204</v>
      </c>
      <c r="CB120" s="863"/>
      <c r="CC120" s="863"/>
      <c r="CD120" s="863"/>
      <c r="CE120" s="863"/>
      <c r="CF120" s="887">
        <v>282.5</v>
      </c>
      <c r="CG120" s="888"/>
      <c r="CH120" s="888"/>
      <c r="CI120" s="888"/>
      <c r="CJ120" s="888"/>
      <c r="CK120" s="889" t="s">
        <v>441</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5756794</v>
      </c>
      <c r="DH120" s="863"/>
      <c r="DI120" s="863"/>
      <c r="DJ120" s="863"/>
      <c r="DK120" s="863"/>
      <c r="DL120" s="863">
        <v>5156700</v>
      </c>
      <c r="DM120" s="863"/>
      <c r="DN120" s="863"/>
      <c r="DO120" s="863"/>
      <c r="DP120" s="863"/>
      <c r="DQ120" s="863">
        <v>4777265</v>
      </c>
      <c r="DR120" s="863"/>
      <c r="DS120" s="863"/>
      <c r="DT120" s="863"/>
      <c r="DU120" s="863"/>
      <c r="DV120" s="864">
        <v>82.9</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315434</v>
      </c>
      <c r="BR121" s="835"/>
      <c r="BS121" s="835"/>
      <c r="BT121" s="835"/>
      <c r="BU121" s="835"/>
      <c r="BV121" s="835">
        <v>331391</v>
      </c>
      <c r="BW121" s="835"/>
      <c r="BX121" s="835"/>
      <c r="BY121" s="835"/>
      <c r="BZ121" s="835"/>
      <c r="CA121" s="835">
        <v>452140</v>
      </c>
      <c r="CB121" s="835"/>
      <c r="CC121" s="835"/>
      <c r="CD121" s="835"/>
      <c r="CE121" s="835"/>
      <c r="CF121" s="896">
        <v>7.8</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770282</v>
      </c>
      <c r="DH121" s="835"/>
      <c r="DI121" s="835"/>
      <c r="DJ121" s="835"/>
      <c r="DK121" s="835"/>
      <c r="DL121" s="835">
        <v>808866</v>
      </c>
      <c r="DM121" s="835"/>
      <c r="DN121" s="835"/>
      <c r="DO121" s="835"/>
      <c r="DP121" s="835"/>
      <c r="DQ121" s="835">
        <v>755715</v>
      </c>
      <c r="DR121" s="835"/>
      <c r="DS121" s="835"/>
      <c r="DT121" s="835"/>
      <c r="DU121" s="835"/>
      <c r="DV121" s="812">
        <v>13.1</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10532186</v>
      </c>
      <c r="BR122" s="866"/>
      <c r="BS122" s="866"/>
      <c r="BT122" s="866"/>
      <c r="BU122" s="866"/>
      <c r="BV122" s="866">
        <v>10034163</v>
      </c>
      <c r="BW122" s="866"/>
      <c r="BX122" s="866"/>
      <c r="BY122" s="866"/>
      <c r="BZ122" s="866"/>
      <c r="CA122" s="866">
        <v>9545452</v>
      </c>
      <c r="CB122" s="866"/>
      <c r="CC122" s="866"/>
      <c r="CD122" s="866"/>
      <c r="CE122" s="866"/>
      <c r="CF122" s="867">
        <v>165.7</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453201</v>
      </c>
      <c r="DH122" s="835"/>
      <c r="DI122" s="835"/>
      <c r="DJ122" s="835"/>
      <c r="DK122" s="835"/>
      <c r="DL122" s="835">
        <v>410320</v>
      </c>
      <c r="DM122" s="835"/>
      <c r="DN122" s="835"/>
      <c r="DO122" s="835"/>
      <c r="DP122" s="835"/>
      <c r="DQ122" s="835">
        <v>560047</v>
      </c>
      <c r="DR122" s="835"/>
      <c r="DS122" s="835"/>
      <c r="DT122" s="835"/>
      <c r="DU122" s="835"/>
      <c r="DV122" s="812">
        <v>9.6999999999999993</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9066</v>
      </c>
      <c r="AB123" s="798"/>
      <c r="AC123" s="798"/>
      <c r="AD123" s="798"/>
      <c r="AE123" s="799"/>
      <c r="AF123" s="800">
        <v>8968</v>
      </c>
      <c r="AG123" s="798"/>
      <c r="AH123" s="798"/>
      <c r="AI123" s="798"/>
      <c r="AJ123" s="799"/>
      <c r="AK123" s="800">
        <v>8871</v>
      </c>
      <c r="AL123" s="798"/>
      <c r="AM123" s="798"/>
      <c r="AN123" s="798"/>
      <c r="AO123" s="799"/>
      <c r="AP123" s="845">
        <v>0.2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445</v>
      </c>
      <c r="BP123" s="899"/>
      <c r="BQ123" s="853">
        <v>23301649</v>
      </c>
      <c r="BR123" s="854"/>
      <c r="BS123" s="854"/>
      <c r="BT123" s="854"/>
      <c r="BU123" s="854"/>
      <c r="BV123" s="854">
        <v>22414116</v>
      </c>
      <c r="BW123" s="854"/>
      <c r="BX123" s="854"/>
      <c r="BY123" s="854"/>
      <c r="BZ123" s="854"/>
      <c r="CA123" s="854">
        <v>26274796</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v>380139</v>
      </c>
      <c r="DH123" s="798"/>
      <c r="DI123" s="798"/>
      <c r="DJ123" s="798"/>
      <c r="DK123" s="799"/>
      <c r="DL123" s="800">
        <v>408356</v>
      </c>
      <c r="DM123" s="798"/>
      <c r="DN123" s="798"/>
      <c r="DO123" s="798"/>
      <c r="DP123" s="799"/>
      <c r="DQ123" s="800">
        <v>373499</v>
      </c>
      <c r="DR123" s="798"/>
      <c r="DS123" s="798"/>
      <c r="DT123" s="798"/>
      <c r="DU123" s="799"/>
      <c r="DV123" s="845">
        <v>6.5</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114</v>
      </c>
      <c r="AB124" s="798"/>
      <c r="AC124" s="798"/>
      <c r="AD124" s="798"/>
      <c r="AE124" s="799"/>
      <c r="AF124" s="800" t="s">
        <v>114</v>
      </c>
      <c r="AG124" s="798"/>
      <c r="AH124" s="798"/>
      <c r="AI124" s="798"/>
      <c r="AJ124" s="799"/>
      <c r="AK124" s="800" t="s">
        <v>114</v>
      </c>
      <c r="AL124" s="798"/>
      <c r="AM124" s="798"/>
      <c r="AN124" s="798"/>
      <c r="AO124" s="799"/>
      <c r="AP124" s="845" t="s">
        <v>114</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114</v>
      </c>
      <c r="BR124" s="852"/>
      <c r="BS124" s="852"/>
      <c r="BT124" s="852"/>
      <c r="BU124" s="852"/>
      <c r="BV124" s="852" t="s">
        <v>114</v>
      </c>
      <c r="BW124" s="852"/>
      <c r="BX124" s="852"/>
      <c r="BY124" s="852"/>
      <c r="BZ124" s="852"/>
      <c r="CA124" s="852" t="s">
        <v>114</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114</v>
      </c>
      <c r="DH124" s="781"/>
      <c r="DI124" s="781"/>
      <c r="DJ124" s="781"/>
      <c r="DK124" s="782"/>
      <c r="DL124" s="783" t="s">
        <v>114</v>
      </c>
      <c r="DM124" s="781"/>
      <c r="DN124" s="781"/>
      <c r="DO124" s="781"/>
      <c r="DP124" s="782"/>
      <c r="DQ124" s="783" t="s">
        <v>114</v>
      </c>
      <c r="DR124" s="781"/>
      <c r="DS124" s="781"/>
      <c r="DT124" s="781"/>
      <c r="DU124" s="782"/>
      <c r="DV124" s="869" t="s">
        <v>114</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114</v>
      </c>
      <c r="AB125" s="798"/>
      <c r="AC125" s="798"/>
      <c r="AD125" s="798"/>
      <c r="AE125" s="799"/>
      <c r="AF125" s="800" t="s">
        <v>114</v>
      </c>
      <c r="AG125" s="798"/>
      <c r="AH125" s="798"/>
      <c r="AI125" s="798"/>
      <c r="AJ125" s="799"/>
      <c r="AK125" s="800" t="s">
        <v>114</v>
      </c>
      <c r="AL125" s="798"/>
      <c r="AM125" s="798"/>
      <c r="AN125" s="798"/>
      <c r="AO125" s="799"/>
      <c r="AP125" s="845" t="s">
        <v>114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114</v>
      </c>
      <c r="DH125" s="863"/>
      <c r="DI125" s="863"/>
      <c r="DJ125" s="863"/>
      <c r="DK125" s="863"/>
      <c r="DL125" s="863" t="s">
        <v>114</v>
      </c>
      <c r="DM125" s="863"/>
      <c r="DN125" s="863"/>
      <c r="DO125" s="863"/>
      <c r="DP125" s="863"/>
      <c r="DQ125" s="863" t="s">
        <v>114</v>
      </c>
      <c r="DR125" s="863"/>
      <c r="DS125" s="863"/>
      <c r="DT125" s="863"/>
      <c r="DU125" s="863"/>
      <c r="DV125" s="864" t="s">
        <v>114</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114</v>
      </c>
      <c r="AB126" s="798"/>
      <c r="AC126" s="798"/>
      <c r="AD126" s="798"/>
      <c r="AE126" s="799"/>
      <c r="AF126" s="800" t="s">
        <v>114</v>
      </c>
      <c r="AG126" s="798"/>
      <c r="AH126" s="798"/>
      <c r="AI126" s="798"/>
      <c r="AJ126" s="799"/>
      <c r="AK126" s="800" t="s">
        <v>114</v>
      </c>
      <c r="AL126" s="798"/>
      <c r="AM126" s="798"/>
      <c r="AN126" s="798"/>
      <c r="AO126" s="799"/>
      <c r="AP126" s="845" t="s">
        <v>114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114</v>
      </c>
      <c r="DH126" s="835"/>
      <c r="DI126" s="835"/>
      <c r="DJ126" s="835"/>
      <c r="DK126" s="835"/>
      <c r="DL126" s="835" t="s">
        <v>114</v>
      </c>
      <c r="DM126" s="835"/>
      <c r="DN126" s="835"/>
      <c r="DO126" s="835"/>
      <c r="DP126" s="835"/>
      <c r="DQ126" s="835" t="s">
        <v>114</v>
      </c>
      <c r="DR126" s="835"/>
      <c r="DS126" s="835"/>
      <c r="DT126" s="835"/>
      <c r="DU126" s="835"/>
      <c r="DV126" s="812" t="s">
        <v>114</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16098</v>
      </c>
      <c r="AB127" s="798"/>
      <c r="AC127" s="798"/>
      <c r="AD127" s="798"/>
      <c r="AE127" s="799"/>
      <c r="AF127" s="800">
        <v>10909</v>
      </c>
      <c r="AG127" s="798"/>
      <c r="AH127" s="798"/>
      <c r="AI127" s="798"/>
      <c r="AJ127" s="799"/>
      <c r="AK127" s="800">
        <v>9143</v>
      </c>
      <c r="AL127" s="798"/>
      <c r="AM127" s="798"/>
      <c r="AN127" s="798"/>
      <c r="AO127" s="799"/>
      <c r="AP127" s="845">
        <v>0.2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114</v>
      </c>
      <c r="DH127" s="835"/>
      <c r="DI127" s="835"/>
      <c r="DJ127" s="835"/>
      <c r="DK127" s="835"/>
      <c r="DL127" s="835" t="s">
        <v>114</v>
      </c>
      <c r="DM127" s="835"/>
      <c r="DN127" s="835"/>
      <c r="DO127" s="835"/>
      <c r="DP127" s="835"/>
      <c r="DQ127" s="835" t="s">
        <v>114</v>
      </c>
      <c r="DR127" s="835"/>
      <c r="DS127" s="835"/>
      <c r="DT127" s="835"/>
      <c r="DU127" s="835"/>
      <c r="DV127" s="812" t="s">
        <v>114</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21761</v>
      </c>
      <c r="AB128" s="819"/>
      <c r="AC128" s="819"/>
      <c r="AD128" s="819"/>
      <c r="AE128" s="820"/>
      <c r="AF128" s="821">
        <v>15725</v>
      </c>
      <c r="AG128" s="819"/>
      <c r="AH128" s="819"/>
      <c r="AI128" s="819"/>
      <c r="AJ128" s="820"/>
      <c r="AK128" s="821">
        <v>15381</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114</v>
      </c>
      <c r="BG128" s="805"/>
      <c r="BH128" s="805"/>
      <c r="BI128" s="805"/>
      <c r="BJ128" s="805"/>
      <c r="BK128" s="805"/>
      <c r="BL128" s="828"/>
      <c r="BM128" s="804">
        <v>14.08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114</v>
      </c>
      <c r="DH128" s="809"/>
      <c r="DI128" s="809"/>
      <c r="DJ128" s="809"/>
      <c r="DK128" s="809"/>
      <c r="DL128" s="809" t="s">
        <v>114</v>
      </c>
      <c r="DM128" s="809"/>
      <c r="DN128" s="809"/>
      <c r="DO128" s="809"/>
      <c r="DP128" s="809"/>
      <c r="DQ128" s="809" t="s">
        <v>114</v>
      </c>
      <c r="DR128" s="809"/>
      <c r="DS128" s="809"/>
      <c r="DT128" s="809"/>
      <c r="DU128" s="809"/>
      <c r="DV128" s="810" t="s">
        <v>114</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7031491</v>
      </c>
      <c r="AB129" s="798"/>
      <c r="AC129" s="798"/>
      <c r="AD129" s="798"/>
      <c r="AE129" s="799"/>
      <c r="AF129" s="800">
        <v>6952384</v>
      </c>
      <c r="AG129" s="798"/>
      <c r="AH129" s="798"/>
      <c r="AI129" s="798"/>
      <c r="AJ129" s="799"/>
      <c r="AK129" s="800">
        <v>6905169</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114</v>
      </c>
      <c r="BG129" s="788"/>
      <c r="BH129" s="788"/>
      <c r="BI129" s="788"/>
      <c r="BJ129" s="788"/>
      <c r="BK129" s="788"/>
      <c r="BL129" s="789"/>
      <c r="BM129" s="787">
        <v>19.079999999999998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1189799</v>
      </c>
      <c r="AB130" s="798"/>
      <c r="AC130" s="798"/>
      <c r="AD130" s="798"/>
      <c r="AE130" s="799"/>
      <c r="AF130" s="800">
        <v>1164900</v>
      </c>
      <c r="AG130" s="798"/>
      <c r="AH130" s="798"/>
      <c r="AI130" s="798"/>
      <c r="AJ130" s="799"/>
      <c r="AK130" s="800">
        <v>1143185</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13.7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5841692</v>
      </c>
      <c r="AB131" s="781"/>
      <c r="AC131" s="781"/>
      <c r="AD131" s="781"/>
      <c r="AE131" s="782"/>
      <c r="AF131" s="783">
        <v>5787484</v>
      </c>
      <c r="AG131" s="781"/>
      <c r="AH131" s="781"/>
      <c r="AI131" s="781"/>
      <c r="AJ131" s="782"/>
      <c r="AK131" s="783">
        <v>5761984</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114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13.51663183</v>
      </c>
      <c r="AB132" s="761"/>
      <c r="AC132" s="761"/>
      <c r="AD132" s="761"/>
      <c r="AE132" s="762"/>
      <c r="AF132" s="763">
        <v>13.520590289999999</v>
      </c>
      <c r="AG132" s="761"/>
      <c r="AH132" s="761"/>
      <c r="AI132" s="761"/>
      <c r="AJ132" s="762"/>
      <c r="AK132" s="763">
        <v>14.3008554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15.5</v>
      </c>
      <c r="AB133" s="740"/>
      <c r="AC133" s="740"/>
      <c r="AD133" s="740"/>
      <c r="AE133" s="741"/>
      <c r="AF133" s="739">
        <v>14.1</v>
      </c>
      <c r="AG133" s="740"/>
      <c r="AH133" s="740"/>
      <c r="AI133" s="740"/>
      <c r="AJ133" s="741"/>
      <c r="AK133" s="739">
        <v>13.7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52"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2" t="s">
        <v>473</v>
      </c>
      <c r="L7" s="256"/>
      <c r="M7" s="257" t="s">
        <v>474</v>
      </c>
      <c r="N7" s="258"/>
    </row>
    <row r="8" spans="1:16">
      <c r="A8" s="250"/>
      <c r="B8" s="246"/>
      <c r="C8" s="246"/>
      <c r="D8" s="246"/>
      <c r="E8" s="246"/>
      <c r="F8" s="246"/>
      <c r="G8" s="259"/>
      <c r="H8" s="260"/>
      <c r="I8" s="260"/>
      <c r="J8" s="261"/>
      <c r="K8" s="1153"/>
      <c r="L8" s="262" t="s">
        <v>475</v>
      </c>
      <c r="M8" s="263" t="s">
        <v>476</v>
      </c>
      <c r="N8" s="264" t="s">
        <v>477</v>
      </c>
    </row>
    <row r="9" spans="1:16">
      <c r="A9" s="250"/>
      <c r="B9" s="246"/>
      <c r="C9" s="246"/>
      <c r="D9" s="246"/>
      <c r="E9" s="246"/>
      <c r="F9" s="246"/>
      <c r="G9" s="1166" t="s">
        <v>478</v>
      </c>
      <c r="H9" s="1167"/>
      <c r="I9" s="1167"/>
      <c r="J9" s="1168"/>
      <c r="K9" s="265">
        <v>2364795</v>
      </c>
      <c r="L9" s="266">
        <v>119007</v>
      </c>
      <c r="M9" s="267">
        <v>83477</v>
      </c>
      <c r="N9" s="268">
        <v>42.6</v>
      </c>
    </row>
    <row r="10" spans="1:16">
      <c r="A10" s="250"/>
      <c r="B10" s="246"/>
      <c r="C10" s="246"/>
      <c r="D10" s="246"/>
      <c r="E10" s="246"/>
      <c r="F10" s="246"/>
      <c r="G10" s="1166" t="s">
        <v>479</v>
      </c>
      <c r="H10" s="1167"/>
      <c r="I10" s="1167"/>
      <c r="J10" s="1168"/>
      <c r="K10" s="269">
        <v>99211</v>
      </c>
      <c r="L10" s="270">
        <v>4993</v>
      </c>
      <c r="M10" s="271">
        <v>6313</v>
      </c>
      <c r="N10" s="272">
        <v>-20.9</v>
      </c>
    </row>
    <row r="11" spans="1:16" ht="13.5" customHeight="1">
      <c r="A11" s="250"/>
      <c r="B11" s="246"/>
      <c r="C11" s="246"/>
      <c r="D11" s="246"/>
      <c r="E11" s="246"/>
      <c r="F11" s="246"/>
      <c r="G11" s="1166" t="s">
        <v>480</v>
      </c>
      <c r="H11" s="1167"/>
      <c r="I11" s="1167"/>
      <c r="J11" s="1168"/>
      <c r="K11" s="269">
        <v>32910</v>
      </c>
      <c r="L11" s="270">
        <v>1656</v>
      </c>
      <c r="M11" s="271">
        <v>8598</v>
      </c>
      <c r="N11" s="272">
        <v>-80.7</v>
      </c>
    </row>
    <row r="12" spans="1:16" ht="13.5" customHeight="1">
      <c r="A12" s="250"/>
      <c r="B12" s="246"/>
      <c r="C12" s="246"/>
      <c r="D12" s="246"/>
      <c r="E12" s="246"/>
      <c r="F12" s="246"/>
      <c r="G12" s="1166" t="s">
        <v>481</v>
      </c>
      <c r="H12" s="1167"/>
      <c r="I12" s="1167"/>
      <c r="J12" s="1168"/>
      <c r="K12" s="269">
        <v>840</v>
      </c>
      <c r="L12" s="270">
        <v>42</v>
      </c>
      <c r="M12" s="271">
        <v>1600</v>
      </c>
      <c r="N12" s="272">
        <v>-97.4</v>
      </c>
    </row>
    <row r="13" spans="1:16" ht="13.5" customHeight="1">
      <c r="A13" s="250"/>
      <c r="B13" s="246"/>
      <c r="C13" s="246"/>
      <c r="D13" s="246"/>
      <c r="E13" s="246"/>
      <c r="F13" s="246"/>
      <c r="G13" s="1166" t="s">
        <v>482</v>
      </c>
      <c r="H13" s="1167"/>
      <c r="I13" s="1167"/>
      <c r="J13" s="1168"/>
      <c r="K13" s="269" t="s">
        <v>483</v>
      </c>
      <c r="L13" s="270" t="s">
        <v>483</v>
      </c>
      <c r="M13" s="271" t="s">
        <v>483</v>
      </c>
      <c r="N13" s="272" t="s">
        <v>483</v>
      </c>
    </row>
    <row r="14" spans="1:16" ht="13.5" customHeight="1">
      <c r="A14" s="250"/>
      <c r="B14" s="246"/>
      <c r="C14" s="246"/>
      <c r="D14" s="246"/>
      <c r="E14" s="246"/>
      <c r="F14" s="246"/>
      <c r="G14" s="1166" t="s">
        <v>484</v>
      </c>
      <c r="H14" s="1167"/>
      <c r="I14" s="1167"/>
      <c r="J14" s="1168"/>
      <c r="K14" s="269">
        <v>38538</v>
      </c>
      <c r="L14" s="270">
        <v>1939</v>
      </c>
      <c r="M14" s="271">
        <v>3683</v>
      </c>
      <c r="N14" s="272">
        <v>-47.4</v>
      </c>
    </row>
    <row r="15" spans="1:16" ht="13.5" customHeight="1">
      <c r="A15" s="250"/>
      <c r="B15" s="246"/>
      <c r="C15" s="246"/>
      <c r="D15" s="246"/>
      <c r="E15" s="246"/>
      <c r="F15" s="246"/>
      <c r="G15" s="1166" t="s">
        <v>485</v>
      </c>
      <c r="H15" s="1167"/>
      <c r="I15" s="1167"/>
      <c r="J15" s="1168"/>
      <c r="K15" s="269" t="s">
        <v>483</v>
      </c>
      <c r="L15" s="270" t="s">
        <v>483</v>
      </c>
      <c r="M15" s="271">
        <v>1742</v>
      </c>
      <c r="N15" s="272" t="s">
        <v>483</v>
      </c>
    </row>
    <row r="16" spans="1:16">
      <c r="A16" s="250"/>
      <c r="B16" s="246"/>
      <c r="C16" s="246"/>
      <c r="D16" s="246"/>
      <c r="E16" s="246"/>
      <c r="F16" s="246"/>
      <c r="G16" s="1169" t="s">
        <v>486</v>
      </c>
      <c r="H16" s="1170"/>
      <c r="I16" s="1170"/>
      <c r="J16" s="1171"/>
      <c r="K16" s="270">
        <v>-234461</v>
      </c>
      <c r="L16" s="270">
        <v>-11799</v>
      </c>
      <c r="M16" s="271">
        <v>-8939</v>
      </c>
      <c r="N16" s="272">
        <v>32</v>
      </c>
    </row>
    <row r="17" spans="1:16">
      <c r="A17" s="250"/>
      <c r="B17" s="246"/>
      <c r="C17" s="246"/>
      <c r="D17" s="246"/>
      <c r="E17" s="246"/>
      <c r="F17" s="246"/>
      <c r="G17" s="1169" t="s">
        <v>172</v>
      </c>
      <c r="H17" s="1170"/>
      <c r="I17" s="1170"/>
      <c r="J17" s="1171"/>
      <c r="K17" s="270">
        <v>2301833</v>
      </c>
      <c r="L17" s="270">
        <v>115839</v>
      </c>
      <c r="M17" s="271">
        <v>96475</v>
      </c>
      <c r="N17" s="272">
        <v>20.100000000000001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3" t="s">
        <v>491</v>
      </c>
      <c r="H21" s="1164"/>
      <c r="I21" s="1164"/>
      <c r="J21" s="1165"/>
      <c r="K21" s="282">
        <v>13.54</v>
      </c>
      <c r="L21" s="283">
        <v>9.61</v>
      </c>
      <c r="M21" s="284">
        <v>3.93</v>
      </c>
      <c r="N21" s="251"/>
      <c r="O21" s="285"/>
      <c r="P21" s="281"/>
    </row>
    <row r="22" spans="1:16" s="286" customFormat="1">
      <c r="A22" s="281"/>
      <c r="B22" s="251"/>
      <c r="C22" s="251"/>
      <c r="D22" s="251"/>
      <c r="E22" s="251"/>
      <c r="F22" s="251"/>
      <c r="G22" s="1163" t="s">
        <v>492</v>
      </c>
      <c r="H22" s="1164"/>
      <c r="I22" s="1164"/>
      <c r="J22" s="1165"/>
      <c r="K22" s="287">
        <v>95.6</v>
      </c>
      <c r="L22" s="288">
        <v>97.6</v>
      </c>
      <c r="M22" s="289">
        <v>-2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473</v>
      </c>
      <c r="L30" s="256"/>
      <c r="M30" s="257" t="s">
        <v>474</v>
      </c>
      <c r="N30" s="258"/>
    </row>
    <row r="31" spans="1:16">
      <c r="A31" s="250"/>
      <c r="B31" s="246"/>
      <c r="C31" s="246"/>
      <c r="D31" s="246"/>
      <c r="E31" s="246"/>
      <c r="F31" s="246"/>
      <c r="G31" s="259"/>
      <c r="H31" s="260"/>
      <c r="I31" s="260"/>
      <c r="J31" s="261"/>
      <c r="K31" s="1153"/>
      <c r="L31" s="262" t="s">
        <v>475</v>
      </c>
      <c r="M31" s="263" t="s">
        <v>476</v>
      </c>
      <c r="N31" s="264" t="s">
        <v>477</v>
      </c>
    </row>
    <row r="32" spans="1:16" ht="27" customHeight="1">
      <c r="A32" s="250"/>
      <c r="B32" s="246"/>
      <c r="C32" s="246"/>
      <c r="D32" s="246"/>
      <c r="E32" s="246"/>
      <c r="F32" s="246"/>
      <c r="G32" s="1154" t="s">
        <v>496</v>
      </c>
      <c r="H32" s="1155"/>
      <c r="I32" s="1155"/>
      <c r="J32" s="1156"/>
      <c r="K32" s="296">
        <v>1342338</v>
      </c>
      <c r="L32" s="296">
        <v>67553</v>
      </c>
      <c r="M32" s="297">
        <v>62872</v>
      </c>
      <c r="N32" s="298">
        <v>7.4</v>
      </c>
    </row>
    <row r="33" spans="1:16" ht="13.5" customHeight="1">
      <c r="A33" s="250"/>
      <c r="B33" s="246"/>
      <c r="C33" s="246"/>
      <c r="D33" s="246"/>
      <c r="E33" s="246"/>
      <c r="F33" s="246"/>
      <c r="G33" s="1154" t="s">
        <v>497</v>
      </c>
      <c r="H33" s="1155"/>
      <c r="I33" s="1155"/>
      <c r="J33" s="1156"/>
      <c r="K33" s="296" t="s">
        <v>483</v>
      </c>
      <c r="L33" s="296" t="s">
        <v>483</v>
      </c>
      <c r="M33" s="297" t="s">
        <v>483</v>
      </c>
      <c r="N33" s="298" t="s">
        <v>483</v>
      </c>
    </row>
    <row r="34" spans="1:16" ht="27" customHeight="1">
      <c r="A34" s="250"/>
      <c r="B34" s="246"/>
      <c r="C34" s="246"/>
      <c r="D34" s="246"/>
      <c r="E34" s="246"/>
      <c r="F34" s="246"/>
      <c r="G34" s="1154" t="s">
        <v>498</v>
      </c>
      <c r="H34" s="1155"/>
      <c r="I34" s="1155"/>
      <c r="J34" s="1156"/>
      <c r="K34" s="296" t="s">
        <v>483</v>
      </c>
      <c r="L34" s="296" t="s">
        <v>483</v>
      </c>
      <c r="M34" s="297">
        <v>20</v>
      </c>
      <c r="N34" s="298" t="s">
        <v>483</v>
      </c>
    </row>
    <row r="35" spans="1:16" ht="27" customHeight="1">
      <c r="A35" s="250"/>
      <c r="B35" s="246"/>
      <c r="C35" s="246"/>
      <c r="D35" s="246"/>
      <c r="E35" s="246"/>
      <c r="F35" s="246"/>
      <c r="G35" s="1154" t="s">
        <v>499</v>
      </c>
      <c r="H35" s="1155"/>
      <c r="I35" s="1155"/>
      <c r="J35" s="1156"/>
      <c r="K35" s="296">
        <v>545599</v>
      </c>
      <c r="L35" s="296">
        <v>27457</v>
      </c>
      <c r="M35" s="297">
        <v>17600</v>
      </c>
      <c r="N35" s="298">
        <v>56</v>
      </c>
    </row>
    <row r="36" spans="1:16" ht="27" customHeight="1">
      <c r="A36" s="250"/>
      <c r="B36" s="246"/>
      <c r="C36" s="246"/>
      <c r="D36" s="246"/>
      <c r="E36" s="246"/>
      <c r="F36" s="246"/>
      <c r="G36" s="1154" t="s">
        <v>500</v>
      </c>
      <c r="H36" s="1155"/>
      <c r="I36" s="1155"/>
      <c r="J36" s="1156"/>
      <c r="K36" s="296">
        <v>72827</v>
      </c>
      <c r="L36" s="296">
        <v>3665</v>
      </c>
      <c r="M36" s="297">
        <v>3568</v>
      </c>
      <c r="N36" s="298">
        <v>2.7</v>
      </c>
    </row>
    <row r="37" spans="1:16" ht="13.5" customHeight="1">
      <c r="A37" s="250"/>
      <c r="B37" s="246"/>
      <c r="C37" s="246"/>
      <c r="D37" s="246"/>
      <c r="E37" s="246"/>
      <c r="F37" s="246"/>
      <c r="G37" s="1154" t="s">
        <v>501</v>
      </c>
      <c r="H37" s="1155"/>
      <c r="I37" s="1155"/>
      <c r="J37" s="1156"/>
      <c r="K37" s="296">
        <v>18014</v>
      </c>
      <c r="L37" s="296">
        <v>907</v>
      </c>
      <c r="M37" s="297">
        <v>1129</v>
      </c>
      <c r="N37" s="298">
        <v>-19.7</v>
      </c>
    </row>
    <row r="38" spans="1:16" ht="27" customHeight="1">
      <c r="A38" s="250"/>
      <c r="B38" s="246"/>
      <c r="C38" s="246"/>
      <c r="D38" s="246"/>
      <c r="E38" s="246"/>
      <c r="F38" s="246"/>
      <c r="G38" s="1157" t="s">
        <v>502</v>
      </c>
      <c r="H38" s="1158"/>
      <c r="I38" s="1158"/>
      <c r="J38" s="1159"/>
      <c r="K38" s="299">
        <v>3801</v>
      </c>
      <c r="L38" s="299">
        <v>191</v>
      </c>
      <c r="M38" s="300">
        <v>2</v>
      </c>
      <c r="N38" s="301">
        <v>9450</v>
      </c>
      <c r="O38" s="295"/>
    </row>
    <row r="39" spans="1:16">
      <c r="A39" s="250"/>
      <c r="B39" s="246"/>
      <c r="C39" s="246"/>
      <c r="D39" s="246"/>
      <c r="E39" s="246"/>
      <c r="F39" s="246"/>
      <c r="G39" s="1157" t="s">
        <v>503</v>
      </c>
      <c r="H39" s="1158"/>
      <c r="I39" s="1158"/>
      <c r="J39" s="1159"/>
      <c r="K39" s="302">
        <v>-15381</v>
      </c>
      <c r="L39" s="302">
        <v>-774</v>
      </c>
      <c r="M39" s="303">
        <v>-3135</v>
      </c>
      <c r="N39" s="304">
        <v>-75.3</v>
      </c>
      <c r="O39" s="295"/>
    </row>
    <row r="40" spans="1:16" ht="27" customHeight="1">
      <c r="A40" s="250"/>
      <c r="B40" s="246"/>
      <c r="C40" s="246"/>
      <c r="D40" s="246"/>
      <c r="E40" s="246"/>
      <c r="F40" s="246"/>
      <c r="G40" s="1154" t="s">
        <v>504</v>
      </c>
      <c r="H40" s="1155"/>
      <c r="I40" s="1155"/>
      <c r="J40" s="1156"/>
      <c r="K40" s="302">
        <v>-1143185</v>
      </c>
      <c r="L40" s="302">
        <v>-57530</v>
      </c>
      <c r="M40" s="303">
        <v>-59327</v>
      </c>
      <c r="N40" s="304">
        <v>-3</v>
      </c>
      <c r="O40" s="295"/>
    </row>
    <row r="41" spans="1:16">
      <c r="A41" s="250"/>
      <c r="B41" s="246"/>
      <c r="C41" s="246"/>
      <c r="D41" s="246"/>
      <c r="E41" s="246"/>
      <c r="F41" s="246"/>
      <c r="G41" s="1160" t="s">
        <v>283</v>
      </c>
      <c r="H41" s="1161"/>
      <c r="I41" s="1161"/>
      <c r="J41" s="1162"/>
      <c r="K41" s="296">
        <v>824013</v>
      </c>
      <c r="L41" s="302">
        <v>41468</v>
      </c>
      <c r="M41" s="303">
        <v>22729</v>
      </c>
      <c r="N41" s="304">
        <v>82.4</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7" t="s">
        <v>473</v>
      </c>
      <c r="J49" s="1149" t="s">
        <v>508</v>
      </c>
      <c r="K49" s="1150"/>
      <c r="L49" s="1150"/>
      <c r="M49" s="1150"/>
      <c r="N49" s="1151"/>
    </row>
    <row r="50" spans="1:14">
      <c r="A50" s="250"/>
      <c r="B50" s="246"/>
      <c r="C50" s="246"/>
      <c r="D50" s="246"/>
      <c r="E50" s="246"/>
      <c r="F50" s="246"/>
      <c r="G50" s="314"/>
      <c r="H50" s="315"/>
      <c r="I50" s="1148"/>
      <c r="J50" s="316" t="s">
        <v>509</v>
      </c>
      <c r="K50" s="317" t="s">
        <v>510</v>
      </c>
      <c r="L50" s="318" t="s">
        <v>511</v>
      </c>
      <c r="M50" s="319" t="s">
        <v>512</v>
      </c>
      <c r="N50" s="320" t="s">
        <v>513</v>
      </c>
    </row>
    <row r="51" spans="1:14">
      <c r="A51" s="250"/>
      <c r="B51" s="246"/>
      <c r="C51" s="246"/>
      <c r="D51" s="246"/>
      <c r="E51" s="246"/>
      <c r="F51" s="246"/>
      <c r="G51" s="312" t="s">
        <v>514</v>
      </c>
      <c r="H51" s="313"/>
      <c r="I51" s="321">
        <v>7567447</v>
      </c>
      <c r="J51" s="322">
        <v>366800</v>
      </c>
      <c r="K51" s="323">
        <v>736.2</v>
      </c>
      <c r="L51" s="324">
        <v>75709</v>
      </c>
      <c r="M51" s="325">
        <v>12.7</v>
      </c>
      <c r="N51" s="326">
        <v>723.5</v>
      </c>
    </row>
    <row r="52" spans="1:14">
      <c r="A52" s="250"/>
      <c r="B52" s="246"/>
      <c r="C52" s="246"/>
      <c r="D52" s="246"/>
      <c r="E52" s="246"/>
      <c r="F52" s="246"/>
      <c r="G52" s="327"/>
      <c r="H52" s="328" t="s">
        <v>515</v>
      </c>
      <c r="I52" s="329">
        <v>1573858</v>
      </c>
      <c r="J52" s="330">
        <v>76286</v>
      </c>
      <c r="K52" s="331">
        <v>191.8</v>
      </c>
      <c r="L52" s="332">
        <v>35212</v>
      </c>
      <c r="M52" s="333">
        <v>0</v>
      </c>
      <c r="N52" s="334">
        <v>191.8</v>
      </c>
    </row>
    <row r="53" spans="1:14">
      <c r="A53" s="250"/>
      <c r="B53" s="246"/>
      <c r="C53" s="246"/>
      <c r="D53" s="246"/>
      <c r="E53" s="246"/>
      <c r="F53" s="246"/>
      <c r="G53" s="312" t="s">
        <v>516</v>
      </c>
      <c r="H53" s="313"/>
      <c r="I53" s="321">
        <v>38749181</v>
      </c>
      <c r="J53" s="322">
        <v>1884230</v>
      </c>
      <c r="K53" s="323">
        <v>413.7</v>
      </c>
      <c r="L53" s="324">
        <v>90961</v>
      </c>
      <c r="M53" s="325">
        <v>20.100000000000001</v>
      </c>
      <c r="N53" s="326">
        <v>393.6</v>
      </c>
    </row>
    <row r="54" spans="1:14">
      <c r="A54" s="250"/>
      <c r="B54" s="246"/>
      <c r="C54" s="246"/>
      <c r="D54" s="246"/>
      <c r="E54" s="246"/>
      <c r="F54" s="246"/>
      <c r="G54" s="327"/>
      <c r="H54" s="328" t="s">
        <v>515</v>
      </c>
      <c r="I54" s="329">
        <v>2545097</v>
      </c>
      <c r="J54" s="330">
        <v>123759</v>
      </c>
      <c r="K54" s="331">
        <v>62.2</v>
      </c>
      <c r="L54" s="332">
        <v>37720</v>
      </c>
      <c r="M54" s="333">
        <v>7.1</v>
      </c>
      <c r="N54" s="334">
        <v>55.1</v>
      </c>
    </row>
    <row r="55" spans="1:14">
      <c r="A55" s="250"/>
      <c r="B55" s="246"/>
      <c r="C55" s="246"/>
      <c r="D55" s="246"/>
      <c r="E55" s="246"/>
      <c r="F55" s="246"/>
      <c r="G55" s="312" t="s">
        <v>517</v>
      </c>
      <c r="H55" s="313"/>
      <c r="I55" s="321">
        <v>45402127</v>
      </c>
      <c r="J55" s="322">
        <v>2226468</v>
      </c>
      <c r="K55" s="323">
        <v>18.2</v>
      </c>
      <c r="L55" s="324">
        <v>106614</v>
      </c>
      <c r="M55" s="325">
        <v>17.2</v>
      </c>
      <c r="N55" s="326">
        <v>1</v>
      </c>
    </row>
    <row r="56" spans="1:14">
      <c r="A56" s="250"/>
      <c r="B56" s="246"/>
      <c r="C56" s="246"/>
      <c r="D56" s="246"/>
      <c r="E56" s="246"/>
      <c r="F56" s="246"/>
      <c r="G56" s="327"/>
      <c r="H56" s="328" t="s">
        <v>515</v>
      </c>
      <c r="I56" s="329">
        <v>2017047</v>
      </c>
      <c r="J56" s="330">
        <v>98914</v>
      </c>
      <c r="K56" s="331">
        <v>-20.100000000000001</v>
      </c>
      <c r="L56" s="332">
        <v>45545</v>
      </c>
      <c r="M56" s="333">
        <v>20.7</v>
      </c>
      <c r="N56" s="334">
        <v>-40.799999999999997</v>
      </c>
    </row>
    <row r="57" spans="1:14">
      <c r="A57" s="250"/>
      <c r="B57" s="246"/>
      <c r="C57" s="246"/>
      <c r="D57" s="246"/>
      <c r="E57" s="246"/>
      <c r="F57" s="246"/>
      <c r="G57" s="312" t="s">
        <v>518</v>
      </c>
      <c r="H57" s="313"/>
      <c r="I57" s="321">
        <v>32385515</v>
      </c>
      <c r="J57" s="322">
        <v>1603323</v>
      </c>
      <c r="K57" s="323">
        <v>-28</v>
      </c>
      <c r="L57" s="324">
        <v>85459</v>
      </c>
      <c r="M57" s="325">
        <v>-19.8</v>
      </c>
      <c r="N57" s="326">
        <v>-8.1999999999999993</v>
      </c>
    </row>
    <row r="58" spans="1:14">
      <c r="A58" s="250"/>
      <c r="B58" s="246"/>
      <c r="C58" s="246"/>
      <c r="D58" s="246"/>
      <c r="E58" s="246"/>
      <c r="F58" s="246"/>
      <c r="G58" s="327"/>
      <c r="H58" s="328" t="s">
        <v>515</v>
      </c>
      <c r="I58" s="329">
        <v>1961129</v>
      </c>
      <c r="J58" s="330">
        <v>97090</v>
      </c>
      <c r="K58" s="331">
        <v>-1.8</v>
      </c>
      <c r="L58" s="332">
        <v>44378</v>
      </c>
      <c r="M58" s="333">
        <v>-2.6</v>
      </c>
      <c r="N58" s="334">
        <v>0.8</v>
      </c>
    </row>
    <row r="59" spans="1:14">
      <c r="A59" s="250"/>
      <c r="B59" s="246"/>
      <c r="C59" s="246"/>
      <c r="D59" s="246"/>
      <c r="E59" s="246"/>
      <c r="F59" s="246"/>
      <c r="G59" s="312" t="s">
        <v>519</v>
      </c>
      <c r="H59" s="313"/>
      <c r="I59" s="321">
        <v>27715290</v>
      </c>
      <c r="J59" s="322">
        <v>1394761</v>
      </c>
      <c r="K59" s="323">
        <v>-13</v>
      </c>
      <c r="L59" s="324">
        <v>78864</v>
      </c>
      <c r="M59" s="325">
        <v>-7.7</v>
      </c>
      <c r="N59" s="326">
        <v>-5.3</v>
      </c>
    </row>
    <row r="60" spans="1:14">
      <c r="A60" s="250"/>
      <c r="B60" s="246"/>
      <c r="C60" s="246"/>
      <c r="D60" s="246"/>
      <c r="E60" s="246"/>
      <c r="F60" s="246"/>
      <c r="G60" s="327"/>
      <c r="H60" s="328" t="s">
        <v>515</v>
      </c>
      <c r="I60" s="335">
        <v>1689286</v>
      </c>
      <c r="J60" s="330">
        <v>85013</v>
      </c>
      <c r="K60" s="331">
        <v>-12.4</v>
      </c>
      <c r="L60" s="332">
        <v>46136</v>
      </c>
      <c r="M60" s="333">
        <v>4</v>
      </c>
      <c r="N60" s="334">
        <v>-16.399999999999999</v>
      </c>
    </row>
    <row r="61" spans="1:14">
      <c r="A61" s="250"/>
      <c r="B61" s="246"/>
      <c r="C61" s="246"/>
      <c r="D61" s="246"/>
      <c r="E61" s="246"/>
      <c r="F61" s="246"/>
      <c r="G61" s="312" t="s">
        <v>520</v>
      </c>
      <c r="H61" s="336"/>
      <c r="I61" s="337">
        <v>30363912</v>
      </c>
      <c r="J61" s="338">
        <v>1495116</v>
      </c>
      <c r="K61" s="339">
        <v>225.4</v>
      </c>
      <c r="L61" s="340">
        <v>87521</v>
      </c>
      <c r="M61" s="341">
        <v>4.5</v>
      </c>
      <c r="N61" s="326">
        <v>220.9</v>
      </c>
    </row>
    <row r="62" spans="1:14">
      <c r="A62" s="250"/>
      <c r="B62" s="246"/>
      <c r="C62" s="246"/>
      <c r="D62" s="246"/>
      <c r="E62" s="246"/>
      <c r="F62" s="246"/>
      <c r="G62" s="327"/>
      <c r="H62" s="328" t="s">
        <v>515</v>
      </c>
      <c r="I62" s="329">
        <v>1957283</v>
      </c>
      <c r="J62" s="330">
        <v>96212</v>
      </c>
      <c r="K62" s="331">
        <v>43.9</v>
      </c>
      <c r="L62" s="332">
        <v>41798</v>
      </c>
      <c r="M62" s="333">
        <v>5.8</v>
      </c>
      <c r="N62" s="334">
        <v>38.1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33.200000000000003</v>
      </c>
      <c r="G47" s="12">
        <v>49.53</v>
      </c>
      <c r="H47" s="12">
        <v>78.31</v>
      </c>
      <c r="I47" s="12">
        <v>74.47</v>
      </c>
      <c r="J47" s="13">
        <v>77.5</v>
      </c>
    </row>
    <row r="48" spans="2:10" ht="57.75" customHeight="1">
      <c r="B48" s="14"/>
      <c r="C48" s="1174" t="s">
        <v>4</v>
      </c>
      <c r="D48" s="1174"/>
      <c r="E48" s="1175"/>
      <c r="F48" s="15">
        <v>33.89</v>
      </c>
      <c r="G48" s="16">
        <v>49.54</v>
      </c>
      <c r="H48" s="16">
        <v>31.63</v>
      </c>
      <c r="I48" s="16">
        <v>6.09</v>
      </c>
      <c r="J48" s="17">
        <v>40.92</v>
      </c>
    </row>
    <row r="49" spans="2:10" ht="57.75" customHeight="1" thickBot="1">
      <c r="B49" s="18"/>
      <c r="C49" s="1176" t="s">
        <v>5</v>
      </c>
      <c r="D49" s="1176"/>
      <c r="E49" s="1177"/>
      <c r="F49" s="19" t="s">
        <v>527</v>
      </c>
      <c r="G49" s="20">
        <v>33.33</v>
      </c>
      <c r="H49" s="20">
        <v>13.37</v>
      </c>
      <c r="I49" s="20" t="s">
        <v>528</v>
      </c>
      <c r="J49" s="21">
        <v>37.83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529</v>
      </c>
      <c r="D34" s="1184"/>
      <c r="E34" s="1185"/>
      <c r="F34" s="32">
        <v>34.159999999999997</v>
      </c>
      <c r="G34" s="33">
        <v>49.49</v>
      </c>
      <c r="H34" s="33">
        <v>31.62</v>
      </c>
      <c r="I34" s="33">
        <v>6.03</v>
      </c>
      <c r="J34" s="34">
        <v>40.92</v>
      </c>
      <c r="K34" s="22"/>
      <c r="L34" s="22"/>
      <c r="M34" s="22"/>
      <c r="N34" s="22"/>
      <c r="O34" s="22"/>
      <c r="P34" s="22"/>
    </row>
    <row r="35" spans="1:16" ht="39" customHeight="1">
      <c r="A35" s="22"/>
      <c r="B35" s="35"/>
      <c r="C35" s="1178" t="s">
        <v>530</v>
      </c>
      <c r="D35" s="1179"/>
      <c r="E35" s="1180"/>
      <c r="F35" s="36">
        <v>2.38</v>
      </c>
      <c r="G35" s="37">
        <v>3.7</v>
      </c>
      <c r="H35" s="37">
        <v>2.67</v>
      </c>
      <c r="I35" s="37">
        <v>6.03</v>
      </c>
      <c r="J35" s="38">
        <v>8.1</v>
      </c>
      <c r="K35" s="22"/>
      <c r="L35" s="22"/>
      <c r="M35" s="22"/>
      <c r="N35" s="22"/>
      <c r="O35" s="22"/>
      <c r="P35" s="22"/>
    </row>
    <row r="36" spans="1:16" ht="39" customHeight="1">
      <c r="A36" s="22"/>
      <c r="B36" s="35"/>
      <c r="C36" s="1178" t="s">
        <v>531</v>
      </c>
      <c r="D36" s="1179"/>
      <c r="E36" s="1180"/>
      <c r="F36" s="36">
        <v>0.89</v>
      </c>
      <c r="G36" s="37">
        <v>0.43</v>
      </c>
      <c r="H36" s="37">
        <v>0.55000000000000004</v>
      </c>
      <c r="I36" s="37">
        <v>0.09</v>
      </c>
      <c r="J36" s="38">
        <v>0.53</v>
      </c>
      <c r="K36" s="22"/>
      <c r="L36" s="22"/>
      <c r="M36" s="22"/>
      <c r="N36" s="22"/>
      <c r="O36" s="22"/>
      <c r="P36" s="22"/>
    </row>
    <row r="37" spans="1:16" ht="39" customHeight="1">
      <c r="A37" s="22"/>
      <c r="B37" s="35"/>
      <c r="C37" s="1178" t="s">
        <v>532</v>
      </c>
      <c r="D37" s="1179"/>
      <c r="E37" s="1180"/>
      <c r="F37" s="36">
        <v>3.25</v>
      </c>
      <c r="G37" s="37">
        <v>1.06</v>
      </c>
      <c r="H37" s="37">
        <v>1.56</v>
      </c>
      <c r="I37" s="37">
        <v>1.76</v>
      </c>
      <c r="J37" s="38">
        <v>0.22</v>
      </c>
      <c r="K37" s="22"/>
      <c r="L37" s="22"/>
      <c r="M37" s="22"/>
      <c r="N37" s="22"/>
      <c r="O37" s="22"/>
      <c r="P37" s="22"/>
    </row>
    <row r="38" spans="1:16" ht="39" customHeight="1">
      <c r="A38" s="22"/>
      <c r="B38" s="35"/>
      <c r="C38" s="1178" t="s">
        <v>533</v>
      </c>
      <c r="D38" s="1179"/>
      <c r="E38" s="1180"/>
      <c r="F38" s="36">
        <v>0</v>
      </c>
      <c r="G38" s="37">
        <v>0</v>
      </c>
      <c r="H38" s="37">
        <v>0</v>
      </c>
      <c r="I38" s="37">
        <v>0</v>
      </c>
      <c r="J38" s="38">
        <v>0.01</v>
      </c>
      <c r="K38" s="22"/>
      <c r="L38" s="22"/>
      <c r="M38" s="22"/>
      <c r="N38" s="22"/>
      <c r="O38" s="22"/>
      <c r="P38" s="22"/>
    </row>
    <row r="39" spans="1:16" ht="39" customHeight="1">
      <c r="A39" s="22"/>
      <c r="B39" s="35"/>
      <c r="C39" s="1178" t="s">
        <v>534</v>
      </c>
      <c r="D39" s="1179"/>
      <c r="E39" s="1180"/>
      <c r="F39" s="36">
        <v>0</v>
      </c>
      <c r="G39" s="37">
        <v>0</v>
      </c>
      <c r="H39" s="37">
        <v>0</v>
      </c>
      <c r="I39" s="37">
        <v>0</v>
      </c>
      <c r="J39" s="38">
        <v>0</v>
      </c>
      <c r="K39" s="22"/>
      <c r="L39" s="22"/>
      <c r="M39" s="22"/>
      <c r="N39" s="22"/>
      <c r="O39" s="22"/>
      <c r="P39" s="22"/>
    </row>
    <row r="40" spans="1:16" ht="39" customHeight="1">
      <c r="A40" s="22"/>
      <c r="B40" s="35"/>
      <c r="C40" s="1178" t="s">
        <v>535</v>
      </c>
      <c r="D40" s="1179"/>
      <c r="E40" s="1180"/>
      <c r="F40" s="36">
        <v>0</v>
      </c>
      <c r="G40" s="37">
        <v>0</v>
      </c>
      <c r="H40" s="37">
        <v>0</v>
      </c>
      <c r="I40" s="37">
        <v>0.22</v>
      </c>
      <c r="J40" s="38">
        <v>0</v>
      </c>
      <c r="K40" s="22"/>
      <c r="L40" s="22"/>
      <c r="M40" s="22"/>
      <c r="N40" s="22"/>
      <c r="O40" s="22"/>
      <c r="P40" s="22"/>
    </row>
    <row r="41" spans="1:16" ht="39" customHeight="1">
      <c r="A41" s="22"/>
      <c r="B41" s="35"/>
      <c r="C41" s="1178" t="s">
        <v>536</v>
      </c>
      <c r="D41" s="1179"/>
      <c r="E41" s="1180"/>
      <c r="F41" s="36">
        <v>0</v>
      </c>
      <c r="G41" s="37">
        <v>0</v>
      </c>
      <c r="H41" s="37">
        <v>0</v>
      </c>
      <c r="I41" s="37">
        <v>0.01</v>
      </c>
      <c r="J41" s="38">
        <v>0</v>
      </c>
      <c r="K41" s="22"/>
      <c r="L41" s="22"/>
      <c r="M41" s="22"/>
      <c r="N41" s="22"/>
      <c r="O41" s="22"/>
      <c r="P41" s="22"/>
    </row>
    <row r="42" spans="1:16" ht="39" customHeight="1">
      <c r="A42" s="22"/>
      <c r="B42" s="39"/>
      <c r="C42" s="1178" t="s">
        <v>537</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538</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1607</v>
      </c>
      <c r="L45" s="60">
        <v>1505</v>
      </c>
      <c r="M45" s="60">
        <v>1396</v>
      </c>
      <c r="N45" s="60">
        <v>1344</v>
      </c>
      <c r="O45" s="61">
        <v>1342</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529</v>
      </c>
      <c r="L48" s="64">
        <v>529</v>
      </c>
      <c r="M48" s="64">
        <v>529</v>
      </c>
      <c r="N48" s="64">
        <v>525</v>
      </c>
      <c r="O48" s="65">
        <v>546</v>
      </c>
      <c r="P48" s="48"/>
      <c r="Q48" s="48"/>
      <c r="R48" s="48"/>
      <c r="S48" s="48"/>
      <c r="T48" s="48"/>
      <c r="U48" s="48"/>
    </row>
    <row r="49" spans="1:21" ht="30.75" customHeight="1">
      <c r="A49" s="48"/>
      <c r="B49" s="1196"/>
      <c r="C49" s="1197"/>
      <c r="D49" s="62"/>
      <c r="E49" s="1188" t="s">
        <v>16</v>
      </c>
      <c r="F49" s="1188"/>
      <c r="G49" s="1188"/>
      <c r="H49" s="1188"/>
      <c r="I49" s="1188"/>
      <c r="J49" s="1189"/>
      <c r="K49" s="63">
        <v>20</v>
      </c>
      <c r="L49" s="64">
        <v>36</v>
      </c>
      <c r="M49" s="64">
        <v>75</v>
      </c>
      <c r="N49" s="64">
        <v>75</v>
      </c>
      <c r="O49" s="65">
        <v>73</v>
      </c>
      <c r="P49" s="48"/>
      <c r="Q49" s="48"/>
      <c r="R49" s="48"/>
      <c r="S49" s="48"/>
      <c r="T49" s="48"/>
      <c r="U49" s="48"/>
    </row>
    <row r="50" spans="1:21" ht="30.75" customHeight="1">
      <c r="A50" s="48"/>
      <c r="B50" s="1196"/>
      <c r="C50" s="1197"/>
      <c r="D50" s="62"/>
      <c r="E50" s="1188" t="s">
        <v>17</v>
      </c>
      <c r="F50" s="1188"/>
      <c r="G50" s="1188"/>
      <c r="H50" s="1188"/>
      <c r="I50" s="1188"/>
      <c r="J50" s="1189"/>
      <c r="K50" s="63">
        <v>17</v>
      </c>
      <c r="L50" s="64">
        <v>17</v>
      </c>
      <c r="M50" s="64">
        <v>25</v>
      </c>
      <c r="N50" s="64">
        <v>20</v>
      </c>
      <c r="O50" s="65">
        <v>18</v>
      </c>
      <c r="P50" s="48"/>
      <c r="Q50" s="48"/>
      <c r="R50" s="48"/>
      <c r="S50" s="48"/>
      <c r="T50" s="48"/>
      <c r="U50" s="48"/>
    </row>
    <row r="51" spans="1:21" ht="30.75" customHeight="1">
      <c r="A51" s="48"/>
      <c r="B51" s="1198"/>
      <c r="C51" s="1199"/>
      <c r="D51" s="66"/>
      <c r="E51" s="1188" t="s">
        <v>18</v>
      </c>
      <c r="F51" s="1188"/>
      <c r="G51" s="1188"/>
      <c r="H51" s="1188"/>
      <c r="I51" s="1188"/>
      <c r="J51" s="1189"/>
      <c r="K51" s="63" t="s">
        <v>483</v>
      </c>
      <c r="L51" s="64" t="s">
        <v>483</v>
      </c>
      <c r="M51" s="64" t="s">
        <v>483</v>
      </c>
      <c r="N51" s="64" t="s">
        <v>483</v>
      </c>
      <c r="O51" s="65">
        <v>4</v>
      </c>
      <c r="P51" s="48"/>
      <c r="Q51" s="48"/>
      <c r="R51" s="48"/>
      <c r="S51" s="48"/>
      <c r="T51" s="48"/>
      <c r="U51" s="48"/>
    </row>
    <row r="52" spans="1:21" ht="30.75" customHeight="1">
      <c r="A52" s="48"/>
      <c r="B52" s="1186" t="s">
        <v>19</v>
      </c>
      <c r="C52" s="1187"/>
      <c r="D52" s="66"/>
      <c r="E52" s="1188" t="s">
        <v>20</v>
      </c>
      <c r="F52" s="1188"/>
      <c r="G52" s="1188"/>
      <c r="H52" s="1188"/>
      <c r="I52" s="1188"/>
      <c r="J52" s="1189"/>
      <c r="K52" s="63">
        <v>1204</v>
      </c>
      <c r="L52" s="64">
        <v>1214</v>
      </c>
      <c r="M52" s="64">
        <v>1211</v>
      </c>
      <c r="N52" s="64">
        <v>1181</v>
      </c>
      <c r="O52" s="65">
        <v>1159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969</v>
      </c>
      <c r="L53" s="69">
        <v>873</v>
      </c>
      <c r="M53" s="69">
        <v>814</v>
      </c>
      <c r="N53" s="69">
        <v>783</v>
      </c>
      <c r="O53" s="70">
        <v>824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4" t="s">
        <v>24</v>
      </c>
      <c r="C41" s="1215"/>
      <c r="D41" s="81"/>
      <c r="E41" s="1216" t="s">
        <v>25</v>
      </c>
      <c r="F41" s="1216"/>
      <c r="G41" s="1216"/>
      <c r="H41" s="1217"/>
      <c r="I41" s="82">
        <v>12814</v>
      </c>
      <c r="J41" s="83">
        <v>12384</v>
      </c>
      <c r="K41" s="83">
        <v>12312</v>
      </c>
      <c r="L41" s="83">
        <v>12550</v>
      </c>
      <c r="M41" s="84">
        <v>12991</v>
      </c>
    </row>
    <row r="42" spans="2:13" ht="27.75" customHeight="1">
      <c r="B42" s="1204"/>
      <c r="C42" s="1205"/>
      <c r="D42" s="85"/>
      <c r="E42" s="1208" t="s">
        <v>26</v>
      </c>
      <c r="F42" s="1208"/>
      <c r="G42" s="1208"/>
      <c r="H42" s="1209"/>
      <c r="I42" s="86">
        <v>243</v>
      </c>
      <c r="J42" s="87">
        <v>72</v>
      </c>
      <c r="K42" s="87">
        <v>68</v>
      </c>
      <c r="L42" s="87">
        <v>56</v>
      </c>
      <c r="M42" s="88">
        <v>48</v>
      </c>
    </row>
    <row r="43" spans="2:13" ht="27.75" customHeight="1">
      <c r="B43" s="1204"/>
      <c r="C43" s="1205"/>
      <c r="D43" s="85"/>
      <c r="E43" s="1208" t="s">
        <v>27</v>
      </c>
      <c r="F43" s="1208"/>
      <c r="G43" s="1208"/>
      <c r="H43" s="1209"/>
      <c r="I43" s="86">
        <v>7564</v>
      </c>
      <c r="J43" s="87">
        <v>7548</v>
      </c>
      <c r="K43" s="87">
        <v>7360</v>
      </c>
      <c r="L43" s="87">
        <v>6784</v>
      </c>
      <c r="M43" s="88">
        <v>6467</v>
      </c>
    </row>
    <row r="44" spans="2:13" ht="27.75" customHeight="1">
      <c r="B44" s="1204"/>
      <c r="C44" s="1205"/>
      <c r="D44" s="85"/>
      <c r="E44" s="1208" t="s">
        <v>28</v>
      </c>
      <c r="F44" s="1208"/>
      <c r="G44" s="1208"/>
      <c r="H44" s="1209"/>
      <c r="I44" s="86">
        <v>810</v>
      </c>
      <c r="J44" s="87">
        <v>782</v>
      </c>
      <c r="K44" s="87">
        <v>716</v>
      </c>
      <c r="L44" s="87">
        <v>650</v>
      </c>
      <c r="M44" s="88">
        <v>584</v>
      </c>
    </row>
    <row r="45" spans="2:13" ht="27.75" customHeight="1">
      <c r="B45" s="1204"/>
      <c r="C45" s="1205"/>
      <c r="D45" s="85"/>
      <c r="E45" s="1208" t="s">
        <v>29</v>
      </c>
      <c r="F45" s="1208"/>
      <c r="G45" s="1208"/>
      <c r="H45" s="1209"/>
      <c r="I45" s="86">
        <v>1680</v>
      </c>
      <c r="J45" s="87">
        <v>1698</v>
      </c>
      <c r="K45" s="87">
        <v>1620</v>
      </c>
      <c r="L45" s="87">
        <v>1611</v>
      </c>
      <c r="M45" s="88">
        <v>1562</v>
      </c>
    </row>
    <row r="46" spans="2:13" ht="27.75" customHeight="1">
      <c r="B46" s="1204"/>
      <c r="C46" s="1205"/>
      <c r="D46" s="89"/>
      <c r="E46" s="1208" t="s">
        <v>30</v>
      </c>
      <c r="F46" s="1208"/>
      <c r="G46" s="1208"/>
      <c r="H46" s="1209"/>
      <c r="I46" s="86">
        <v>5</v>
      </c>
      <c r="J46" s="87" t="s">
        <v>483</v>
      </c>
      <c r="K46" s="87" t="s">
        <v>483</v>
      </c>
      <c r="L46" s="87" t="s">
        <v>483</v>
      </c>
      <c r="M46" s="88" t="s">
        <v>483</v>
      </c>
    </row>
    <row r="47" spans="2:13" ht="27.75" customHeight="1">
      <c r="B47" s="1204"/>
      <c r="C47" s="1205"/>
      <c r="D47" s="90"/>
      <c r="E47" s="1218" t="s">
        <v>31</v>
      </c>
      <c r="F47" s="1219"/>
      <c r="G47" s="1219"/>
      <c r="H47" s="1220"/>
      <c r="I47" s="86" t="s">
        <v>483</v>
      </c>
      <c r="J47" s="87" t="s">
        <v>483</v>
      </c>
      <c r="K47" s="87" t="s">
        <v>483</v>
      </c>
      <c r="L47" s="87" t="s">
        <v>483</v>
      </c>
      <c r="M47" s="88" t="s">
        <v>483</v>
      </c>
    </row>
    <row r="48" spans="2:13" ht="27.75" customHeight="1">
      <c r="B48" s="1204"/>
      <c r="C48" s="1205"/>
      <c r="D48" s="85"/>
      <c r="E48" s="1208" t="s">
        <v>32</v>
      </c>
      <c r="F48" s="1208"/>
      <c r="G48" s="1208"/>
      <c r="H48" s="1209"/>
      <c r="I48" s="86" t="s">
        <v>483</v>
      </c>
      <c r="J48" s="87" t="s">
        <v>483</v>
      </c>
      <c r="K48" s="87" t="s">
        <v>483</v>
      </c>
      <c r="L48" s="87" t="s">
        <v>483</v>
      </c>
      <c r="M48" s="88" t="s">
        <v>483</v>
      </c>
    </row>
    <row r="49" spans="2:13" ht="27.75" customHeight="1">
      <c r="B49" s="1206"/>
      <c r="C49" s="1207"/>
      <c r="D49" s="85"/>
      <c r="E49" s="1208" t="s">
        <v>33</v>
      </c>
      <c r="F49" s="1208"/>
      <c r="G49" s="1208"/>
      <c r="H49" s="1209"/>
      <c r="I49" s="86" t="s">
        <v>483</v>
      </c>
      <c r="J49" s="87" t="s">
        <v>483</v>
      </c>
      <c r="K49" s="87" t="s">
        <v>483</v>
      </c>
      <c r="L49" s="87" t="s">
        <v>483</v>
      </c>
      <c r="M49" s="88" t="s">
        <v>483</v>
      </c>
    </row>
    <row r="50" spans="2:13" ht="27.75" customHeight="1">
      <c r="B50" s="1202" t="s">
        <v>34</v>
      </c>
      <c r="C50" s="1203"/>
      <c r="D50" s="91"/>
      <c r="E50" s="1208" t="s">
        <v>35</v>
      </c>
      <c r="F50" s="1208"/>
      <c r="G50" s="1208"/>
      <c r="H50" s="1209"/>
      <c r="I50" s="86">
        <v>6041</v>
      </c>
      <c r="J50" s="87">
        <v>10640</v>
      </c>
      <c r="K50" s="87">
        <v>12454</v>
      </c>
      <c r="L50" s="87">
        <v>12049</v>
      </c>
      <c r="M50" s="88">
        <v>16277</v>
      </c>
    </row>
    <row r="51" spans="2:13" ht="27.75" customHeight="1">
      <c r="B51" s="1204"/>
      <c r="C51" s="1205"/>
      <c r="D51" s="85"/>
      <c r="E51" s="1208" t="s">
        <v>36</v>
      </c>
      <c r="F51" s="1208"/>
      <c r="G51" s="1208"/>
      <c r="H51" s="1209"/>
      <c r="I51" s="86">
        <v>407</v>
      </c>
      <c r="J51" s="87">
        <v>209</v>
      </c>
      <c r="K51" s="87">
        <v>315</v>
      </c>
      <c r="L51" s="87">
        <v>331</v>
      </c>
      <c r="M51" s="88">
        <v>452</v>
      </c>
    </row>
    <row r="52" spans="2:13" ht="27.75" customHeight="1">
      <c r="B52" s="1206"/>
      <c r="C52" s="1207"/>
      <c r="D52" s="85"/>
      <c r="E52" s="1208" t="s">
        <v>37</v>
      </c>
      <c r="F52" s="1208"/>
      <c r="G52" s="1208"/>
      <c r="H52" s="1209"/>
      <c r="I52" s="86">
        <v>11441</v>
      </c>
      <c r="J52" s="87">
        <v>10984</v>
      </c>
      <c r="K52" s="87">
        <v>10532</v>
      </c>
      <c r="L52" s="87">
        <v>10034</v>
      </c>
      <c r="M52" s="88">
        <v>9545</v>
      </c>
    </row>
    <row r="53" spans="2:13" ht="27.75" customHeight="1" thickBot="1">
      <c r="B53" s="1210" t="s">
        <v>21</v>
      </c>
      <c r="C53" s="1211"/>
      <c r="D53" s="92"/>
      <c r="E53" s="1212" t="s">
        <v>38</v>
      </c>
      <c r="F53" s="1212"/>
      <c r="G53" s="1212"/>
      <c r="H53" s="1213"/>
      <c r="I53" s="93">
        <v>5227</v>
      </c>
      <c r="J53" s="94">
        <v>651</v>
      </c>
      <c r="K53" s="94">
        <v>-1226</v>
      </c>
      <c r="L53" s="94">
        <v>-763</v>
      </c>
      <c r="M53" s="95">
        <v>-4623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552</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552</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5" t="s">
        <v>548</v>
      </c>
      <c r="I42" s="354"/>
      <c r="J42" s="354"/>
      <c r="K42" s="354"/>
      <c r="L42" s="246"/>
      <c r="M42" s="246"/>
      <c r="N42" s="246"/>
      <c r="O42" s="246"/>
    </row>
    <row r="43" spans="2:17">
      <c r="B43" s="250"/>
      <c r="C43" s="246"/>
      <c r="D43" s="246"/>
      <c r="E43" s="246"/>
      <c r="F43" s="246"/>
      <c r="G43" s="1232"/>
      <c r="H43" s="1233"/>
      <c r="I43" s="1233"/>
      <c r="J43" s="1233"/>
      <c r="K43" s="1233"/>
      <c r="L43" s="1233"/>
      <c r="M43" s="1233"/>
      <c r="N43" s="1233"/>
      <c r="O43" s="1234"/>
    </row>
    <row r="44" spans="2:17">
      <c r="B44" s="250"/>
      <c r="C44" s="246"/>
      <c r="D44" s="246"/>
      <c r="E44" s="246"/>
      <c r="F44" s="246"/>
      <c r="G44" s="1235"/>
      <c r="H44" s="1236"/>
      <c r="I44" s="1236"/>
      <c r="J44" s="1236"/>
      <c r="K44" s="1236"/>
      <c r="L44" s="1236"/>
      <c r="M44" s="1236"/>
      <c r="N44" s="1236"/>
      <c r="O44" s="1237"/>
    </row>
    <row r="45" spans="2:17">
      <c r="B45" s="250"/>
      <c r="C45" s="246"/>
      <c r="D45" s="246"/>
      <c r="E45" s="246"/>
      <c r="F45" s="246"/>
      <c r="G45" s="1235"/>
      <c r="H45" s="1236"/>
      <c r="I45" s="1236"/>
      <c r="J45" s="1236"/>
      <c r="K45" s="1236"/>
      <c r="L45" s="1236"/>
      <c r="M45" s="1236"/>
      <c r="N45" s="1236"/>
      <c r="O45" s="1237"/>
    </row>
    <row r="46" spans="2:17">
      <c r="B46" s="250"/>
      <c r="C46" s="246"/>
      <c r="D46" s="246"/>
      <c r="E46" s="246"/>
      <c r="F46" s="246"/>
      <c r="G46" s="1235"/>
      <c r="H46" s="1236"/>
      <c r="I46" s="1236"/>
      <c r="J46" s="1236"/>
      <c r="K46" s="1236"/>
      <c r="L46" s="1236"/>
      <c r="M46" s="1236"/>
      <c r="N46" s="1236"/>
      <c r="O46" s="1237"/>
    </row>
    <row r="47" spans="2:17">
      <c r="B47" s="250"/>
      <c r="C47" s="246"/>
      <c r="D47" s="246"/>
      <c r="E47" s="246"/>
      <c r="F47" s="246"/>
      <c r="G47" s="1238"/>
      <c r="H47" s="1239"/>
      <c r="I47" s="1239"/>
      <c r="J47" s="1239"/>
      <c r="K47" s="1239"/>
      <c r="L47" s="1239"/>
      <c r="M47" s="1239"/>
      <c r="N47" s="1239"/>
      <c r="O47" s="1240"/>
    </row>
    <row r="48" spans="2:17">
      <c r="B48" s="250"/>
      <c r="C48" s="246"/>
      <c r="D48" s="246"/>
      <c r="E48" s="246"/>
      <c r="F48" s="246"/>
      <c r="G48" s="246"/>
      <c r="H48" s="365"/>
      <c r="I48" s="365"/>
      <c r="J48" s="365"/>
    </row>
    <row r="49" spans="1:17">
      <c r="B49" s="250"/>
      <c r="C49" s="246"/>
      <c r="D49" s="246"/>
      <c r="E49" s="246"/>
      <c r="F49" s="246"/>
      <c r="G49" s="245" t="s">
        <v>550</v>
      </c>
    </row>
    <row r="50" spans="1:17">
      <c r="B50" s="250"/>
      <c r="C50" s="246"/>
      <c r="D50" s="246"/>
      <c r="E50" s="246"/>
      <c r="F50" s="246"/>
      <c r="G50" s="1241"/>
      <c r="H50" s="1242"/>
      <c r="I50" s="1242"/>
      <c r="J50" s="1243"/>
      <c r="K50" s="347" t="s">
        <v>522</v>
      </c>
      <c r="L50" s="347" t="s">
        <v>523</v>
      </c>
      <c r="M50" s="347" t="s">
        <v>524</v>
      </c>
      <c r="N50" s="347" t="s">
        <v>525</v>
      </c>
      <c r="O50" s="347" t="s">
        <v>526</v>
      </c>
    </row>
    <row r="51" spans="1:17">
      <c r="B51" s="250"/>
      <c r="C51" s="246"/>
      <c r="D51" s="246"/>
      <c r="E51" s="246"/>
      <c r="F51" s="246"/>
      <c r="G51" s="1244" t="s">
        <v>546</v>
      </c>
      <c r="H51" s="1245"/>
      <c r="I51" s="1250" t="s">
        <v>544</v>
      </c>
      <c r="J51" s="1250"/>
      <c r="K51" s="1221"/>
      <c r="L51" s="1221"/>
      <c r="M51" s="1221"/>
      <c r="N51" s="1221"/>
      <c r="O51" s="1221"/>
    </row>
    <row r="52" spans="1:17">
      <c r="B52" s="250"/>
      <c r="C52" s="246"/>
      <c r="D52" s="246"/>
      <c r="E52" s="246"/>
      <c r="F52" s="246"/>
      <c r="G52" s="1246"/>
      <c r="H52" s="1247"/>
      <c r="I52" s="1251"/>
      <c r="J52" s="1251"/>
      <c r="K52" s="1222"/>
      <c r="L52" s="1222"/>
      <c r="M52" s="1222"/>
      <c r="N52" s="1222"/>
      <c r="O52" s="1222"/>
    </row>
    <row r="53" spans="1:17">
      <c r="A53" s="357"/>
      <c r="B53" s="250"/>
      <c r="C53" s="246"/>
      <c r="D53" s="246"/>
      <c r="E53" s="246"/>
      <c r="F53" s="246"/>
      <c r="G53" s="1246"/>
      <c r="H53" s="1247"/>
      <c r="I53" s="1223" t="s">
        <v>553</v>
      </c>
      <c r="J53" s="1223"/>
      <c r="K53" s="1224"/>
      <c r="L53" s="1224"/>
      <c r="M53" s="1224"/>
      <c r="N53" s="1224"/>
      <c r="O53" s="1224"/>
    </row>
    <row r="54" spans="1:17">
      <c r="A54" s="357"/>
      <c r="B54" s="250"/>
      <c r="C54" s="246"/>
      <c r="D54" s="246"/>
      <c r="E54" s="246"/>
      <c r="F54" s="246"/>
      <c r="G54" s="1248"/>
      <c r="H54" s="1249"/>
      <c r="I54" s="1223"/>
      <c r="J54" s="1223"/>
      <c r="K54" s="1225"/>
      <c r="L54" s="1225"/>
      <c r="M54" s="1225"/>
      <c r="N54" s="1225"/>
      <c r="O54" s="1225"/>
    </row>
    <row r="55" spans="1:17">
      <c r="A55" s="357"/>
      <c r="B55" s="250"/>
      <c r="C55" s="246"/>
      <c r="D55" s="246"/>
      <c r="E55" s="246"/>
      <c r="F55" s="246"/>
      <c r="G55" s="1226" t="s">
        <v>545</v>
      </c>
      <c r="H55" s="1227"/>
      <c r="I55" s="1223" t="s">
        <v>544</v>
      </c>
      <c r="J55" s="1223"/>
      <c r="K55" s="1221"/>
      <c r="L55" s="1221"/>
      <c r="M55" s="1221"/>
      <c r="N55" s="1221"/>
      <c r="O55" s="1221"/>
    </row>
    <row r="56" spans="1:17">
      <c r="A56" s="357"/>
      <c r="B56" s="250"/>
      <c r="C56" s="246"/>
      <c r="D56" s="246"/>
      <c r="E56" s="246"/>
      <c r="F56" s="246"/>
      <c r="G56" s="1228"/>
      <c r="H56" s="1229"/>
      <c r="I56" s="1223"/>
      <c r="J56" s="1223"/>
      <c r="K56" s="1222"/>
      <c r="L56" s="1222"/>
      <c r="M56" s="1222"/>
      <c r="N56" s="1222"/>
      <c r="O56" s="1222"/>
    </row>
    <row r="57" spans="1:17" s="357" customFormat="1">
      <c r="B57" s="358"/>
      <c r="C57" s="354"/>
      <c r="D57" s="354"/>
      <c r="E57" s="354"/>
      <c r="F57" s="354"/>
      <c r="G57" s="1228"/>
      <c r="H57" s="1229"/>
      <c r="I57" s="1252" t="s">
        <v>553</v>
      </c>
      <c r="J57" s="1252"/>
      <c r="K57" s="1224"/>
      <c r="L57" s="1224"/>
      <c r="M57" s="1224"/>
      <c r="N57" s="1224"/>
      <c r="O57" s="1224"/>
      <c r="P57" s="363"/>
      <c r="Q57" s="358"/>
    </row>
    <row r="58" spans="1:17" s="357" customFormat="1">
      <c r="A58" s="245"/>
      <c r="B58" s="358"/>
      <c r="C58" s="354"/>
      <c r="D58" s="354"/>
      <c r="E58" s="354"/>
      <c r="F58" s="354"/>
      <c r="G58" s="1230"/>
      <c r="H58" s="1231"/>
      <c r="I58" s="1252"/>
      <c r="J58" s="1252"/>
      <c r="K58" s="1225"/>
      <c r="L58" s="1225"/>
      <c r="M58" s="1225"/>
      <c r="N58" s="1225"/>
      <c r="O58" s="1225"/>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549</v>
      </c>
      <c r="C63" s="246"/>
      <c r="D63" s="246"/>
      <c r="E63" s="246"/>
      <c r="F63" s="246"/>
      <c r="G63" s="246"/>
      <c r="H63" s="246"/>
      <c r="I63" s="246"/>
      <c r="J63" s="246"/>
      <c r="K63" s="246"/>
      <c r="L63" s="246"/>
      <c r="M63" s="246"/>
      <c r="N63" s="246"/>
      <c r="O63" s="246"/>
    </row>
    <row r="64" spans="1:17">
      <c r="B64" s="250"/>
      <c r="C64" s="246"/>
      <c r="D64" s="246"/>
      <c r="E64" s="246"/>
      <c r="F64" s="246"/>
      <c r="G64" s="355" t="s">
        <v>548</v>
      </c>
      <c r="I64" s="354"/>
      <c r="J64" s="354"/>
      <c r="K64" s="354"/>
      <c r="L64" s="246"/>
      <c r="M64" s="246"/>
      <c r="N64" s="246"/>
      <c r="O64" s="246"/>
    </row>
    <row r="65" spans="2:30">
      <c r="B65" s="250"/>
      <c r="C65" s="246"/>
      <c r="D65" s="246"/>
      <c r="E65" s="246"/>
      <c r="F65" s="246"/>
      <c r="G65" s="1232" t="s">
        <v>554</v>
      </c>
      <c r="H65" s="1233"/>
      <c r="I65" s="1233"/>
      <c r="J65" s="1233"/>
      <c r="K65" s="1233"/>
      <c r="L65" s="1233"/>
      <c r="M65" s="1233"/>
      <c r="N65" s="1233"/>
      <c r="O65" s="1234"/>
    </row>
    <row r="66" spans="2:30">
      <c r="B66" s="250"/>
      <c r="C66" s="246"/>
      <c r="D66" s="246"/>
      <c r="E66" s="246"/>
      <c r="F66" s="246"/>
      <c r="G66" s="1235"/>
      <c r="H66" s="1236"/>
      <c r="I66" s="1236"/>
      <c r="J66" s="1236"/>
      <c r="K66" s="1236"/>
      <c r="L66" s="1236"/>
      <c r="M66" s="1236"/>
      <c r="N66" s="1236"/>
      <c r="O66" s="1237"/>
    </row>
    <row r="67" spans="2:30">
      <c r="B67" s="250"/>
      <c r="C67" s="246"/>
      <c r="D67" s="246"/>
      <c r="E67" s="246"/>
      <c r="F67" s="246"/>
      <c r="G67" s="1235"/>
      <c r="H67" s="1236"/>
      <c r="I67" s="1236"/>
      <c r="J67" s="1236"/>
      <c r="K67" s="1236"/>
      <c r="L67" s="1236"/>
      <c r="M67" s="1236"/>
      <c r="N67" s="1236"/>
      <c r="O67" s="1237"/>
    </row>
    <row r="68" spans="2:30">
      <c r="B68" s="250"/>
      <c r="C68" s="246"/>
      <c r="D68" s="246"/>
      <c r="E68" s="246"/>
      <c r="F68" s="246"/>
      <c r="G68" s="1235"/>
      <c r="H68" s="1236"/>
      <c r="I68" s="1236"/>
      <c r="J68" s="1236"/>
      <c r="K68" s="1236"/>
      <c r="L68" s="1236"/>
      <c r="M68" s="1236"/>
      <c r="N68" s="1236"/>
      <c r="O68" s="1237"/>
    </row>
    <row r="69" spans="2:30">
      <c r="B69" s="250"/>
      <c r="C69" s="246"/>
      <c r="D69" s="246"/>
      <c r="E69" s="246"/>
      <c r="F69" s="246"/>
      <c r="G69" s="1238"/>
      <c r="H69" s="1239"/>
      <c r="I69" s="1239"/>
      <c r="J69" s="1239"/>
      <c r="K69" s="1239"/>
      <c r="L69" s="1239"/>
      <c r="M69" s="1239"/>
      <c r="N69" s="1239"/>
      <c r="O69" s="1240"/>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547</v>
      </c>
      <c r="I71" s="351"/>
      <c r="J71" s="350"/>
      <c r="K71" s="350"/>
      <c r="L71" s="349"/>
      <c r="M71" s="350"/>
      <c r="N71" s="349"/>
      <c r="O71" s="348"/>
    </row>
    <row r="72" spans="2:30">
      <c r="B72" s="250"/>
      <c r="C72" s="246"/>
      <c r="D72" s="246"/>
      <c r="E72" s="246"/>
      <c r="F72" s="246"/>
      <c r="G72" s="1241"/>
      <c r="H72" s="1242"/>
      <c r="I72" s="1242"/>
      <c r="J72" s="1243"/>
      <c r="K72" s="347" t="s">
        <v>522</v>
      </c>
      <c r="L72" s="347" t="s">
        <v>523</v>
      </c>
      <c r="M72" s="347" t="s">
        <v>524</v>
      </c>
      <c r="N72" s="347" t="s">
        <v>525</v>
      </c>
      <c r="O72" s="347" t="s">
        <v>526</v>
      </c>
    </row>
    <row r="73" spans="2:30">
      <c r="B73" s="250"/>
      <c r="C73" s="246"/>
      <c r="D73" s="246"/>
      <c r="E73" s="246"/>
      <c r="F73" s="246"/>
      <c r="G73" s="1244" t="s">
        <v>546</v>
      </c>
      <c r="H73" s="1245"/>
      <c r="I73" s="1250" t="s">
        <v>544</v>
      </c>
      <c r="J73" s="1250"/>
      <c r="K73" s="1253">
        <v>93.5</v>
      </c>
      <c r="L73" s="1253">
        <v>11.4</v>
      </c>
      <c r="M73" s="1222"/>
      <c r="N73" s="1222"/>
      <c r="O73" s="1222"/>
      <c r="S73" s="245">
        <v>9.9</v>
      </c>
    </row>
    <row r="74" spans="2:30">
      <c r="B74" s="250"/>
      <c r="C74" s="246"/>
      <c r="D74" s="246"/>
      <c r="E74" s="246"/>
      <c r="F74" s="246"/>
      <c r="G74" s="1246"/>
      <c r="H74" s="1247"/>
      <c r="I74" s="1251"/>
      <c r="J74" s="1251"/>
      <c r="K74" s="1253"/>
      <c r="L74" s="1253"/>
      <c r="M74" s="1222"/>
      <c r="N74" s="1222"/>
      <c r="O74" s="1222"/>
    </row>
    <row r="75" spans="2:30">
      <c r="B75" s="250"/>
      <c r="C75" s="246"/>
      <c r="D75" s="246"/>
      <c r="E75" s="246"/>
      <c r="F75" s="246"/>
      <c r="G75" s="1246"/>
      <c r="H75" s="1247"/>
      <c r="I75" s="1223" t="s">
        <v>543</v>
      </c>
      <c r="J75" s="1223"/>
      <c r="K75" s="1254">
        <v>17.7</v>
      </c>
      <c r="L75" s="1254">
        <v>17.3</v>
      </c>
      <c r="M75" s="1254">
        <v>15.5</v>
      </c>
      <c r="N75" s="1254">
        <v>14.1</v>
      </c>
      <c r="O75" s="1254">
        <v>13.7</v>
      </c>
      <c r="U75" s="245">
        <v>81.2</v>
      </c>
      <c r="W75" s="245">
        <v>87.2</v>
      </c>
      <c r="Y75" s="245">
        <v>99.8</v>
      </c>
      <c r="AA75" s="245">
        <v>109.5</v>
      </c>
      <c r="AC75" s="245">
        <v>115.2</v>
      </c>
    </row>
    <row r="76" spans="2:30">
      <c r="B76" s="250"/>
      <c r="C76" s="246"/>
      <c r="D76" s="246"/>
      <c r="E76" s="246"/>
      <c r="F76" s="246"/>
      <c r="G76" s="1248"/>
      <c r="H76" s="1249"/>
      <c r="I76" s="1223"/>
      <c r="J76" s="1223"/>
      <c r="K76" s="1225"/>
      <c r="L76" s="1225"/>
      <c r="M76" s="1225"/>
      <c r="N76" s="1225"/>
      <c r="O76" s="1225"/>
    </row>
    <row r="77" spans="2:30">
      <c r="B77" s="250"/>
      <c r="C77" s="246"/>
      <c r="D77" s="246"/>
      <c r="E77" s="246"/>
      <c r="F77" s="246"/>
      <c r="G77" s="1226" t="s">
        <v>545</v>
      </c>
      <c r="H77" s="1227"/>
      <c r="I77" s="1223" t="s">
        <v>544</v>
      </c>
      <c r="J77" s="1223"/>
      <c r="K77" s="1253">
        <v>76.2</v>
      </c>
      <c r="L77" s="1253">
        <v>65.3</v>
      </c>
      <c r="M77" s="1222">
        <v>60.8</v>
      </c>
      <c r="N77" s="1222">
        <v>58.5</v>
      </c>
      <c r="O77" s="1222">
        <v>20.2</v>
      </c>
      <c r="R77" s="245">
        <v>12.3</v>
      </c>
      <c r="T77" s="245">
        <v>11.1</v>
      </c>
    </row>
    <row r="78" spans="2:30">
      <c r="B78" s="250"/>
      <c r="C78" s="246"/>
      <c r="D78" s="246"/>
      <c r="E78" s="246"/>
      <c r="F78" s="246"/>
      <c r="G78" s="1228"/>
      <c r="H78" s="1229"/>
      <c r="I78" s="1223"/>
      <c r="J78" s="1223"/>
      <c r="K78" s="1253"/>
      <c r="L78" s="1253"/>
      <c r="M78" s="1222"/>
      <c r="N78" s="1222"/>
      <c r="O78" s="1222"/>
    </row>
    <row r="79" spans="2:30">
      <c r="B79" s="250"/>
      <c r="C79" s="246"/>
      <c r="D79" s="246"/>
      <c r="E79" s="246"/>
      <c r="F79" s="246"/>
      <c r="G79" s="1228"/>
      <c r="H79" s="1229"/>
      <c r="I79" s="1255" t="s">
        <v>543</v>
      </c>
      <c r="J79" s="1252"/>
      <c r="K79" s="1256">
        <v>12.8</v>
      </c>
      <c r="L79" s="1256">
        <v>12</v>
      </c>
      <c r="M79" s="1256">
        <v>11.1</v>
      </c>
      <c r="N79" s="1256">
        <v>10.7</v>
      </c>
      <c r="O79" s="1256">
        <v>8.6</v>
      </c>
      <c r="V79" s="245">
        <v>53.5</v>
      </c>
      <c r="X79" s="245">
        <v>48.2</v>
      </c>
      <c r="Z79" s="245">
        <v>34.200000000000003</v>
      </c>
      <c r="AB79" s="245">
        <v>30.3</v>
      </c>
      <c r="AD79" s="245">
        <v>28.9</v>
      </c>
    </row>
    <row r="80" spans="2:30">
      <c r="B80" s="250"/>
      <c r="C80" s="246"/>
      <c r="D80" s="246"/>
      <c r="E80" s="246"/>
      <c r="F80" s="246"/>
      <c r="G80" s="1230"/>
      <c r="H80" s="1231"/>
      <c r="I80" s="1252"/>
      <c r="J80" s="1252"/>
      <c r="K80" s="1256"/>
      <c r="L80" s="1256"/>
      <c r="M80" s="1256"/>
      <c r="N80" s="1256"/>
      <c r="O80" s="1256"/>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366800</v>
      </c>
      <c r="E3" s="118"/>
      <c r="F3" s="119">
        <v>75709</v>
      </c>
      <c r="G3" s="120"/>
      <c r="H3" s="121"/>
    </row>
    <row r="4" spans="1:8">
      <c r="A4" s="122"/>
      <c r="B4" s="123"/>
      <c r="C4" s="124"/>
      <c r="D4" s="125">
        <v>76286</v>
      </c>
      <c r="E4" s="126"/>
      <c r="F4" s="127">
        <v>35212</v>
      </c>
      <c r="G4" s="128"/>
      <c r="H4" s="129"/>
    </row>
    <row r="5" spans="1:8">
      <c r="A5" s="110" t="s">
        <v>516</v>
      </c>
      <c r="B5" s="115"/>
      <c r="C5" s="116"/>
      <c r="D5" s="117">
        <v>1884230</v>
      </c>
      <c r="E5" s="118"/>
      <c r="F5" s="119">
        <v>90961</v>
      </c>
      <c r="G5" s="120"/>
      <c r="H5" s="121"/>
    </row>
    <row r="6" spans="1:8">
      <c r="A6" s="122"/>
      <c r="B6" s="123"/>
      <c r="C6" s="124"/>
      <c r="D6" s="125">
        <v>123759</v>
      </c>
      <c r="E6" s="126"/>
      <c r="F6" s="127">
        <v>37720</v>
      </c>
      <c r="G6" s="128"/>
      <c r="H6" s="129"/>
    </row>
    <row r="7" spans="1:8">
      <c r="A7" s="110" t="s">
        <v>517</v>
      </c>
      <c r="B7" s="115"/>
      <c r="C7" s="116"/>
      <c r="D7" s="117">
        <v>2226468</v>
      </c>
      <c r="E7" s="118"/>
      <c r="F7" s="119">
        <v>106614</v>
      </c>
      <c r="G7" s="120"/>
      <c r="H7" s="121"/>
    </row>
    <row r="8" spans="1:8">
      <c r="A8" s="122"/>
      <c r="B8" s="123"/>
      <c r="C8" s="124"/>
      <c r="D8" s="125">
        <v>98914</v>
      </c>
      <c r="E8" s="126"/>
      <c r="F8" s="127">
        <v>45545</v>
      </c>
      <c r="G8" s="128"/>
      <c r="H8" s="129"/>
    </row>
    <row r="9" spans="1:8">
      <c r="A9" s="110" t="s">
        <v>518</v>
      </c>
      <c r="B9" s="115"/>
      <c r="C9" s="116"/>
      <c r="D9" s="117">
        <v>1603323</v>
      </c>
      <c r="E9" s="118"/>
      <c r="F9" s="119">
        <v>85459</v>
      </c>
      <c r="G9" s="120"/>
      <c r="H9" s="121"/>
    </row>
    <row r="10" spans="1:8">
      <c r="A10" s="122"/>
      <c r="B10" s="123"/>
      <c r="C10" s="124"/>
      <c r="D10" s="125">
        <v>97090</v>
      </c>
      <c r="E10" s="126"/>
      <c r="F10" s="127">
        <v>44378</v>
      </c>
      <c r="G10" s="128"/>
      <c r="H10" s="129"/>
    </row>
    <row r="11" spans="1:8">
      <c r="A11" s="110" t="s">
        <v>519</v>
      </c>
      <c r="B11" s="115"/>
      <c r="C11" s="116"/>
      <c r="D11" s="117">
        <v>1394761</v>
      </c>
      <c r="E11" s="118"/>
      <c r="F11" s="119">
        <v>78864</v>
      </c>
      <c r="G11" s="120"/>
      <c r="H11" s="121"/>
    </row>
    <row r="12" spans="1:8">
      <c r="A12" s="122"/>
      <c r="B12" s="123"/>
      <c r="C12" s="130"/>
      <c r="D12" s="125">
        <v>85013</v>
      </c>
      <c r="E12" s="126"/>
      <c r="F12" s="127">
        <v>46136</v>
      </c>
      <c r="G12" s="128"/>
      <c r="H12" s="129"/>
    </row>
    <row r="13" spans="1:8">
      <c r="A13" s="110"/>
      <c r="B13" s="115"/>
      <c r="C13" s="131"/>
      <c r="D13" s="132">
        <v>1495116</v>
      </c>
      <c r="E13" s="133"/>
      <c r="F13" s="134">
        <v>87521</v>
      </c>
      <c r="G13" s="135"/>
      <c r="H13" s="121"/>
    </row>
    <row r="14" spans="1:8">
      <c r="A14" s="122"/>
      <c r="B14" s="123"/>
      <c r="C14" s="124"/>
      <c r="D14" s="125">
        <v>96212</v>
      </c>
      <c r="E14" s="126"/>
      <c r="F14" s="127">
        <v>41798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33.89</v>
      </c>
      <c r="C19" s="136">
        <f>ROUND(VALUE(SUBSTITUTE(実質収支比率等に係る経年分析!G$48,"▲","-")),2)</f>
        <v>49.54</v>
      </c>
      <c r="D19" s="136">
        <f>ROUND(VALUE(SUBSTITUTE(実質収支比率等に係る経年分析!H$48,"▲","-")),2)</f>
        <v>31.63</v>
      </c>
      <c r="E19" s="136">
        <f>ROUND(VALUE(SUBSTITUTE(実質収支比率等に係る経年分析!I$48,"▲","-")),2)</f>
        <v>6.09</v>
      </c>
      <c r="F19" s="136">
        <f>ROUND(VALUE(SUBSTITUTE(実質収支比率等に係る経年分析!J$48,"▲","-")),2)</f>
        <v>40.92</v>
      </c>
    </row>
    <row r="20" spans="1:11">
      <c r="A20" s="136" t="s">
        <v>43</v>
      </c>
      <c r="B20" s="136">
        <f>ROUND(VALUE(SUBSTITUTE(実質収支比率等に係る経年分析!F$47,"▲","-")),2)</f>
        <v>33.200000000000003</v>
      </c>
      <c r="C20" s="136">
        <f>ROUND(VALUE(SUBSTITUTE(実質収支比率等に係る経年分析!G$47,"▲","-")),2)</f>
        <v>49.53</v>
      </c>
      <c r="D20" s="136">
        <f>ROUND(VALUE(SUBSTITUTE(実質収支比率等に係る経年分析!H$47,"▲","-")),2)</f>
        <v>78.31</v>
      </c>
      <c r="E20" s="136">
        <f>ROUND(VALUE(SUBSTITUTE(実質収支比率等に係る経年分析!I$47,"▲","-")),2)</f>
        <v>74.47</v>
      </c>
      <c r="F20" s="136">
        <f>ROUND(VALUE(SUBSTITUTE(実質収支比率等に係る経年分析!J$47,"▲","-")),2)</f>
        <v>77.5</v>
      </c>
    </row>
    <row r="21" spans="1:11">
      <c r="A21" s="136" t="s">
        <v>44</v>
      </c>
      <c r="B21" s="136">
        <f>IF(ISNUMBER(VALUE(SUBSTITUTE(実質収支比率等に係る経年分析!F$49,"▲","-"))),ROUND(VALUE(SUBSTITUTE(実質収支比率等に係る経年分析!F$49,"▲","-")),2),NA())</f>
        <v>-14.7</v>
      </c>
      <c r="C21" s="136">
        <f>IF(ISNUMBER(VALUE(SUBSTITUTE(実質収支比率等に係る経年分析!G$49,"▲","-"))),ROUND(VALUE(SUBSTITUTE(実質収支比率等に係る経年分析!G$49,"▲","-")),2),NA())</f>
        <v>33.33</v>
      </c>
      <c r="D21" s="136">
        <f>IF(ISNUMBER(VALUE(SUBSTITUTE(実質収支比率等に係る経年分析!H$49,"▲","-"))),ROUND(VALUE(SUBSTITUTE(実質収支比率等に係る経年分析!H$49,"▲","-")),2),NA())</f>
        <v>13.37</v>
      </c>
      <c r="E21" s="136">
        <f>IF(ISNUMBER(VALUE(SUBSTITUTE(実質収支比率等に係る経年分析!I$49,"▲","-"))),ROUND(VALUE(SUBSTITUTE(実質収支比率等に係る経年分析!I$49,"▲","-")),2),NA())</f>
        <v>-30.33</v>
      </c>
      <c r="F21" s="136">
        <f>IF(ISNUMBER(VALUE(SUBSTITUTE(実質収支比率等に係る経年分析!J$49,"▲","-"))),ROUND(VALUE(SUBSTITUTE(実質収支比率等に係る経年分析!J$49,"▲","-")),2),NA())</f>
        <v>37.83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国民健康保険特別会計（診療施設勘定）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介護保険特別会計（介護サービス事業勘定）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3.25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0.22</v>
      </c>
    </row>
    <row r="34" spans="1:16">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0.55000000000000004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0.53</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2.67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34.159999999999997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49.49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31.62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40.92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1204</v>
      </c>
      <c r="E42" s="138"/>
      <c r="F42" s="138"/>
      <c r="G42" s="138">
        <f>'実質公債費比率（分子）の構造'!L$52</f>
        <v>1214</v>
      </c>
      <c r="H42" s="138"/>
      <c r="I42" s="138"/>
      <c r="J42" s="138">
        <f>'実質公債費比率（分子）の構造'!M$52</f>
        <v>1211</v>
      </c>
      <c r="K42" s="138"/>
      <c r="L42" s="138"/>
      <c r="M42" s="138">
        <f>'実質公債費比率（分子）の構造'!N$52</f>
        <v>1181</v>
      </c>
      <c r="N42" s="138"/>
      <c r="O42" s="138"/>
      <c r="P42" s="138">
        <f>'実質公債費比率（分子）の構造'!O$52</f>
        <v>1159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4</v>
      </c>
      <c r="O43" s="138"/>
      <c r="P43" s="138"/>
    </row>
    <row r="44" spans="1:16">
      <c r="A44" s="138" t="s">
        <v>53</v>
      </c>
      <c r="B44" s="138">
        <f>'実質公債費比率（分子）の構造'!K$50</f>
        <v>17</v>
      </c>
      <c r="C44" s="138"/>
      <c r="D44" s="138"/>
      <c r="E44" s="138">
        <f>'実質公債費比率（分子）の構造'!L$50</f>
        <v>17</v>
      </c>
      <c r="F44" s="138"/>
      <c r="G44" s="138"/>
      <c r="H44" s="138">
        <f>'実質公債費比率（分子）の構造'!M$50</f>
        <v>25</v>
      </c>
      <c r="I44" s="138"/>
      <c r="J44" s="138"/>
      <c r="K44" s="138">
        <f>'実質公債費比率（分子）の構造'!N$50</f>
        <v>20</v>
      </c>
      <c r="L44" s="138"/>
      <c r="M44" s="138"/>
      <c r="N44" s="138">
        <f>'実質公債費比率（分子）の構造'!O$50</f>
        <v>18</v>
      </c>
      <c r="O44" s="138"/>
      <c r="P44" s="138"/>
    </row>
    <row r="45" spans="1:16">
      <c r="A45" s="138" t="s">
        <v>54</v>
      </c>
      <c r="B45" s="138">
        <f>'実質公債費比率（分子）の構造'!K$49</f>
        <v>20</v>
      </c>
      <c r="C45" s="138"/>
      <c r="D45" s="138"/>
      <c r="E45" s="138">
        <f>'実質公債費比率（分子）の構造'!L$49</f>
        <v>36</v>
      </c>
      <c r="F45" s="138"/>
      <c r="G45" s="138"/>
      <c r="H45" s="138">
        <f>'実質公債費比率（分子）の構造'!M$49</f>
        <v>75</v>
      </c>
      <c r="I45" s="138"/>
      <c r="J45" s="138"/>
      <c r="K45" s="138">
        <f>'実質公債費比率（分子）の構造'!N$49</f>
        <v>75</v>
      </c>
      <c r="L45" s="138"/>
      <c r="M45" s="138"/>
      <c r="N45" s="138">
        <f>'実質公債費比率（分子）の構造'!O$49</f>
        <v>73</v>
      </c>
      <c r="O45" s="138"/>
      <c r="P45" s="138"/>
    </row>
    <row r="46" spans="1:16">
      <c r="A46" s="138" t="s">
        <v>55</v>
      </c>
      <c r="B46" s="138">
        <f>'実質公債費比率（分子）の構造'!K$48</f>
        <v>529</v>
      </c>
      <c r="C46" s="138"/>
      <c r="D46" s="138"/>
      <c r="E46" s="138">
        <f>'実質公債費比率（分子）の構造'!L$48</f>
        <v>529</v>
      </c>
      <c r="F46" s="138"/>
      <c r="G46" s="138"/>
      <c r="H46" s="138">
        <f>'実質公債費比率（分子）の構造'!M$48</f>
        <v>529</v>
      </c>
      <c r="I46" s="138"/>
      <c r="J46" s="138"/>
      <c r="K46" s="138">
        <f>'実質公債費比率（分子）の構造'!N$48</f>
        <v>525</v>
      </c>
      <c r="L46" s="138"/>
      <c r="M46" s="138"/>
      <c r="N46" s="138">
        <f>'実質公債費比率（分子）の構造'!O$48</f>
        <v>546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1607</v>
      </c>
      <c r="C49" s="138"/>
      <c r="D49" s="138"/>
      <c r="E49" s="138">
        <f>'実質公債費比率（分子）の構造'!L$45</f>
        <v>1505</v>
      </c>
      <c r="F49" s="138"/>
      <c r="G49" s="138"/>
      <c r="H49" s="138">
        <f>'実質公債費比率（分子）の構造'!M$45</f>
        <v>1396</v>
      </c>
      <c r="I49" s="138"/>
      <c r="J49" s="138"/>
      <c r="K49" s="138">
        <f>'実質公債費比率（分子）の構造'!N$45</f>
        <v>1344</v>
      </c>
      <c r="L49" s="138"/>
      <c r="M49" s="138"/>
      <c r="N49" s="138">
        <f>'実質公債費比率（分子）の構造'!O$45</f>
        <v>1342</v>
      </c>
      <c r="O49" s="138"/>
      <c r="P49" s="138"/>
    </row>
    <row r="50" spans="1:16">
      <c r="A50" s="138" t="s">
        <v>59</v>
      </c>
      <c r="B50" s="138" t="e">
        <f>NA()</f>
        <v>#N/A</v>
      </c>
      <c r="C50" s="138">
        <f>IF(ISNUMBER('実質公債費比率（分子）の構造'!K$53),'実質公債費比率（分子）の構造'!K$53,NA())</f>
        <v>969</v>
      </c>
      <c r="D50" s="138" t="e">
        <f>NA()</f>
        <v>#N/A</v>
      </c>
      <c r="E50" s="138" t="e">
        <f>NA()</f>
        <v>#N/A</v>
      </c>
      <c r="F50" s="138">
        <f>IF(ISNUMBER('実質公債費比率（分子）の構造'!L$53),'実質公債費比率（分子）の構造'!L$53,NA())</f>
        <v>873</v>
      </c>
      <c r="G50" s="138" t="e">
        <f>NA()</f>
        <v>#N/A</v>
      </c>
      <c r="H50" s="138" t="e">
        <f>NA()</f>
        <v>#N/A</v>
      </c>
      <c r="I50" s="138">
        <f>IF(ISNUMBER('実質公債費比率（分子）の構造'!M$53),'実質公債費比率（分子）の構造'!M$53,NA())</f>
        <v>814</v>
      </c>
      <c r="J50" s="138" t="e">
        <f>NA()</f>
        <v>#N/A</v>
      </c>
      <c r="K50" s="138" t="e">
        <f>NA()</f>
        <v>#N/A</v>
      </c>
      <c r="L50" s="138">
        <f>IF(ISNUMBER('実質公債費比率（分子）の構造'!N$53),'実質公債費比率（分子）の構造'!N$53,NA())</f>
        <v>783</v>
      </c>
      <c r="M50" s="138" t="e">
        <f>NA()</f>
        <v>#N/A</v>
      </c>
      <c r="N50" s="138" t="e">
        <f>NA()</f>
        <v>#N/A</v>
      </c>
      <c r="O50" s="138">
        <f>IF(ISNUMBER('実質公債費比率（分子）の構造'!O$53),'実質公債費比率（分子）の構造'!O$53,NA())</f>
        <v>824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11441</v>
      </c>
      <c r="E56" s="137"/>
      <c r="F56" s="137"/>
      <c r="G56" s="137">
        <f>'将来負担比率（分子）の構造'!J$52</f>
        <v>10984</v>
      </c>
      <c r="H56" s="137"/>
      <c r="I56" s="137"/>
      <c r="J56" s="137">
        <f>'将来負担比率（分子）の構造'!K$52</f>
        <v>10532</v>
      </c>
      <c r="K56" s="137"/>
      <c r="L56" s="137"/>
      <c r="M56" s="137">
        <f>'将来負担比率（分子）の構造'!L$52</f>
        <v>10034</v>
      </c>
      <c r="N56" s="137"/>
      <c r="O56" s="137"/>
      <c r="P56" s="137">
        <f>'将来負担比率（分子）の構造'!M$52</f>
        <v>9545</v>
      </c>
    </row>
    <row r="57" spans="1:16">
      <c r="A57" s="137" t="s">
        <v>36</v>
      </c>
      <c r="B57" s="137"/>
      <c r="C57" s="137"/>
      <c r="D57" s="137">
        <f>'将来負担比率（分子）の構造'!I$51</f>
        <v>407</v>
      </c>
      <c r="E57" s="137"/>
      <c r="F57" s="137"/>
      <c r="G57" s="137">
        <f>'将来負担比率（分子）の構造'!J$51</f>
        <v>209</v>
      </c>
      <c r="H57" s="137"/>
      <c r="I57" s="137"/>
      <c r="J57" s="137">
        <f>'将来負担比率（分子）の構造'!K$51</f>
        <v>315</v>
      </c>
      <c r="K57" s="137"/>
      <c r="L57" s="137"/>
      <c r="M57" s="137">
        <f>'将来負担比率（分子）の構造'!L$51</f>
        <v>331</v>
      </c>
      <c r="N57" s="137"/>
      <c r="O57" s="137"/>
      <c r="P57" s="137">
        <f>'将来負担比率（分子）の構造'!M$51</f>
        <v>452</v>
      </c>
    </row>
    <row r="58" spans="1:16">
      <c r="A58" s="137" t="s">
        <v>35</v>
      </c>
      <c r="B58" s="137"/>
      <c r="C58" s="137"/>
      <c r="D58" s="137">
        <f>'将来負担比率（分子）の構造'!I$50</f>
        <v>6041</v>
      </c>
      <c r="E58" s="137"/>
      <c r="F58" s="137"/>
      <c r="G58" s="137">
        <f>'将来負担比率（分子）の構造'!J$50</f>
        <v>10640</v>
      </c>
      <c r="H58" s="137"/>
      <c r="I58" s="137"/>
      <c r="J58" s="137">
        <f>'将来負担比率（分子）の構造'!K$50</f>
        <v>12454</v>
      </c>
      <c r="K58" s="137"/>
      <c r="L58" s="137"/>
      <c r="M58" s="137">
        <f>'将来負担比率（分子）の構造'!L$50</f>
        <v>12049</v>
      </c>
      <c r="N58" s="137"/>
      <c r="O58" s="137"/>
      <c r="P58" s="137">
        <f>'将来負担比率（分子）の構造'!M$50</f>
        <v>16277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1680</v>
      </c>
      <c r="C62" s="137"/>
      <c r="D62" s="137"/>
      <c r="E62" s="137">
        <f>'将来負担比率（分子）の構造'!J$45</f>
        <v>1698</v>
      </c>
      <c r="F62" s="137"/>
      <c r="G62" s="137"/>
      <c r="H62" s="137">
        <f>'将来負担比率（分子）の構造'!K$45</f>
        <v>1620</v>
      </c>
      <c r="I62" s="137"/>
      <c r="J62" s="137"/>
      <c r="K62" s="137">
        <f>'将来負担比率（分子）の構造'!L$45</f>
        <v>1611</v>
      </c>
      <c r="L62" s="137"/>
      <c r="M62" s="137"/>
      <c r="N62" s="137">
        <f>'将来負担比率（分子）の構造'!M$45</f>
        <v>1562</v>
      </c>
      <c r="O62" s="137"/>
      <c r="P62" s="137"/>
    </row>
    <row r="63" spans="1:16">
      <c r="A63" s="137" t="s">
        <v>28</v>
      </c>
      <c r="B63" s="137">
        <f>'将来負担比率（分子）の構造'!I$44</f>
        <v>810</v>
      </c>
      <c r="C63" s="137"/>
      <c r="D63" s="137"/>
      <c r="E63" s="137">
        <f>'将来負担比率（分子）の構造'!J$44</f>
        <v>782</v>
      </c>
      <c r="F63" s="137"/>
      <c r="G63" s="137"/>
      <c r="H63" s="137">
        <f>'将来負担比率（分子）の構造'!K$44</f>
        <v>716</v>
      </c>
      <c r="I63" s="137"/>
      <c r="J63" s="137"/>
      <c r="K63" s="137">
        <f>'将来負担比率（分子）の構造'!L$44</f>
        <v>650</v>
      </c>
      <c r="L63" s="137"/>
      <c r="M63" s="137"/>
      <c r="N63" s="137">
        <f>'将来負担比率（分子）の構造'!M$44</f>
        <v>584</v>
      </c>
      <c r="O63" s="137"/>
      <c r="P63" s="137"/>
    </row>
    <row r="64" spans="1:16">
      <c r="A64" s="137" t="s">
        <v>27</v>
      </c>
      <c r="B64" s="137">
        <f>'将来負担比率（分子）の構造'!I$43</f>
        <v>7564</v>
      </c>
      <c r="C64" s="137"/>
      <c r="D64" s="137"/>
      <c r="E64" s="137">
        <f>'将来負担比率（分子）の構造'!J$43</f>
        <v>7548</v>
      </c>
      <c r="F64" s="137"/>
      <c r="G64" s="137"/>
      <c r="H64" s="137">
        <f>'将来負担比率（分子）の構造'!K$43</f>
        <v>7360</v>
      </c>
      <c r="I64" s="137"/>
      <c r="J64" s="137"/>
      <c r="K64" s="137">
        <f>'将来負担比率（分子）の構造'!L$43</f>
        <v>6784</v>
      </c>
      <c r="L64" s="137"/>
      <c r="M64" s="137"/>
      <c r="N64" s="137">
        <f>'将来負担比率（分子）の構造'!M$43</f>
        <v>6467</v>
      </c>
      <c r="O64" s="137"/>
      <c r="P64" s="137"/>
    </row>
    <row r="65" spans="1:16">
      <c r="A65" s="137" t="s">
        <v>26</v>
      </c>
      <c r="B65" s="137">
        <f>'将来負担比率（分子）の構造'!I$42</f>
        <v>243</v>
      </c>
      <c r="C65" s="137"/>
      <c r="D65" s="137"/>
      <c r="E65" s="137">
        <f>'将来負担比率（分子）の構造'!J$42</f>
        <v>72</v>
      </c>
      <c r="F65" s="137"/>
      <c r="G65" s="137"/>
      <c r="H65" s="137">
        <f>'将来負担比率（分子）の構造'!K$42</f>
        <v>68</v>
      </c>
      <c r="I65" s="137"/>
      <c r="J65" s="137"/>
      <c r="K65" s="137">
        <f>'将来負担比率（分子）の構造'!L$42</f>
        <v>56</v>
      </c>
      <c r="L65" s="137"/>
      <c r="M65" s="137"/>
      <c r="N65" s="137">
        <f>'将来負担比率（分子）の構造'!M$42</f>
        <v>48</v>
      </c>
      <c r="O65" s="137"/>
      <c r="P65" s="137"/>
    </row>
    <row r="66" spans="1:16">
      <c r="A66" s="137" t="s">
        <v>25</v>
      </c>
      <c r="B66" s="137">
        <f>'将来負担比率（分子）の構造'!I$41</f>
        <v>12814</v>
      </c>
      <c r="C66" s="137"/>
      <c r="D66" s="137"/>
      <c r="E66" s="137">
        <f>'将来負担比率（分子）の構造'!J$41</f>
        <v>12384</v>
      </c>
      <c r="F66" s="137"/>
      <c r="G66" s="137"/>
      <c r="H66" s="137">
        <f>'将来負担比率（分子）の構造'!K$41</f>
        <v>12312</v>
      </c>
      <c r="I66" s="137"/>
      <c r="J66" s="137"/>
      <c r="K66" s="137">
        <f>'将来負担比率（分子）の構造'!L$41</f>
        <v>12550</v>
      </c>
      <c r="L66" s="137"/>
      <c r="M66" s="137"/>
      <c r="N66" s="137">
        <f>'将来負担比率（分子）の構造'!M$41</f>
        <v>12991</v>
      </c>
      <c r="O66" s="137"/>
      <c r="P66" s="137"/>
    </row>
    <row r="67" spans="1:16">
      <c r="A67" s="137" t="s">
        <v>63</v>
      </c>
      <c r="B67" s="137" t="e">
        <f>NA()</f>
        <v>#N/A</v>
      </c>
      <c r="C67" s="137">
        <f>IF(ISNUMBER('将来負担比率（分子）の構造'!I$53), IF('将来負担比率（分子）の構造'!I$53 &lt; 0, 0, '将来負担比率（分子）の構造'!I$53), NA())</f>
        <v>5227</v>
      </c>
      <c r="D67" s="137" t="e">
        <f>NA()</f>
        <v>#N/A</v>
      </c>
      <c r="E67" s="137" t="e">
        <f>NA()</f>
        <v>#N/A</v>
      </c>
      <c r="F67" s="137">
        <f>IF(ISNUMBER('将来負担比率（分子）の構造'!J$53), IF('将来負担比率（分子）の構造'!J$53 &lt; 0, 0, '将来負担比率（分子）の構造'!J$53), NA())</f>
        <v>651</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SS17080625</cp:lastModifiedBy>
  <cp:lastPrinted>2018-02-21T10:19:20Z</cp:lastPrinted>
  <dcterms:created xsi:type="dcterms:W3CDTF">2018-01-24T03:37:06Z</dcterms:created>
  <dcterms:modified xsi:type="dcterms:W3CDTF">2018-11-30T08:14:19Z</dcterms:modified>
  <cp:category/>
</cp:coreProperties>
</file>