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1200-財政課\02-財政係\03決算統計\R5決算統計（R6年度作成）\19_財政状況資料集\"/>
    </mc:Choice>
  </mc:AlternateContent>
  <xr:revisionPtr revIDLastSave="0" documentId="13_ncr:1_{C5B24841-BF96-4EF2-A7BC-600B412993F3}" xr6:coauthVersionLast="36" xr6:coauthVersionMax="36" xr10:uidLastSave="{00000000-0000-0000-0000-000000000000}"/>
  <bookViews>
    <workbookView xWindow="0" yWindow="0" windowWidth="28800" windowHeight="118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W37" i="10"/>
  <c r="BW38" i="10" s="1"/>
  <c r="BW39" i="10" s="1"/>
  <c r="BW40" i="10" s="1"/>
  <c r="BE37" i="10"/>
  <c r="AM37" i="10"/>
  <c r="C37" i="10"/>
  <c r="BW36" i="10"/>
  <c r="BE36" i="10"/>
  <c r="AM36" i="10"/>
  <c r="C36" i="10"/>
  <c r="BW35" i="10"/>
  <c r="BE35" i="10"/>
  <c r="C35" i="10"/>
  <c r="CO34" i="10"/>
  <c r="CO35" i="10" s="1"/>
  <c r="CO36" i="10" s="1"/>
  <c r="BW34" i="10"/>
  <c r="BE34" i="10"/>
  <c r="U34" i="10"/>
  <c r="U35" i="10" s="1"/>
  <c r="U36" i="10" s="1"/>
  <c r="U37" i="10" s="1"/>
  <c r="U38"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<sst xmlns="http://schemas.openxmlformats.org/spreadsheetml/2006/main" count="1089" uniqueCount="567">
  <si>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</si>
  <si>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</si>
  <si>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</si>
  <si>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</si>
  <si>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</si>
  <si>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</si>
  <si>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</si>
  <si>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</si>
  <si>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</si>
  <si>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</si>
  <si>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</si>
  <si>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</si>
  <si>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</si>
  <si>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</si>
  <si>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</si>
  <si>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</si>
  <si>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</si>
  <si>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</si>
  <si>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</si>
  <si>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</si>
  <si>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</si>
  <si>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</si>
  <si>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</si>
  <si>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</si>
  <si>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</si>
  <si>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</si>
  <si>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</si>
  <si>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</si>
  <si>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</si>
  <si>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</si>
  <si>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</si>
  <si>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</si>
  <si>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</si>
  <si>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</si>
  <si>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</si>
  <si>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</si>
  <si>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</si>
  <si>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</si>
  <si>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</si>
  <si>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</si>
  <si>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</si>
  <si>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</si>
  <si>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</si>
  <si>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</si>
  <si>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</si>
  <si>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</si>
  <si>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</si>
  <si>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</si>
  <si>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</si>
  <si>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</si>
  <si>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</si>
  <si>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</si>
  <si>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</si>
  <si>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</si>
  <si>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</si>
  <si>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</si>
  <si>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</si>
  <si>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</si>
  <si>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</si>
  <si>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</si>
  <si>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</si>
  <si>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</si>
  <si>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</si>
  <si>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</si>
  <si>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</si>
  <si>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</si>
  <si>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</si>
  <si>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</si>
  <si>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</si>
  <si>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</si>
  <si>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</si>
  <si>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</si>
  <si>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</si>
  <si>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</si>
  <si>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</si>
  <si>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</si>
  <si>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</si>
  <si>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</si>
  <si>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</si>
  <si>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</si>
  <si>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</si>
  <si>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</si>
  <si>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</si>
  <si>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</si>
  <si>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</si>
  <si>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</si>
  <si>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</si>
  <si>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</si>
  <si>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</si>
  <si>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</si>
  <si>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</si>
  <si>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</si>
  <si>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</si>
  <si>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</si>
  <si>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陸前高田市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</si>
  <si>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</si>
  <si>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</si>
  <si>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</si>
  <si>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</si>
  <si>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</si>
  <si>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</si>
  <si>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</si>
  <si>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</si>
  <si>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</si>
  <si>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</si>
  <si>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</si>
  <si>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</si>
  <si>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</si>
  <si>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</si>
  <si>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</si>
  <si>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</si>
  <si>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</si>
  <si>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</si>
  <si>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</si>
  <si>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</si>
  <si>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</si>
  <si>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</si>
  <si>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</si>
  <si>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</si>
  <si>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</si>
  <si>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</si>
  <si>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</si>
  <si>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</si>
  <si>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</si>
  <si>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</si>
  <si>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</si>
  <si>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</si>
  <si>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</si>
  <si>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</si>
  <si>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</si>
  <si>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</si>
  <si>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</si>
  <si>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</si>
  <si>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</si>
  <si>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</si>
  <si>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</si>
  <si>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</si>
  <si>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</si>
  <si>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</si>
  <si>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</si>
  <si>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</si>
  <si>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</si>
  <si>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</si>
  <si>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</si>
  <si>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</si>
  <si>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</si>
  <si>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</si>
  <si>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</si>
  <si>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</si>
  <si>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</si>
  <si>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</si>
  <si>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</si>
  <si>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</si>
  <si>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</si>
  <si>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</si>
  <si>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</si>
  <si>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</si>
  <si>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</si>
  <si>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</si>
  <si>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</si>
  <si>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</si>
  <si>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</si>
  <si>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</si>
  <si>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</si>
  <si>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</si>
  <si>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</si>
  <si>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</si>
  <si>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</si>
  <si>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</si>
  <si>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</si>
  <si>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</si>
  <si>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</si>
  <si>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</si>
  <si>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</si>
  <si>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</si>
  <si>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</si>
  <si>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</si>
  <si>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</si>
  <si>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</si>
  <si>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</si>
  <si>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</si>
  <si>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</si>
  <si>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</si>
  <si>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</si>
  <si>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</si>
  <si>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</si>
  <si>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</si>
  <si>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</si>
  <si>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</si>
  <si>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</si>
  <si>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</si>
  <si>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</si>
  <si>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</si>
  <si>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</si>
  <si>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</si>
  <si>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</si>
  <si>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</si>
  <si>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</si>
  <si>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</si>
  <si>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</si>
  <si>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</si>
  <si>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</si>
  <si>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</si>
  <si>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岩手県陸前高田市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</si>
  <si>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</si>
  <si>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</si>
  <si>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</si>
  <si>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</si>
  <si>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</si>
  <si>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</si>
  <si>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</si>
  <si>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</si>
  <si>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</si>
  <si>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</si>
  <si>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</si>
  <si>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</si>
  <si>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</si>
  <si>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</si>
  <si>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</si>
  <si>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</si>
  <si>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</si>
  <si>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</si>
  <si>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</si>
  <si>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</si>
  <si>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</si>
  <si>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</si>
  <si>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</si>
  <si>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</si>
  <si>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</si>
  <si>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</si>
  <si>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</si>
  <si>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</si>
  <si>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</si>
  <si>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</si>
  <si>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</si>
  <si>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</si>
  <si>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</si>
  <si>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</si>
  <si>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</si>
  <si>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</si>
  <si>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</si>
  <si>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</si>
  <si>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</si>
  <si>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</si>
  <si>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</si>
  <si>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</si>
  <si>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</si>
  <si>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</si>
  <si>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</si>
  <si>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</si>
  <si>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</si>
  <si>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</si>
  <si>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</si>
  <si>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</si>
  <si>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</si>
  <si>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</si>
  <si>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</si>
  <si>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</si>
  <si>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</si>
  <si>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</si>
  <si>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</si>
  <si>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</si>
  <si>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</si>
  <si>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</si>
  <si>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</si>
  <si>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</si>
  <si>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</si>
  <si>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</si>
  <si>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</si>
  <si>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</si>
  <si>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</si>
  <si>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</si>
  <si>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</si>
  <si>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</si>
  <si>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</si>
  <si>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</si>
  <si>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</si>
  <si>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</si>
  <si>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</si>
  <si>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</si>
  <si>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</si>
  <si>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</si>
  <si>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</si>
  <si>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</si>
  <si>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</si>
  <si>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</si>
  <si>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</si>
  <si>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</si>
  <si>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</si>
  <si>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</si>
  <si>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</si>
  <si>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</si>
  <si>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</si>
  <si>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</si>
  <si>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</si>
  <si>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</si>
  <si>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</si>
  <si>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</si>
  <si>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</si>
  <si>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</si>
  <si>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</si>
  <si>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</si>
  <si>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</si>
  <si>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</si>
  <si>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</si>
  <si>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</si>
  <si>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</si>
  <si>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</si>
  <si>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</si>
  <si>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</si>
  <si>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</si>
  <si>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</si>
  <si>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</si>
  <si>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</si>
  <si>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</si>
  <si>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</si>
  <si>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</si>
  <si>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</si>
  <si>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</si>
  <si>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</si>
  <si>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</si>
  <si>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</si>
  <si>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</si>
  <si>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</si>
  <si>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</si>
  <si>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</si>
  <si>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</si>
  <si>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</si>
  <si>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</si>
  <si>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</si>
  <si>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</si>
  <si>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</si>
  <si>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</si>
  <si>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</si>
  <si>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</si>
  <si>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</si>
  <si>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</si>
  <si>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</si>
  <si>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</si>
  <si>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</si>
  <si>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</si>
  <si>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</si>
  <si>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</si>
  <si>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</si>
  <si>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</si>
  <si>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</si>
  <si>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</si>
  <si>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</si>
  <si>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</si>
  <si>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</si>
  <si>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</si>
  <si>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</si>
  <si>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</si>
  <si>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</si>
  <si>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岩手県陸前高田市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</si>
  <si>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</si>
  <si>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</si>
  <si>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</si>
  <si>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</si>
  <si>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</si>
  <si>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</si>
  <si>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</si>
  <si>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</si>
  <si>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</si>
  <si>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</si>
  <si>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</si>
  <si>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</si>
  <si>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</si>
  <si>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</si>
  <si>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</si>
  <si>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</si>
  <si>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</si>
  <si>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</si>
  <si>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</si>
  <si>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</si>
  <si>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</si>
  <si>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</si>
  <si>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</si>
  <si>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</si>
  <si>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</si>
  <si>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</si>
  <si>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</si>
  <si>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</si>
  <si>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</si>
  <si>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</si>
  <si>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</si>
  <si>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</si>
  <si>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</si>
  <si>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</si>
  <si>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</si>
  <si>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</si>
  <si>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</si>
  <si>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</si>
  <si>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</si>
  <si>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</si>
  <si>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</si>
  <si>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</si>
  <si>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</si>
  <si>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</si>
  <si>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</si>
  <si>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</si>
  <si>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</si>
  <si>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</si>
  <si>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</si>
  <si>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</si>
  <si>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</si>
  <si>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</si>
  <si>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</si>
  <si>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</si>
  <si>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</si>
  <si>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</si>
  <si>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</si>
  <si>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</si>
  <si>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</si>
  <si>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</si>
  <si>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</si>
  <si>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</si>
  <si>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</si>
  <si>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</si>
  <si>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</si>
  <si>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</si>
  <si>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</si>
  <si>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</si>
  <si>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</si>
  <si>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</si>
  <si>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</si>
  <si>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</si>
  <si>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</si>
  <si>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</si>
  <si>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</si>
  <si>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</si>
  <si>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</si>
  <si>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</si>
  <si>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</si>
  <si>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</si>
  <si>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</si>
  <si>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</si>
  <si>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</si>
  <si>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</si>
  <si>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</si>
  <si>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</si>
  <si>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</si>
  <si>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</si>
  <si>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</si>
  <si>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</si>
  <si>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</si>
  <si>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</si>
  <si>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</si>
  <si>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</si>
  <si>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</si>
  <si>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</si>
  <si>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</si>
  <si>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</si>
  <si>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</si>
  <si>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</si>
  <si>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</si>
  <si>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</si>
  <si>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</si>
  <si>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</si>
  <si>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</si>
  <si>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</si>
  <si>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</si>
  <si>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</si>
  <si>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</si>
  <si>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</si>
  <si>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</si>
  <si>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</si>
  <si>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</si>
  <si>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</si>
  <si>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</si>
  <si>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</si>
  <si>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</si>
  <si>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</si>
  <si>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</si>
  <si>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</si>
  <si>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</si>
  <si>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</si>
  <si>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</si>
  <si>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</si>
  <si>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</si>
  <si>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</si>
  <si>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</si>
  <si>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</si>
  <si>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</si>
  <si>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</si>
  <si>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</si>
  <si>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</si>
  <si>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</si>
  <si>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</si>
  <si>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</si>
  <si>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</si>
  <si>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</si>
  <si>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</si>
  <si>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</si>
  <si>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</si>
  <si>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</si>
  <si>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</si>
  <si>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</si>
  <si>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</si>
  <si>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</si>
  <si>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</si>
  <si>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</si>
  <si>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</si>
  <si>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</si>
  <si>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</si>
  <si>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</si>
  <si>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</si>
  <si>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</si>
  <si>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</si>
  <si>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</si>
  <si>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</si>
  <si>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</si>
  <si>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</si>
  <si>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</si>
  <si>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</si>
  <si>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</si>
  <si>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</si>
  <si>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</si>
  <si>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</si>
  <si>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</si>
  <si>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</si>
  <si>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</si>
  <si>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</si>
  <si>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</si>
  <si>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</si>
  <si>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</si>
  <si>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</si>
  <si>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</si>
  <si>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</si>
  <si>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</si>
  <si>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</si>
  <si>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19.18</t>
  </si>
  <si>
    <t>▲ 22.49</t>
  </si>
  <si>
    <t>国民健康保険特別会計（事業勘定）</t>
  </si>
  <si>
    <t>▲ 0.25</t>
  </si>
  <si>
    <t>水道事業会計</t>
  </si>
  <si>
    <t>一般会計</t>
  </si>
  <si>
    <t>下水道事業会計</t>
  </si>
  <si>
    <t>介護保険特別会計（保険事業勘定）</t>
  </si>
  <si>
    <t>介護保険特別会計（介護サービス事業勘定）</t>
  </si>
  <si>
    <t>国民健康保険特別会計（診療施設勘定）</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</si>
  <si>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</si>
  <si>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</si>
  <si>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</si>
  <si>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</si>
  <si>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</si>
  <si>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</si>
  <si>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</si>
  <si>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</si>
  <si>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</si>
  <si>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気仙広域連合</t>
    <rPh sb="0" eb="2">
      <t>ケセン</t>
    </rPh>
    <rPh sb="2" eb="4">
      <t>コウイキ</t>
    </rPh>
    <rPh sb="4" eb="6">
      <t>レンゴウ</t>
    </rPh>
    <phoneticPr fontId="2"/>
  </si>
  <si>
    <t>岩手県沿岸南部広域環境組合</t>
    <rPh sb="0" eb="3">
      <t>イワテケン</t>
    </rPh>
    <rPh sb="3" eb="5">
      <t>エンガン</t>
    </rPh>
    <rPh sb="5" eb="7">
      <t>ナンブ</t>
    </rPh>
    <rPh sb="7" eb="9">
      <t>コウイキ</t>
    </rPh>
    <rPh sb="9" eb="11">
      <t>カンキョウ</t>
    </rPh>
    <rPh sb="11" eb="13">
      <t>クミアイ</t>
    </rPh>
    <phoneticPr fontId="39"/>
  </si>
  <si>
    <t>岩手県市町村総合事務組合</t>
    <rPh sb="0" eb="3">
      <t>イワテケン</t>
    </rPh>
    <rPh sb="3" eb="6">
      <t>シチョウソン</t>
    </rPh>
    <rPh sb="6" eb="8">
      <t>ソウゴウ</t>
    </rPh>
    <rPh sb="8" eb="10">
      <t>ジム</t>
    </rPh>
    <rPh sb="10" eb="12">
      <t>クミアイ</t>
    </rPh>
    <phoneticPr fontId="39"/>
  </si>
  <si>
    <t>岩手県後期高齢者医療広域連合</t>
    <rPh sb="0" eb="3">
      <t>イワテケン</t>
    </rPh>
    <rPh sb="3" eb="5">
      <t>コウキ</t>
    </rPh>
    <rPh sb="5" eb="8">
      <t>コウレイシャ</t>
    </rPh>
    <rPh sb="8" eb="10">
      <t>イリョウ</t>
    </rPh>
    <rPh sb="10" eb="12">
      <t>コウイキ</t>
    </rPh>
    <rPh sb="12" eb="14">
      <t>レンゴウ</t>
    </rPh>
    <phoneticPr fontId="39"/>
  </si>
  <si>
    <t>陸前高田地域振興</t>
    <rPh sb="0" eb="4">
      <t>リクゼンタカタ</t>
    </rPh>
    <rPh sb="4" eb="6">
      <t>チイキ</t>
    </rPh>
    <rPh sb="6" eb="8">
      <t>シンコウ</t>
    </rPh>
    <phoneticPr fontId="39"/>
  </si>
  <si>
    <t>三陸情報サービス</t>
    <rPh sb="0" eb="2">
      <t>サンリク</t>
    </rPh>
    <rPh sb="2" eb="4">
      <t>ジョウホウ</t>
    </rPh>
    <phoneticPr fontId="39"/>
  </si>
  <si>
    <t>陸前高田ほんまる</t>
    <rPh sb="0" eb="4">
      <t>リクゼンタカタ</t>
    </rPh>
    <phoneticPr fontId="39"/>
  </si>
  <si>
    <t>一般会計</t>
    <rPh sb="0" eb="2">
      <t>イッパン</t>
    </rPh>
    <rPh sb="2" eb="4">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</si>
  <si>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39"/>
  </si>
  <si>
    <t>特別会計</t>
    <rPh sb="0" eb="2">
      <t>トクベツ</t>
    </rPh>
    <rPh sb="2" eb="4">
      <t>カイケイ</t>
    </rPh>
    <phoneticPr fontId="2"/>
  </si>
  <si>
    <t>公共施設等整備基金</t>
    <rPh sb="0" eb="2">
      <t>コウキョウ</t>
    </rPh>
    <rPh sb="2" eb="4">
      <t>シセツ</t>
    </rPh>
    <rPh sb="4" eb="5">
      <t>トウ</t>
    </rPh>
    <rPh sb="5" eb="7">
      <t>セイビ</t>
    </rPh>
    <rPh sb="7" eb="9">
      <t>キキン</t>
    </rPh>
    <phoneticPr fontId="5"/>
  </si>
  <si>
    <t>市営住宅基金</t>
    <rPh sb="0" eb="2">
      <t>シエイ</t>
    </rPh>
    <rPh sb="2" eb="4">
      <t>ジュウタク</t>
    </rPh>
    <rPh sb="4" eb="6">
      <t>キキン</t>
    </rPh>
    <phoneticPr fontId="2"/>
  </si>
  <si>
    <t>がんばっぺし応援基金</t>
    <rPh sb="6" eb="8">
      <t>オウエン</t>
    </rPh>
    <rPh sb="8" eb="10">
      <t>キキン</t>
    </rPh>
    <phoneticPr fontId="2"/>
  </si>
  <si>
    <t>東日本大震災復興基金</t>
    <rPh sb="0" eb="1">
      <t>ヒガシ</t>
    </rPh>
    <rPh sb="1" eb="3">
      <t>ニホン</t>
    </rPh>
    <rPh sb="3" eb="6">
      <t>ダイシンサイ</t>
    </rPh>
    <rPh sb="6" eb="8">
      <t>フッコウ</t>
    </rPh>
    <rPh sb="8" eb="10">
      <t>キキン</t>
    </rPh>
    <phoneticPr fontId="2"/>
  </si>
  <si>
    <t>東日本大震災絆基金</t>
    <rPh sb="0" eb="1">
      <t>ヒガシ</t>
    </rPh>
    <rPh sb="1" eb="3">
      <t>ニホン</t>
    </rPh>
    <rPh sb="3" eb="6">
      <t>ダイシンサイ</t>
    </rPh>
    <rPh sb="6" eb="7">
      <t>キズナ</t>
    </rPh>
    <rPh sb="7" eb="9">
      <t>キキン</t>
    </rPh>
    <phoneticPr fontId="2"/>
  </si>
  <si>
    <t>後期高齢者医療特別会計</t>
    <rPh sb="0" eb="2">
      <t>コウキ</t>
    </rPh>
    <rPh sb="2" eb="5">
      <t>コウレイシャ</t>
    </rPh>
    <rPh sb="5" eb="7">
      <t>イリョウ</t>
    </rPh>
    <rPh sb="7" eb="9">
      <t>トクベツ</t>
    </rPh>
    <rPh sb="9" eb="11">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</si>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</sst>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96469</c:v>
                </c:pt>
                <c:pt idx="3">
                  <c:v>85743</c:v>
                </c:pt>
                <c:pt idx="4">
                  <c:v>92509</c:v>
                </c:pt>
              </c:numCache>
            </c:numRef>
          </c:val>
          <c:smooth val="0"/>
          <c:extLst>
            <c:ext xmlns:c16="http://schemas.microsoft.com/office/drawing/2014/chart" uri="{C3380CC4-5D6E-409C-BE32-E72D297353CC}">
              <c16:uniqueId val="{00000000-18B3-47E4-91C3-C2083DCAA0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1908222</c:v>
                </c:pt>
                <c:pt idx="1">
                  <c:v>1729255</c:v>
                </c:pt>
                <c:pt idx="2">
                  <c:v>265829</c:v>
                </c:pt>
                <c:pt idx="3">
                  <c:v>111048</c:v>
                </c:pt>
                <c:pt idx="4">
                  <c:v>105657</c:v>
                </c:pt>
              </c:numCache>
            </c:numRef>
          </c:val>
          <c:smooth val="0"/>
          <c:extLst>
            <c:ext xmlns:c16="http://schemas.microsoft.com/office/drawing/2014/chart" uri="{C3380CC4-5D6E-409C-BE32-E72D297353CC}">
              <c16:uniqueId val="{00000001-18B3-47E4-91C3-C2083DCAA0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28.08</c:v>
                </c:pt>
                <c:pt idx="1">
                  <c:v>6.24</c:v>
                </c:pt>
                <c:pt idx="2">
                  <c:v>64.37</c:v>
                </c:pt>
                <c:pt idx="3">
                  <c:v>9.43</c:v>
                </c:pt>
                <c:pt idx="4">
                  <c:v>9.17</c:v>
                </c:pt>
              </c:numCache>
            </c:numRef>
          </c:val>
          <c:extLst>
            <c:ext xmlns:c16="http://schemas.microsoft.com/office/drawing/2014/chart" uri="{C3380CC4-5D6E-409C-BE32-E72D297353CC}">
              <c16:uniqueId val="{00000000-129C-4107-B8F9-19BF99084C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76.069999999999993</c:v>
                </c:pt>
                <c:pt idx="1">
                  <c:v>91.82</c:v>
                </c:pt>
                <c:pt idx="2">
                  <c:v>89.22</c:v>
                </c:pt>
                <c:pt idx="3">
                  <c:v>114.55</c:v>
                </c:pt>
                <c:pt idx="4">
                  <c:v>92.27</c:v>
                </c:pt>
              </c:numCache>
            </c:numRef>
          </c:val>
          <c:extLst>
            <c:ext xmlns:c16="http://schemas.microsoft.com/office/drawing/2014/chart" uri="{C3380CC4-5D6E-409C-BE32-E72D297353CC}">
              <c16:uniqueId val="{00000001-129C-4107-B8F9-19BF99084C4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13.18</c:v>
                </c:pt>
                <c:pt idx="1">
                  <c:v>12.68</c:v>
                </c:pt>
                <c:pt idx="2">
                  <c:v>61.28</c:v>
                </c:pt>
                <c:pt idx="3">
                  <c:v>-19.18</c:v>
                </c:pt>
                <c:pt idx="4">
                  <c:v>-22.49</c:v>
                </c:pt>
              </c:numCache>
            </c:numRef>
          </c:val>
          <c:smooth val="0"/>
          <c:extLst>
            <c:ext xmlns:c16="http://schemas.microsoft.com/office/drawing/2014/chart" uri="{C3380CC4-5D6E-409C-BE32-E72D297353CC}">
              <c16:uniqueId val="{00000002-129C-4107-B8F9-19BF99084C4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0.2</c:v>
                </c:pt>
                <c:pt idx="6">
                  <c:v>#N/A</c:v>
                </c:pt>
                <c:pt idx="7">
                  <c:v>1.05</c:v>
                </c:pt>
                <c:pt idx="8">
                  <c:v>0</c:v>
                </c:pt>
                <c:pt idx="9">
                  <c:v>0</c:v>
                </c:pt>
              </c:numCache>
            </c:numRef>
          </c:val>
          <c:extLst>
            <c:ext xmlns:c16="http://schemas.microsoft.com/office/drawing/2014/chart" uri="{C3380CC4-5D6E-409C-BE32-E72D297353CC}">
              <c16:uniqueId val="{00000000-00E7-4C49-B355-54E78CD0EC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E7-4C49-B355-54E78CD0EC1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0E7-4C49-B355-54E78CD0EC11}"/>
            </c:ext>
          </c:extLst>
        </c:ser>
        <c:ser>
          <c:idx val="3"/>
          <c:order val="3"/>
          <c:tx>
            <c:strRef>
              <c:f>データシート!$A$30</c:f>
              <c:strCache>
                <c:ptCount val="1"/>
                <c:pt idx="0">
                  <c:v>国民健康保険特別会計（診療施設勘定）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0E7-4C49-B355-54E78CD0EC11}"/>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0.14000000000000001</c:v>
                </c:pt>
                <c:pt idx="4">
                  <c:v>#N/A</c:v>
                </c:pt>
                <c:pt idx="5">
                  <c:v>0.11</c:v>
                </c:pt>
                <c:pt idx="6">
                  <c:v>#N/A</c:v>
                </c:pt>
                <c:pt idx="7">
                  <c:v>0.09</c:v>
                </c:pt>
                <c:pt idx="8">
                  <c:v>#N/A</c:v>
                </c:pt>
                <c:pt idx="9">
                  <c:v>0.02</c:v>
                </c:pt>
              </c:numCache>
            </c:numRef>
          </c:val>
          <c:extLst>
            <c:ext xmlns:c16="http://schemas.microsoft.com/office/drawing/2014/chart" uri="{C3380CC4-5D6E-409C-BE32-E72D297353CC}">
              <c16:uniqueId val="{00000004-00E7-4C49-B355-54E78CD0EC11}"/>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1.84</c:v>
                </c:pt>
                <c:pt idx="2">
                  <c:v>#N/A</c:v>
                </c:pt>
                <c:pt idx="3">
                  <c:v>1.26</c:v>
                </c:pt>
                <c:pt idx="4">
                  <c:v>#N/A</c:v>
                </c:pt>
                <c:pt idx="5">
                  <c:v>1.67</c:v>
                </c:pt>
                <c:pt idx="6">
                  <c:v>#N/A</c:v>
                </c:pt>
                <c:pt idx="7">
                  <c:v>1.82</c:v>
                </c:pt>
                <c:pt idx="8">
                  <c:v>#N/A</c:v>
                </c:pt>
                <c:pt idx="9">
                  <c:v>2.42</c:v>
                </c:pt>
              </c:numCache>
            </c:numRef>
          </c:val>
          <c:extLst>
            <c:ext xmlns:c16="http://schemas.microsoft.com/office/drawing/2014/chart" uri="{C3380CC4-5D6E-409C-BE32-E72D297353CC}">
              <c16:uniqueId val="{00000005-00E7-4C49-B355-54E78CD0EC1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3.23</c:v>
                </c:pt>
              </c:numCache>
            </c:numRef>
          </c:val>
          <c:extLst>
            <c:ext xmlns:c16="http://schemas.microsoft.com/office/drawing/2014/chart" uri="{C3380CC4-5D6E-409C-BE32-E72D297353CC}">
              <c16:uniqueId val="{00000006-00E7-4C49-B355-54E78CD0EC1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28.07</c:v>
                </c:pt>
                <c:pt idx="2">
                  <c:v>#N/A</c:v>
                </c:pt>
                <c:pt idx="3">
                  <c:v>6.23</c:v>
                </c:pt>
                <c:pt idx="4">
                  <c:v>#N/A</c:v>
                </c:pt>
                <c:pt idx="5">
                  <c:v>62.73</c:v>
                </c:pt>
                <c:pt idx="6">
                  <c:v>#N/A</c:v>
                </c:pt>
                <c:pt idx="7">
                  <c:v>9.43</c:v>
                </c:pt>
                <c:pt idx="8">
                  <c:v>#N/A</c:v>
                </c:pt>
                <c:pt idx="9">
                  <c:v>8.17</c:v>
                </c:pt>
              </c:numCache>
            </c:numRef>
          </c:val>
          <c:extLst>
            <c:ext xmlns:c16="http://schemas.microsoft.com/office/drawing/2014/chart" uri="{C3380CC4-5D6E-409C-BE32-E72D297353CC}">
              <c16:uniqueId val="{00000007-00E7-4C49-B355-54E78CD0EC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13.9</c:v>
                </c:pt>
                <c:pt idx="2">
                  <c:v>#N/A</c:v>
                </c:pt>
                <c:pt idx="3">
                  <c:v>14.92</c:v>
                </c:pt>
                <c:pt idx="4">
                  <c:v>#N/A</c:v>
                </c:pt>
                <c:pt idx="5">
                  <c:v>13.9</c:v>
                </c:pt>
                <c:pt idx="6">
                  <c:v>#N/A</c:v>
                </c:pt>
                <c:pt idx="7">
                  <c:v>13.27</c:v>
                </c:pt>
                <c:pt idx="8">
                  <c:v>#N/A</c:v>
                </c:pt>
                <c:pt idx="9">
                  <c:v>12.45</c:v>
                </c:pt>
              </c:numCache>
            </c:numRef>
          </c:val>
          <c:extLst>
            <c:ext xmlns:c16="http://schemas.microsoft.com/office/drawing/2014/chart" uri="{C3380CC4-5D6E-409C-BE32-E72D297353CC}">
              <c16:uniqueId val="{00000008-00E7-4C49-B355-54E78CD0EC11}"/>
            </c:ext>
          </c:extLst>
        </c:ser>
        <c:ser>
          <c:idx val="9"/>
          <c:order val="9"/>
          <c:tx>
            <c:strRef>
              <c:f>データシート!$A$36</c:f>
              <c:strCache>
                <c:ptCount val="1"/>
                <c:pt idx="0">
                  <c:v>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0.02</c:v>
                </c:pt>
                <c:pt idx="2">
                  <c:v>#N/A</c:v>
                </c:pt>
                <c:pt idx="3">
                  <c:v>0.6</c:v>
                </c:pt>
                <c:pt idx="4">
                  <c:v>#N/A</c:v>
                </c:pt>
                <c:pt idx="5">
                  <c:v>3.38</c:v>
                </c:pt>
                <c:pt idx="6">
                  <c:v>#N/A</c:v>
                </c:pt>
                <c:pt idx="7">
                  <c:v>0.16</c:v>
                </c:pt>
                <c:pt idx="8">
                  <c:v>0.25</c:v>
                </c:pt>
                <c:pt idx="9">
                  <c:v>#N/A</c:v>
                </c:pt>
              </c:numCache>
            </c:numRef>
          </c:val>
          <c:extLst>
            <c:ext xmlns:c16="http://schemas.microsoft.com/office/drawing/2014/chart" uri="{C3380CC4-5D6E-409C-BE32-E72D297353CC}">
              <c16:uniqueId val="{00000009-00E7-4C49-B355-54E78CD0EC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1011</c:v>
                </c:pt>
                <c:pt idx="5">
                  <c:v>996</c:v>
                </c:pt>
                <c:pt idx="8">
                  <c:v>1010</c:v>
                </c:pt>
                <c:pt idx="11">
                  <c:v>1017</c:v>
                </c:pt>
                <c:pt idx="14">
                  <c:v>985</c:v>
                </c:pt>
              </c:numCache>
            </c:numRef>
          </c:val>
          <c:extLst>
            <c:ext xmlns:c16="http://schemas.microsoft.com/office/drawing/2014/chart" uri="{C3380CC4-5D6E-409C-BE32-E72D297353CC}">
              <c16:uniqueId val="{00000000-F8AA-4590-9630-66CF69938D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AA-4590-9630-66CF69938D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c:v>
                </c:pt>
                <c:pt idx="3">
                  <c:v>15</c:v>
                </c:pt>
                <c:pt idx="6">
                  <c:v>14</c:v>
                </c:pt>
                <c:pt idx="9">
                  <c:v>13</c:v>
                </c:pt>
                <c:pt idx="12">
                  <c:v>11</c:v>
                </c:pt>
              </c:numCache>
            </c:numRef>
          </c:val>
          <c:extLst>
            <c:ext xmlns:c16="http://schemas.microsoft.com/office/drawing/2014/chart" uri="{C3380CC4-5D6E-409C-BE32-E72D297353CC}">
              <c16:uniqueId val="{00000002-F8AA-4590-9630-66CF69938D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72</c:v>
                </c:pt>
                <c:pt idx="3">
                  <c:v>72</c:v>
                </c:pt>
                <c:pt idx="6">
                  <c:v>73</c:v>
                </c:pt>
                <c:pt idx="9">
                  <c:v>73</c:v>
                </c:pt>
                <c:pt idx="12">
                  <c:v>80</c:v>
                </c:pt>
              </c:numCache>
            </c:numRef>
          </c:val>
          <c:extLst>
            <c:ext xmlns:c16="http://schemas.microsoft.com/office/drawing/2014/chart" uri="{C3380CC4-5D6E-409C-BE32-E72D297353CC}">
              <c16:uniqueId val="{00000003-F8AA-4590-9630-66CF69938D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494</c:v>
                </c:pt>
                <c:pt idx="3">
                  <c:v>445</c:v>
                </c:pt>
                <c:pt idx="6">
                  <c:v>406</c:v>
                </c:pt>
                <c:pt idx="9">
                  <c:v>421</c:v>
                </c:pt>
                <c:pt idx="12">
                  <c:v>412</c:v>
                </c:pt>
              </c:numCache>
            </c:numRef>
          </c:val>
          <c:extLst>
            <c:ext xmlns:c16="http://schemas.microsoft.com/office/drawing/2014/chart" uri="{C3380CC4-5D6E-409C-BE32-E72D297353CC}">
              <c16:uniqueId val="{00000004-F8AA-4590-9630-66CF69938D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AA-4590-9630-66CF69938D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AA-4590-9630-66CF69938D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1240</c:v>
                </c:pt>
                <c:pt idx="3">
                  <c:v>1307</c:v>
                </c:pt>
                <c:pt idx="6">
                  <c:v>1404</c:v>
                </c:pt>
                <c:pt idx="9">
                  <c:v>1322</c:v>
                </c:pt>
                <c:pt idx="12">
                  <c:v>1145</c:v>
                </c:pt>
              </c:numCache>
            </c:numRef>
          </c:val>
          <c:extLst>
            <c:ext xmlns:c16="http://schemas.microsoft.com/office/drawing/2014/chart" uri="{C3380CC4-5D6E-409C-BE32-E72D297353CC}">
              <c16:uniqueId val="{00000007-F8AA-4590-9630-66CF69938D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807</c:v>
                </c:pt>
                <c:pt idx="2">
                  <c:v>#N/A</c:v>
                </c:pt>
                <c:pt idx="3">
                  <c:v>#N/A</c:v>
                </c:pt>
                <c:pt idx="4">
                  <c:v>843</c:v>
                </c:pt>
                <c:pt idx="5">
                  <c:v>#N/A</c:v>
                </c:pt>
                <c:pt idx="6">
                  <c:v>#N/A</c:v>
                </c:pt>
                <c:pt idx="7">
                  <c:v>887</c:v>
                </c:pt>
                <c:pt idx="8">
                  <c:v>#N/A</c:v>
                </c:pt>
                <c:pt idx="9">
                  <c:v>#N/A</c:v>
                </c:pt>
                <c:pt idx="10">
                  <c:v>812</c:v>
                </c:pt>
                <c:pt idx="11">
                  <c:v>#N/A</c:v>
                </c:pt>
                <c:pt idx="12">
                  <c:v>#N/A</c:v>
                </c:pt>
                <c:pt idx="13">
                  <c:v>663</c:v>
                </c:pt>
                <c:pt idx="14">
                  <c:v>#N/A</c:v>
                </c:pt>
              </c:numCache>
            </c:numRef>
          </c:val>
          <c:smooth val="0"/>
          <c:extLst>
            <c:ext xmlns:c16="http://schemas.microsoft.com/office/drawing/2014/chart" uri="{C3380CC4-5D6E-409C-BE32-E72D297353CC}">
              <c16:uniqueId val="{00000008-F8AA-4590-9630-66CF69938D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9188</c:v>
                </c:pt>
                <c:pt idx="5">
                  <c:v>9592</c:v>
                </c:pt>
                <c:pt idx="8">
                  <c:v>11082</c:v>
                </c:pt>
                <c:pt idx="11">
                  <c:v>10733</c:v>
                </c:pt>
                <c:pt idx="14">
                  <c:v>10471</c:v>
                </c:pt>
              </c:numCache>
            </c:numRef>
          </c:val>
          <c:extLst>
            <c:ext xmlns:c16="http://schemas.microsoft.com/office/drawing/2014/chart" uri="{C3380CC4-5D6E-409C-BE32-E72D297353CC}">
              <c16:uniqueId val="{00000000-1A30-488F-8DEC-F671E5AE1A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723</c:v>
                </c:pt>
                <c:pt idx="5">
                  <c:v>18</c:v>
                </c:pt>
                <c:pt idx="8">
                  <c:v>18</c:v>
                </c:pt>
                <c:pt idx="11">
                  <c:v>3</c:v>
                </c:pt>
                <c:pt idx="14">
                  <c:v>4</c:v>
                </c:pt>
              </c:numCache>
            </c:numRef>
          </c:val>
          <c:extLst>
            <c:ext xmlns:c16="http://schemas.microsoft.com/office/drawing/2014/chart" uri="{C3380CC4-5D6E-409C-BE32-E72D297353CC}">
              <c16:uniqueId val="{00000001-1A30-488F-8DEC-F671E5AE1A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13216</c:v>
                </c:pt>
                <c:pt idx="5">
                  <c:v>12922</c:v>
                </c:pt>
                <c:pt idx="8">
                  <c:v>16326</c:v>
                </c:pt>
                <c:pt idx="11">
                  <c:v>15434</c:v>
                </c:pt>
                <c:pt idx="14">
                  <c:v>16173</c:v>
                </c:pt>
              </c:numCache>
            </c:numRef>
          </c:val>
          <c:extLst>
            <c:ext xmlns:c16="http://schemas.microsoft.com/office/drawing/2014/chart" uri="{C3380CC4-5D6E-409C-BE32-E72D297353CC}">
              <c16:uniqueId val="{00000002-1A30-488F-8DEC-F671E5AE1A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30-488F-8DEC-F671E5AE1A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30-488F-8DEC-F671E5AE1A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30-488F-8DEC-F671E5AE1A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1478</c:v>
                </c:pt>
                <c:pt idx="3">
                  <c:v>1487</c:v>
                </c:pt>
                <c:pt idx="6">
                  <c:v>1488</c:v>
                </c:pt>
                <c:pt idx="9">
                  <c:v>1554</c:v>
                </c:pt>
                <c:pt idx="12">
                  <c:v>1661</c:v>
                </c:pt>
              </c:numCache>
            </c:numRef>
          </c:val>
          <c:extLst>
            <c:ext xmlns:c16="http://schemas.microsoft.com/office/drawing/2014/chart" uri="{C3380CC4-5D6E-409C-BE32-E72D297353CC}">
              <c16:uniqueId val="{00000006-1A30-488F-8DEC-F671E5AE1A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437</c:v>
                </c:pt>
                <c:pt idx="3">
                  <c:v>380</c:v>
                </c:pt>
                <c:pt idx="6">
                  <c:v>301</c:v>
                </c:pt>
                <c:pt idx="9">
                  <c:v>231</c:v>
                </c:pt>
                <c:pt idx="12">
                  <c:v>159</c:v>
                </c:pt>
              </c:numCache>
            </c:numRef>
          </c:val>
          <c:extLst>
            <c:ext xmlns:c16="http://schemas.microsoft.com/office/drawing/2014/chart" uri="{C3380CC4-5D6E-409C-BE32-E72D297353CC}">
              <c16:uniqueId val="{00000007-1A30-488F-8DEC-F671E5AE1A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5315</c:v>
                </c:pt>
                <c:pt idx="3">
                  <c:v>4594</c:v>
                </c:pt>
                <c:pt idx="6">
                  <c:v>3965</c:v>
                </c:pt>
                <c:pt idx="9">
                  <c:v>3131</c:v>
                </c:pt>
                <c:pt idx="12">
                  <c:v>2781</c:v>
                </c:pt>
              </c:numCache>
            </c:numRef>
          </c:val>
          <c:extLst>
            <c:ext xmlns:c16="http://schemas.microsoft.com/office/drawing/2014/chart" uri="{C3380CC4-5D6E-409C-BE32-E72D297353CC}">
              <c16:uniqueId val="{00000008-1A30-488F-8DEC-F671E5AE1A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c:v>
                </c:pt>
                <c:pt idx="3">
                  <c:v>16</c:v>
                </c:pt>
                <c:pt idx="6">
                  <c:v>8</c:v>
                </c:pt>
                <c:pt idx="9">
                  <c:v>0</c:v>
                </c:pt>
                <c:pt idx="12">
                  <c:v>11</c:v>
                </c:pt>
              </c:numCache>
            </c:numRef>
          </c:val>
          <c:extLst>
            <c:ext xmlns:c16="http://schemas.microsoft.com/office/drawing/2014/chart" uri="{C3380CC4-5D6E-409C-BE32-E72D297353CC}">
              <c16:uniqueId val="{00000009-1A30-488F-8DEC-F671E5AE1A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11962</c:v>
                </c:pt>
                <c:pt idx="3">
                  <c:v>13486</c:v>
                </c:pt>
                <c:pt idx="6">
                  <c:v>13455</c:v>
                </c:pt>
                <c:pt idx="9">
                  <c:v>12302</c:v>
                </c:pt>
                <c:pt idx="12">
                  <c:v>12026</c:v>
                </c:pt>
              </c:numCache>
            </c:numRef>
          </c:val>
          <c:extLst>
            <c:ext xmlns:c16="http://schemas.microsoft.com/office/drawing/2014/chart" uri="{C3380CC4-5D6E-409C-BE32-E72D297353CC}">
              <c16:uniqueId val="{0000000A-1A30-488F-8DEC-F671E5AE1A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A30-488F-8DEC-F671E5AE1A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6346</c:v>
                </c:pt>
                <c:pt idx="1">
                  <c:v>7955</c:v>
                </c:pt>
                <c:pt idx="2">
                  <c:v>6411</c:v>
                </c:pt>
              </c:numCache>
            </c:numRef>
          </c:val>
          <c:extLst>
            <c:ext xmlns:c16="http://schemas.microsoft.com/office/drawing/2014/chart" uri="{C3380CC4-5D6E-409C-BE32-E72D297353CC}">
              <c16:uniqueId val="{00000000-8DAF-4772-8778-F811738748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3980</c:v>
                </c:pt>
                <c:pt idx="1">
                  <c:v>2176</c:v>
                </c:pt>
                <c:pt idx="2">
                  <c:v>2072</c:v>
                </c:pt>
              </c:numCache>
            </c:numRef>
          </c:val>
          <c:extLst>
            <c:ext xmlns:c16="http://schemas.microsoft.com/office/drawing/2014/chart" uri="{C3380CC4-5D6E-409C-BE32-E72D297353CC}">
              <c16:uniqueId val="{00000001-8DAF-4772-8778-F811738748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6373</c:v>
                </c:pt>
                <c:pt idx="1">
                  <c:v>6266</c:v>
                </c:pt>
                <c:pt idx="2">
                  <c:v>6770</c:v>
                </c:pt>
              </c:numCache>
            </c:numRef>
          </c:val>
          <c:extLst>
            <c:ext xmlns:c16="http://schemas.microsoft.com/office/drawing/2014/chart" uri="{C3380CC4-5D6E-409C-BE32-E72D297353CC}">
              <c16:uniqueId val="{00000002-8DAF-4772-8778-F811738748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岩手県陸前高田市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17,647
17,465
231.94
18,435,643
17,738,459
636,894
6,948,388
12,025,526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及び基準財政収入額がいずれも増加し、財政力指数は前年度と同指数となった。類似団体平均を下回る状況が続いている中で、多様な方法を用いた歳入の確保に加え、歳出の精査を継続して実施し、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46990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22860</xdr:rowOff>
    </xdr:from>
    <xdr:to>
      <xdr:col>15</xdr:col>
      <xdr:colOff>82550</xdr:colOff>
      <xdr:row>43</xdr:row>
      <xdr:rowOff>22860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22860</xdr:rowOff>
    </xdr:from>
    <xdr:to>
      <xdr:col>11</xdr:col>
      <xdr:colOff>31750</xdr:colOff>
      <xdr:row>43</xdr:row>
      <xdr:rowOff>22860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143510</xdr:rowOff>
    </xdr:from>
    <xdr:to>
      <xdr:col>15</xdr:col>
      <xdr:colOff>133350</xdr:colOff>
      <xdr:row>43</xdr:row>
      <xdr:rowOff>73660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58437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143510</xdr:rowOff>
    </xdr:from>
    <xdr:to>
      <xdr:col>11</xdr:col>
      <xdr:colOff>82550</xdr:colOff>
      <xdr:row>43</xdr:row>
      <xdr:rowOff>73660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58437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143510</xdr:rowOff>
    </xdr:from>
    <xdr:to>
      <xdr:col>7</xdr:col>
      <xdr:colOff>31750</xdr:colOff>
      <xdr:row>43</xdr:row>
      <xdr:rowOff>73660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58437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地方交付税の追加交付等により、一般財源が増加したことから前年度比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％減となった。今後も経常経費の見直し及び検討を行い、弾力性の向上に努める。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8165</xdr:rowOff>
    </xdr:from>
    <xdr:to>
      <xdr:col>23</xdr:col>
      <xdr:colOff>133350</xdr:colOff>
      <xdr:row>60</xdr:row>
      <xdr:rowOff>21953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95165"/>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141696</xdr:rowOff>
    </xdr:from>
    <xdr:to>
      <xdr:col>19</xdr:col>
      <xdr:colOff>133350</xdr:colOff>
      <xdr:row>60</xdr:row>
      <xdr:rowOff>21953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5724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141696</xdr:rowOff>
    </xdr:from>
    <xdr:to>
      <xdr:col>15</xdr:col>
      <xdr:colOff>82550</xdr:colOff>
      <xdr:row>60</xdr:row>
      <xdr:rowOff>146050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57246"/>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139156</xdr:rowOff>
    </xdr:from>
    <xdr:to>
      <xdr:col>11</xdr:col>
      <xdr:colOff>31750</xdr:colOff>
      <xdr:row>60</xdr:row>
      <xdr:rowOff>146050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2615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156391</xdr:rowOff>
    </xdr:from>
    <xdr:to>
      <xdr:col>11</xdr:col>
      <xdr:colOff>82550</xdr:colOff>
      <xdr:row>60</xdr:row>
      <xdr:rowOff>86541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96718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128815</xdr:rowOff>
    </xdr:from>
    <xdr:to>
      <xdr:col>23</xdr:col>
      <xdr:colOff>184150</xdr:colOff>
      <xdr:row>60</xdr:row>
      <xdr:rowOff>58965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145342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142603</xdr:rowOff>
    </xdr:from>
    <xdr:to>
      <xdr:col>19</xdr:col>
      <xdr:colOff>184150</xdr:colOff>
      <xdr:row>60</xdr:row>
      <xdr:rowOff>72753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82930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90896</xdr:rowOff>
    </xdr:from>
    <xdr:to>
      <xdr:col>15</xdr:col>
      <xdr:colOff>133350</xdr:colOff>
      <xdr:row>60</xdr:row>
      <xdr:rowOff>21046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5823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88356</xdr:rowOff>
    </xdr:from>
    <xdr:to>
      <xdr:col>7</xdr:col>
      <xdr:colOff>31750</xdr:colOff>
      <xdr:row>61</xdr:row>
      <xdr:rowOff>18506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3283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復旧・復興事業の進展により職員の配置整理等を実施したことにより、人件費が増加した。今後は適切な人員配置による人件費の縮減を図る。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62241</xdr:rowOff>
    </xdr:from>
    <xdr:to>
      <xdr:col>23</xdr:col>
      <xdr:colOff>133350</xdr:colOff>
      <xdr:row>83</xdr:row>
      <xdr:rowOff>65746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92591"/>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29639</xdr:rowOff>
    </xdr:from>
    <xdr:to>
      <xdr:col>19</xdr:col>
      <xdr:colOff>133350</xdr:colOff>
      <xdr:row>83</xdr:row>
      <xdr:rowOff>62241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59989"/>
          <a:ext cx="889000" cy="3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29639</xdr:rowOff>
    </xdr:from>
    <xdr:to>
      <xdr:col>15</xdr:col>
      <xdr:colOff>82550</xdr:colOff>
      <xdr:row>83</xdr:row>
      <xdr:rowOff>59147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259989"/>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160570</xdr:rowOff>
    </xdr:from>
    <xdr:to>
      <xdr:col>11</xdr:col>
      <xdr:colOff>31750</xdr:colOff>
      <xdr:row>83</xdr:row>
      <xdr:rowOff>59147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19470"/>
          <a:ext cx="889000" cy="7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127767</xdr:rowOff>
    </xdr:from>
    <xdr:to>
      <xdr:col>11</xdr:col>
      <xdr:colOff>82550</xdr:colOff>
      <xdr:row>82</xdr:row>
      <xdr:rowOff>57917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68094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8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105856</xdr:rowOff>
    </xdr:from>
    <xdr:to>
      <xdr:col>7</xdr:col>
      <xdr:colOff>31750</xdr:colOff>
      <xdr:row>82</xdr:row>
      <xdr:rowOff>36006</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46183</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14946</xdr:rowOff>
    </xdr:from>
    <xdr:to>
      <xdr:col>23</xdr:col>
      <xdr:colOff>184150</xdr:colOff>
      <xdr:row>83</xdr:row>
      <xdr:rowOff>116546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158473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1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11441</xdr:rowOff>
    </xdr:from>
    <xdr:to>
      <xdr:col>19</xdr:col>
      <xdr:colOff>184150</xdr:colOff>
      <xdr:row>83</xdr:row>
      <xdr:rowOff>113041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97818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28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150289</xdr:rowOff>
    </xdr:from>
    <xdr:to>
      <xdr:col>15</xdr:col>
      <xdr:colOff>133350</xdr:colOff>
      <xdr:row>83</xdr:row>
      <xdr:rowOff>80439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65216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8347</xdr:rowOff>
    </xdr:from>
    <xdr:to>
      <xdr:col>11</xdr:col>
      <xdr:colOff>82550</xdr:colOff>
      <xdr:row>83</xdr:row>
      <xdr:rowOff>109947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94724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2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109770</xdr:rowOff>
    </xdr:from>
    <xdr:to>
      <xdr:col>7</xdr:col>
      <xdr:colOff>31750</xdr:colOff>
      <xdr:row>83</xdr:row>
      <xdr:rowOff>39920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24697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及び他自治体の動向に応じ適正化に努めているほか、震災後の業務増に対応するため、民間経験者等、年齢にとらわれず任期付職員として採用していることから、震災前から働く同年代の職員より給与が低くなることとなり、結果全国市平均を下回る状況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42334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43072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82550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28928</xdr:rowOff>
    </xdr:from>
    <xdr:to>
      <xdr:col>72</xdr:col>
      <xdr:colOff>203200</xdr:colOff>
      <xdr:row>84</xdr:row>
      <xdr:rowOff>82550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307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76905</xdr:rowOff>
    </xdr:from>
    <xdr:to>
      <xdr:col>68</xdr:col>
      <xdr:colOff>152400</xdr:colOff>
      <xdr:row>84</xdr:row>
      <xdr:rowOff>28928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135805"/>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166105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26105</xdr:rowOff>
    </xdr:from>
    <xdr:to>
      <xdr:col>64</xdr:col>
      <xdr:colOff>152400</xdr:colOff>
      <xdr:row>82</xdr:row>
      <xdr:rowOff>127705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137882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職員数は前年度と同数ではあるが、人口が減少したことにより前年度比増となっている。今後、適切な職員数管理を図り、効率的な組織運営に努める。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128228</xdr:rowOff>
    </xdr:from>
    <xdr:to>
      <xdr:col>81</xdr:col>
      <xdr:colOff>44450</xdr:colOff>
      <xdr:row>61</xdr:row>
      <xdr:rowOff>150749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86678"/>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116967</xdr:rowOff>
    </xdr:from>
    <xdr:to>
      <xdr:col>77</xdr:col>
      <xdr:colOff>44450</xdr:colOff>
      <xdr:row>61</xdr:row>
      <xdr:rowOff>128228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75417"/>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100881</xdr:rowOff>
    </xdr:from>
    <xdr:to>
      <xdr:col>72</xdr:col>
      <xdr:colOff>203200</xdr:colOff>
      <xdr:row>61</xdr:row>
      <xdr:rowOff>116967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5933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100881</xdr:rowOff>
    </xdr:from>
    <xdr:to>
      <xdr:col>68</xdr:col>
      <xdr:colOff>152400</xdr:colOff>
      <xdr:row>61</xdr:row>
      <xdr:rowOff>107315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559331"/>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45381</xdr:rowOff>
    </xdr:from>
    <xdr:to>
      <xdr:col>68</xdr:col>
      <xdr:colOff>203200</xdr:colOff>
      <xdr:row>60</xdr:row>
      <xdr:rowOff>146981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3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157158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0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42164</xdr:rowOff>
    </xdr:from>
    <xdr:to>
      <xdr:col>64</xdr:col>
      <xdr:colOff>152400</xdr:colOff>
      <xdr:row>60</xdr:row>
      <xdr:rowOff>143764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153941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99949</xdr:rowOff>
    </xdr:from>
    <xdr:to>
      <xdr:col>81</xdr:col>
      <xdr:colOff>95250</xdr:colOff>
      <xdr:row>62</xdr:row>
      <xdr:rowOff>30099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72026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3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77428</xdr:rowOff>
    </xdr:from>
    <xdr:to>
      <xdr:col>77</xdr:col>
      <xdr:colOff>95250</xdr:colOff>
      <xdr:row>62</xdr:row>
      <xdr:rowOff>7578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163805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22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66167</xdr:rowOff>
    </xdr:from>
    <xdr:to>
      <xdr:col>73</xdr:col>
      <xdr:colOff>44450</xdr:colOff>
      <xdr:row>61</xdr:row>
      <xdr:rowOff>167767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152544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1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50081</xdr:rowOff>
    </xdr:from>
    <xdr:to>
      <xdr:col>68</xdr:col>
      <xdr:colOff>203200</xdr:colOff>
      <xdr:row>61</xdr:row>
      <xdr:rowOff>151681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136458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9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繰上償還等により地方債残高は減少傾向であり、今年度においては前年度比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となった。今後も繰上償還の積極的な実施等、公債費負担の軽減に努める。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98425</xdr:rowOff>
    </xdr:from>
    <xdr:to>
      <xdr:col>81</xdr:col>
      <xdr:colOff>44450</xdr:colOff>
      <xdr:row>37</xdr:row>
      <xdr:rowOff>122555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44207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122555</xdr:rowOff>
    </xdr:from>
    <xdr:to>
      <xdr:col>77</xdr:col>
      <xdr:colOff>44450</xdr:colOff>
      <xdr:row>37</xdr:row>
      <xdr:rowOff>128588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46620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128588</xdr:rowOff>
    </xdr:from>
    <xdr:to>
      <xdr:col>72</xdr:col>
      <xdr:colOff>203200</xdr:colOff>
      <xdr:row>37</xdr:row>
      <xdr:rowOff>136631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722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136631</xdr:rowOff>
    </xdr:from>
    <xdr:to>
      <xdr:col>68</xdr:col>
      <xdr:colOff>152400</xdr:colOff>
      <xdr:row>37</xdr:row>
      <xdr:rowOff>138642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8028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126577</xdr:rowOff>
    </xdr:from>
    <xdr:to>
      <xdr:col>68</xdr:col>
      <xdr:colOff>203200</xdr:colOff>
      <xdr:row>37</xdr:row>
      <xdr:rowOff>56727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47625</xdr:rowOff>
    </xdr:from>
    <xdr:to>
      <xdr:col>81</xdr:col>
      <xdr:colOff>95250</xdr:colOff>
      <xdr:row>37</xdr:row>
      <xdr:rowOff>149225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19702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71755</xdr:rowOff>
    </xdr:from>
    <xdr:to>
      <xdr:col>77</xdr:col>
      <xdr:colOff>95250</xdr:colOff>
      <xdr:row>38</xdr:row>
      <xdr:rowOff>1905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158132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01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77788</xdr:rowOff>
    </xdr:from>
    <xdr:to>
      <xdr:col>73</xdr:col>
      <xdr:colOff>44450</xdr:colOff>
      <xdr:row>38</xdr:row>
      <xdr:rowOff>7938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164165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85831</xdr:rowOff>
    </xdr:from>
    <xdr:to>
      <xdr:col>68</xdr:col>
      <xdr:colOff>203200</xdr:colOff>
      <xdr:row>38</xdr:row>
      <xdr:rowOff>15980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1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87842</xdr:rowOff>
    </xdr:from>
    <xdr:to>
      <xdr:col>64</xdr:col>
      <xdr:colOff>152400</xdr:colOff>
      <xdr:row>38</xdr:row>
      <xdr:rowOff>17991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2769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基金残高及び充当可能財源等が将来負担額を上回っており、将来負担比率が算出されない状況が続いている。今後も公債費の抑制、充当可能財源の確保等財政の健全化に努める。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36195</xdr:rowOff>
    </xdr:from>
    <xdr:to>
      <xdr:col>68</xdr:col>
      <xdr:colOff>203200</xdr:colOff>
      <xdr:row>14</xdr:row>
      <xdr:rowOff>137795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3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147972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39412</xdr:rowOff>
    </xdr:from>
    <xdr:to>
      <xdr:col>64</xdr:col>
      <xdr:colOff>152400</xdr:colOff>
      <xdr:row>14</xdr:row>
      <xdr:rowOff>141012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151189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岩手県陸前高田市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17,647
17,465
231.94
18,435,643
17,738,459
636,894
6,948,388
12,025,526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復旧・復興事業の進展に伴い、災害派遣手当が減少したこと等から、類似団体に近い数値となりつつある。業務の効率化、精査等を通して引き続き適正な人件費の維持を図る。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744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19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111760</xdr:rowOff>
    </xdr:from>
    <xdr:to>
      <xdr:col>15</xdr:col>
      <xdr:colOff>98425</xdr:colOff>
      <xdr:row>40</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268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35560</xdr:rowOff>
    </xdr:from>
    <xdr:to>
      <xdr:col>11</xdr:col>
      <xdr:colOff>9525</xdr:colOff>
      <xdr:row>40</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93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戸籍情報のコンビニ交付システム導入等により、前年度より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％となった。公共施設の老朽化による物件費の増加が見込まれることから全般的に見直しを図り、抑制に努める。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85090</xdr:rowOff>
    </xdr:from>
    <xdr:to>
      <xdr:col>82</xdr:col>
      <xdr:colOff>107950</xdr:colOff>
      <xdr:row>21</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4264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85090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51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73660</xdr:rowOff>
    </xdr:from>
    <xdr:to>
      <xdr:col>73</xdr:col>
      <xdr:colOff>180975</xdr:colOff>
      <xdr:row>18</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59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73660</xdr:rowOff>
    </xdr:from>
    <xdr:to>
      <xdr:col>69</xdr:col>
      <xdr:colOff>92075</xdr:colOff>
      <xdr:row>18</xdr:row>
      <xdr:rowOff>134620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59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121920</xdr:rowOff>
    </xdr:from>
    <xdr:to>
      <xdr:col>82</xdr:col>
      <xdr:colOff>158750</xdr:colOff>
      <xdr:row>21</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30497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34290</xdr:rowOff>
    </xdr:from>
    <xdr:to>
      <xdr:col>78</xdr:col>
      <xdr:colOff>120650</xdr:colOff>
      <xdr:row>19</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120667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7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22860</xdr:rowOff>
    </xdr:from>
    <xdr:to>
      <xdr:col>69</xdr:col>
      <xdr:colOff>142875</xdr:colOff>
      <xdr:row>18</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83820</xdr:rowOff>
    </xdr:from>
    <xdr:to>
      <xdr:col>65</xdr:col>
      <xdr:colOff>53975</xdr:colOff>
      <xdr:row>19</xdr:row>
      <xdr:rowOff>13970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170197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被災児童・生徒に対する給付が減となった一方、重度心身障がい者への医療費給付費等が増加し、前年度と同指数となった。引き続き適正な予算執行に努める。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82550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1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1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数値は横ばいで推移しており、引続き類似団体平均を下回る状況が続いている。今後も公営企業の効率的な経営に努める等、歳出の抑制を図る。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140607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15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7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67128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99785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68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159855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今年度においても類似団体を下回る状況が続いている。今後も補助金交付の妥当性等、予算執行の適正化を図り、経費削減に努める。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934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928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83566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928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83566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38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前年度に実施した繰上償還を令和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年度には実施しなかったことにより前年比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の減となった。今後も公債費の抑制に努めるとともに、適宜繰上償還等を実施することで、市債残高の削減に努める。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128905</xdr:rowOff>
    </xdr:from>
    <xdr:to>
      <xdr:col>24</xdr:col>
      <xdr:colOff>25400</xdr:colOff>
      <xdr:row>74</xdr:row>
      <xdr:rowOff>167005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162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167005</xdr:rowOff>
    </xdr:from>
    <xdr:to>
      <xdr:col>19</xdr:col>
      <xdr:colOff>187325</xdr:colOff>
      <xdr:row>75</xdr:row>
      <xdr:rowOff>8890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543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10795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676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xdr:rowOff>
    </xdr:from>
    <xdr:to>
      <xdr:col>11</xdr:col>
      <xdr:colOff>9525</xdr:colOff>
      <xdr:row>75</xdr:row>
      <xdr:rowOff>10795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619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125730</xdr:rowOff>
    </xdr:from>
    <xdr:to>
      <xdr:col>11</xdr:col>
      <xdr:colOff>60325</xdr:colOff>
      <xdr:row>75</xdr:row>
      <xdr:rowOff>55880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66057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44467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78105</xdr:rowOff>
    </xdr:from>
    <xdr:to>
      <xdr:col>24</xdr:col>
      <xdr:colOff>76200</xdr:colOff>
      <xdr:row>75</xdr:row>
      <xdr:rowOff>8255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158132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56532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44467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131445</xdr:rowOff>
    </xdr:from>
    <xdr:to>
      <xdr:col>11</xdr:col>
      <xdr:colOff>60325</xdr:colOff>
      <xdr:row>75</xdr:row>
      <xdr:rowOff>61595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46372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0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123825</xdr:rowOff>
    </xdr:from>
    <xdr:to>
      <xdr:col>6</xdr:col>
      <xdr:colOff>171450</xdr:colOff>
      <xdr:row>75</xdr:row>
      <xdr:rowOff>53975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64152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物件費の増等により前年度比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の増となっているが、類似団体平均と大幅な乖離は生じていない。今後も経常的な歳出全体の見直しを図りながら、健全な財政運営に努める。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42418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70915"/>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140715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703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77</xdr:row>
      <xdr:rowOff>97282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7033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106426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98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135145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75709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岩手県陸前高田市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38706</xdr:rowOff>
    </xdr:from>
    <xdr:to>
      <xdr:col>29</xdr:col>
      <xdr:colOff>127000</xdr:colOff>
      <xdr:row>17</xdr:row>
      <xdr:rowOff>40796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00981"/>
          <a:ext cx="647700" cy="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38706</xdr:rowOff>
    </xdr:from>
    <xdr:to>
      <xdr:col>26</xdr:col>
      <xdr:colOff>50800</xdr:colOff>
      <xdr:row>17</xdr:row>
      <xdr:rowOff>104390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0981"/>
          <a:ext cx="698500" cy="65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80289</xdr:rowOff>
    </xdr:from>
    <xdr:to>
      <xdr:col>22</xdr:col>
      <xdr:colOff>114300</xdr:colOff>
      <xdr:row>17</xdr:row>
      <xdr:rowOff>104390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42564"/>
          <a:ext cx="698500" cy="24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74923</xdr:rowOff>
    </xdr:from>
    <xdr:to>
      <xdr:col>18</xdr:col>
      <xdr:colOff>177800</xdr:colOff>
      <xdr:row>17</xdr:row>
      <xdr:rowOff>80289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37198"/>
          <a:ext cx="698500" cy="5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129148</xdr:rowOff>
    </xdr:from>
    <xdr:to>
      <xdr:col>19</xdr:col>
      <xdr:colOff>38100</xdr:colOff>
      <xdr:row>18</xdr:row>
      <xdr:rowOff>59298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44075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146827</xdr:rowOff>
    </xdr:from>
    <xdr:to>
      <xdr:col>15</xdr:col>
      <xdr:colOff>101600</xdr:colOff>
      <xdr:row>18</xdr:row>
      <xdr:rowOff>76977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61754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161446</xdr:rowOff>
    </xdr:from>
    <xdr:to>
      <xdr:col>29</xdr:col>
      <xdr:colOff>177800</xdr:colOff>
      <xdr:row>17</xdr:row>
      <xdr:rowOff>91596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2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133523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159356</xdr:rowOff>
    </xdr:from>
    <xdr:to>
      <xdr:col>26</xdr:col>
      <xdr:colOff>101600</xdr:colOff>
      <xdr:row>17</xdr:row>
      <xdr:rowOff>89506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99683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19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53590</xdr:rowOff>
    </xdr:from>
    <xdr:to>
      <xdr:col>22</xdr:col>
      <xdr:colOff>165100</xdr:colOff>
      <xdr:row>17</xdr:row>
      <xdr:rowOff>155190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139967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0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29489</xdr:rowOff>
    </xdr:from>
    <xdr:to>
      <xdr:col>19</xdr:col>
      <xdr:colOff>38100</xdr:colOff>
      <xdr:row>17</xdr:row>
      <xdr:rowOff>131089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141266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24123</xdr:rowOff>
    </xdr:from>
    <xdr:to>
      <xdr:col>15</xdr:col>
      <xdr:colOff>101600</xdr:colOff>
      <xdr:row>17</xdr:row>
      <xdr:rowOff>125723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6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135900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338717</xdr:rowOff>
    </xdr:from>
    <xdr:to>
      <xdr:col>29</xdr:col>
      <xdr:colOff>127000</xdr:colOff>
      <xdr:row>38</xdr:row>
      <xdr:rowOff>20737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463417"/>
          <a:ext cx="647700" cy="24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5514</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73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328188</xdr:rowOff>
    </xdr:from>
    <xdr:to>
      <xdr:col>26</xdr:col>
      <xdr:colOff>50800</xdr:colOff>
      <xdr:row>37</xdr:row>
      <xdr:rowOff>338717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452888"/>
          <a:ext cx="698500" cy="10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328188</xdr:rowOff>
    </xdr:from>
    <xdr:to>
      <xdr:col>22</xdr:col>
      <xdr:colOff>114300</xdr:colOff>
      <xdr:row>37</xdr:row>
      <xdr:rowOff>338314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52888"/>
          <a:ext cx="698500" cy="10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338314</xdr:rowOff>
    </xdr:from>
    <xdr:to>
      <xdr:col>18</xdr:col>
      <xdr:colOff>177800</xdr:colOff>
      <xdr:row>38</xdr:row>
      <xdr:rowOff>3905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463014"/>
          <a:ext cx="698500" cy="8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17293</xdr:rowOff>
    </xdr:from>
    <xdr:to>
      <xdr:col>19</xdr:col>
      <xdr:colOff>38100</xdr:colOff>
      <xdr:row>38</xdr:row>
      <xdr:rowOff>118893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84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103670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7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19409</xdr:rowOff>
    </xdr:from>
    <xdr:to>
      <xdr:col>15</xdr:col>
      <xdr:colOff>101600</xdr:colOff>
      <xdr:row>38</xdr:row>
      <xdr:rowOff>121009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8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105786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7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312837</xdr:rowOff>
    </xdr:from>
    <xdr:to>
      <xdr:col>29</xdr:col>
      <xdr:colOff>177800</xdr:colOff>
      <xdr:row>38</xdr:row>
      <xdr:rowOff>71537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37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157914</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8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287917</xdr:rowOff>
    </xdr:from>
    <xdr:to>
      <xdr:col>26</xdr:col>
      <xdr:colOff>101600</xdr:colOff>
      <xdr:row>38</xdr:row>
      <xdr:rowOff>46617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12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56794</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81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277388</xdr:rowOff>
    </xdr:from>
    <xdr:to>
      <xdr:col>22</xdr:col>
      <xdr:colOff>165100</xdr:colOff>
      <xdr:row>38</xdr:row>
      <xdr:rowOff>36088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02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46265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17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287514</xdr:rowOff>
    </xdr:from>
    <xdr:to>
      <xdr:col>19</xdr:col>
      <xdr:colOff>38100</xdr:colOff>
      <xdr:row>38</xdr:row>
      <xdr:rowOff>46214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1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56391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18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296005</xdr:rowOff>
    </xdr:from>
    <xdr:to>
      <xdr:col>15</xdr:col>
      <xdr:colOff>101600</xdr:colOff>
      <xdr:row>38</xdr:row>
      <xdr:rowOff>54705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2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64882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18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岩手県陸前高田市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17,647
17,465
231.94
18,435,643
17,738,459
636,894
6,948,388
12,025,526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130295</xdr:rowOff>
    </xdr:from>
    <xdr:to>
      <xdr:col>24</xdr:col>
      <xdr:colOff>63500</xdr:colOff>
      <xdr:row>36</xdr:row>
      <xdr:rowOff>11477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31045"/>
          <a:ext cx="838200" cy="5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11477</xdr:rowOff>
    </xdr:from>
    <xdr:to>
      <xdr:col>19</xdr:col>
      <xdr:colOff>177800</xdr:colOff>
      <xdr:row>36</xdr:row>
      <xdr:rowOff>18825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83677"/>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139754</xdr:rowOff>
    </xdr:from>
    <xdr:to>
      <xdr:col>15</xdr:col>
      <xdr:colOff>50800</xdr:colOff>
      <xdr:row>36</xdr:row>
      <xdr:rowOff>18825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40504"/>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139754</xdr:rowOff>
    </xdr:from>
    <xdr:to>
      <xdr:col>10</xdr:col>
      <xdr:colOff>114300</xdr:colOff>
      <xdr:row>36</xdr:row>
      <xdr:rowOff>7874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40504"/>
          <a:ext cx="889000" cy="3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16837</xdr:rowOff>
    </xdr:from>
    <xdr:to>
      <xdr:col>10</xdr:col>
      <xdr:colOff>165100</xdr:colOff>
      <xdr:row>37</xdr:row>
      <xdr:rowOff>118437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109564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98011</xdr:rowOff>
    </xdr:from>
    <xdr:to>
      <xdr:col>6</xdr:col>
      <xdr:colOff>38100</xdr:colOff>
      <xdr:row>38</xdr:row>
      <xdr:rowOff>28161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4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19288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79495</xdr:rowOff>
    </xdr:from>
    <xdr:to>
      <xdr:col>24</xdr:col>
      <xdr:colOff>114300</xdr:colOff>
      <xdr:row>36</xdr:row>
      <xdr:rowOff>9645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102372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132127</xdr:rowOff>
    </xdr:from>
    <xdr:to>
      <xdr:col>20</xdr:col>
      <xdr:colOff>38100</xdr:colOff>
      <xdr:row>36</xdr:row>
      <xdr:rowOff>62277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78804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90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139475</xdr:rowOff>
    </xdr:from>
    <xdr:to>
      <xdr:col>15</xdr:col>
      <xdr:colOff>101600</xdr:colOff>
      <xdr:row>36</xdr:row>
      <xdr:rowOff>69625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86152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91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88954</xdr:rowOff>
    </xdr:from>
    <xdr:to>
      <xdr:col>10</xdr:col>
      <xdr:colOff>165100</xdr:colOff>
      <xdr:row>36</xdr:row>
      <xdr:rowOff>19104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8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35631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6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128524</xdr:rowOff>
    </xdr:from>
    <xdr:to>
      <xdr:col>6</xdr:col>
      <xdr:colOff>38100</xdr:colOff>
      <xdr:row>36</xdr:row>
      <xdr:rowOff>58674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75201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90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165208</xdr:rowOff>
    </xdr:from>
    <xdr:to>
      <xdr:col>24</xdr:col>
      <xdr:colOff>63500</xdr:colOff>
      <xdr:row>56</xdr:row>
      <xdr:rowOff>168832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766408"/>
          <a:ext cx="8382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165208</xdr:rowOff>
    </xdr:from>
    <xdr:to>
      <xdr:col>19</xdr:col>
      <xdr:colOff>177800</xdr:colOff>
      <xdr:row>57</xdr:row>
      <xdr:rowOff>23832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66408"/>
          <a:ext cx="8890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2029</xdr:rowOff>
    </xdr:from>
    <xdr:to>
      <xdr:col>15</xdr:col>
      <xdr:colOff>50800</xdr:colOff>
      <xdr:row>57</xdr:row>
      <xdr:rowOff>23832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774679"/>
          <a:ext cx="889000" cy="2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2029</xdr:rowOff>
    </xdr:from>
    <xdr:to>
      <xdr:col>10</xdr:col>
      <xdr:colOff>114300</xdr:colOff>
      <xdr:row>57</xdr:row>
      <xdr:rowOff>69838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774679"/>
          <a:ext cx="889000" cy="6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167420</xdr:rowOff>
    </xdr:from>
    <xdr:to>
      <xdr:col>10</xdr:col>
      <xdr:colOff>165100</xdr:colOff>
      <xdr:row>58</xdr:row>
      <xdr:rowOff>97570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88697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170562</xdr:rowOff>
    </xdr:from>
    <xdr:to>
      <xdr:col>6</xdr:col>
      <xdr:colOff>38100</xdr:colOff>
      <xdr:row>58</xdr:row>
      <xdr:rowOff>100712</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91839</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118032</xdr:rowOff>
    </xdr:from>
    <xdr:to>
      <xdr:col>24</xdr:col>
      <xdr:colOff>114300</xdr:colOff>
      <xdr:row>57</xdr:row>
      <xdr:rowOff>48182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140909</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7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114408</xdr:rowOff>
    </xdr:from>
    <xdr:to>
      <xdr:col>20</xdr:col>
      <xdr:colOff>38100</xdr:colOff>
      <xdr:row>57</xdr:row>
      <xdr:rowOff>44558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61085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9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144482</xdr:rowOff>
    </xdr:from>
    <xdr:to>
      <xdr:col>15</xdr:col>
      <xdr:colOff>101600</xdr:colOff>
      <xdr:row>57</xdr:row>
      <xdr:rowOff>74632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91159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2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122679</xdr:rowOff>
    </xdr:from>
    <xdr:to>
      <xdr:col>10</xdr:col>
      <xdr:colOff>165100</xdr:colOff>
      <xdr:row>57</xdr:row>
      <xdr:rowOff>52829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69356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49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19038</xdr:rowOff>
    </xdr:from>
    <xdr:to>
      <xdr:col>6</xdr:col>
      <xdr:colOff>38100</xdr:colOff>
      <xdr:row>57</xdr:row>
      <xdr:rowOff>120638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137165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6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101524</xdr:rowOff>
    </xdr:from>
    <xdr:to>
      <xdr:col>24</xdr:col>
      <xdr:colOff>63500</xdr:colOff>
      <xdr:row>78</xdr:row>
      <xdr:rowOff>115602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74624"/>
          <a:ext cx="8382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101524</xdr:rowOff>
    </xdr:from>
    <xdr:to>
      <xdr:col>19</xdr:col>
      <xdr:colOff>177800</xdr:colOff>
      <xdr:row>78</xdr:row>
      <xdr:rowOff>114573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74624"/>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90360</xdr:rowOff>
    </xdr:from>
    <xdr:to>
      <xdr:col>15</xdr:col>
      <xdr:colOff>50800</xdr:colOff>
      <xdr:row>78</xdr:row>
      <xdr:rowOff>114573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63460"/>
          <a:ext cx="889000" cy="2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90360</xdr:rowOff>
    </xdr:from>
    <xdr:to>
      <xdr:col>10</xdr:col>
      <xdr:colOff>114300</xdr:colOff>
      <xdr:row>78</xdr:row>
      <xdr:rowOff>134538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63460"/>
          <a:ext cx="889000" cy="4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149631</xdr:rowOff>
    </xdr:from>
    <xdr:to>
      <xdr:col>10</xdr:col>
      <xdr:colOff>165100</xdr:colOff>
      <xdr:row>78</xdr:row>
      <xdr:rowOff>79781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96308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44608</xdr:rowOff>
    </xdr:from>
    <xdr:to>
      <xdr:col>6</xdr:col>
      <xdr:colOff>38100</xdr:colOff>
      <xdr:row>78</xdr:row>
      <xdr:rowOff>146208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162735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64802</xdr:rowOff>
    </xdr:from>
    <xdr:to>
      <xdr:col>24</xdr:col>
      <xdr:colOff>114300</xdr:colOff>
      <xdr:row>78</xdr:row>
      <xdr:rowOff>166402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151179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5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50724</xdr:rowOff>
    </xdr:from>
    <xdr:to>
      <xdr:col>20</xdr:col>
      <xdr:colOff>38100</xdr:colOff>
      <xdr:row>78</xdr:row>
      <xdr:rowOff>152324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143451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63773</xdr:rowOff>
    </xdr:from>
    <xdr:to>
      <xdr:col>15</xdr:col>
      <xdr:colOff>101600</xdr:colOff>
      <xdr:row>78</xdr:row>
      <xdr:rowOff>165373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156500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2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39560</xdr:rowOff>
    </xdr:from>
    <xdr:to>
      <xdr:col>10</xdr:col>
      <xdr:colOff>165100</xdr:colOff>
      <xdr:row>78</xdr:row>
      <xdr:rowOff>141160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132287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0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83738</xdr:rowOff>
    </xdr:from>
    <xdr:to>
      <xdr:col>6</xdr:col>
      <xdr:colOff>38100</xdr:colOff>
      <xdr:row>79</xdr:row>
      <xdr:rowOff>13888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5015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139243</xdr:rowOff>
    </xdr:from>
    <xdr:to>
      <xdr:col>24</xdr:col>
      <xdr:colOff>63500</xdr:colOff>
      <xdr:row>97</xdr:row>
      <xdr:rowOff>40022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98443"/>
          <a:ext cx="838200" cy="7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139243</xdr:rowOff>
    </xdr:from>
    <xdr:to>
      <xdr:col>19</xdr:col>
      <xdr:colOff>177800</xdr:colOff>
      <xdr:row>97</xdr:row>
      <xdr:rowOff>93210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98443"/>
          <a:ext cx="889000" cy="1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93210</xdr:rowOff>
    </xdr:from>
    <xdr:to>
      <xdr:col>15</xdr:col>
      <xdr:colOff>50800</xdr:colOff>
      <xdr:row>97</xdr:row>
      <xdr:rowOff>95146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23860"/>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95146</xdr:rowOff>
    </xdr:from>
    <xdr:to>
      <xdr:col>10</xdr:col>
      <xdr:colOff>114300</xdr:colOff>
      <xdr:row>97</xdr:row>
      <xdr:rowOff>100450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25796"/>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156009</xdr:rowOff>
    </xdr:from>
    <xdr:to>
      <xdr:col>10</xdr:col>
      <xdr:colOff>165100</xdr:colOff>
      <xdr:row>97</xdr:row>
      <xdr:rowOff>86159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102686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5073</xdr:rowOff>
    </xdr:from>
    <xdr:to>
      <xdr:col>6</xdr:col>
      <xdr:colOff>38100</xdr:colOff>
      <xdr:row>97</xdr:row>
      <xdr:rowOff>106673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123200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160672</xdr:rowOff>
    </xdr:from>
    <xdr:to>
      <xdr:col>24</xdr:col>
      <xdr:colOff>114300</xdr:colOff>
      <xdr:row>97</xdr:row>
      <xdr:rowOff>90822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139099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9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88443</xdr:rowOff>
    </xdr:from>
    <xdr:to>
      <xdr:col>20</xdr:col>
      <xdr:colOff>38100</xdr:colOff>
      <xdr:row>97</xdr:row>
      <xdr:rowOff>18593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9720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4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42410</xdr:rowOff>
    </xdr:from>
    <xdr:to>
      <xdr:col>15</xdr:col>
      <xdr:colOff>101600</xdr:colOff>
      <xdr:row>97</xdr:row>
      <xdr:rowOff>144010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7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135137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44346</xdr:rowOff>
    </xdr:from>
    <xdr:to>
      <xdr:col>10</xdr:col>
      <xdr:colOff>165100</xdr:colOff>
      <xdr:row>97</xdr:row>
      <xdr:rowOff>145946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7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137073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49650</xdr:rowOff>
    </xdr:from>
    <xdr:to>
      <xdr:col>6</xdr:col>
      <xdr:colOff>38100</xdr:colOff>
      <xdr:row>97</xdr:row>
      <xdr:rowOff>151250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142377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7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31115</xdr:rowOff>
    </xdr:from>
    <xdr:to>
      <xdr:col>55</xdr:col>
      <xdr:colOff>0</xdr:colOff>
      <xdr:row>34</xdr:row>
      <xdr:rowOff>112234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860415"/>
          <a:ext cx="838200" cy="8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112234</xdr:rowOff>
    </xdr:from>
    <xdr:to>
      <xdr:col>50</xdr:col>
      <xdr:colOff>114300</xdr:colOff>
      <xdr:row>36</xdr:row>
      <xdr:rowOff>88421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41534"/>
          <a:ext cx="889000" cy="3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6259</xdr:rowOff>
    </xdr:from>
    <xdr:to>
      <xdr:col>45</xdr:col>
      <xdr:colOff>177800</xdr:colOff>
      <xdr:row>36</xdr:row>
      <xdr:rowOff>88421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492659"/>
          <a:ext cx="889000" cy="76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6259</xdr:rowOff>
    </xdr:from>
    <xdr:to>
      <xdr:col>41</xdr:col>
      <xdr:colOff>50800</xdr:colOff>
      <xdr:row>37</xdr:row>
      <xdr:rowOff>36719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492659"/>
          <a:ext cx="889000" cy="88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93540</xdr:rowOff>
    </xdr:from>
    <xdr:to>
      <xdr:col>41</xdr:col>
      <xdr:colOff>101600</xdr:colOff>
      <xdr:row>35</xdr:row>
      <xdr:rowOff>23690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14817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54412</xdr:rowOff>
    </xdr:from>
    <xdr:to>
      <xdr:col>36</xdr:col>
      <xdr:colOff>165100</xdr:colOff>
      <xdr:row>37</xdr:row>
      <xdr:rowOff>156012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147139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151765</xdr:rowOff>
    </xdr:from>
    <xdr:to>
      <xdr:col>55</xdr:col>
      <xdr:colOff>50800</xdr:colOff>
      <xdr:row>34</xdr:row>
      <xdr:rowOff>81915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3192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66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61434</xdr:rowOff>
    </xdr:from>
    <xdr:to>
      <xdr:col>50</xdr:col>
      <xdr:colOff>165100</xdr:colOff>
      <xdr:row>34</xdr:row>
      <xdr:rowOff>163034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8111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66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37621</xdr:rowOff>
    </xdr:from>
    <xdr:to>
      <xdr:col>46</xdr:col>
      <xdr:colOff>38100</xdr:colOff>
      <xdr:row>36</xdr:row>
      <xdr:rowOff>139221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0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155748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126909</xdr:rowOff>
    </xdr:from>
    <xdr:to>
      <xdr:col>41</xdr:col>
      <xdr:colOff>101600</xdr:colOff>
      <xdr:row>32</xdr:row>
      <xdr:rowOff>57059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44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73586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21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157369</xdr:rowOff>
    </xdr:from>
    <xdr:to>
      <xdr:col>36</xdr:col>
      <xdr:colOff>165100</xdr:colOff>
      <xdr:row>37</xdr:row>
      <xdr:rowOff>87519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104046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0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127314</xdr:rowOff>
    </xdr:from>
    <xdr:to>
      <xdr:col>54</xdr:col>
      <xdr:colOff>189865</xdr:colOff>
      <xdr:row>59</xdr:row>
      <xdr:rowOff>31997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9728514"/>
          <a:ext cx="1270" cy="41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35824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31997</xdr:rowOff>
    </xdr:from>
    <xdr:to>
      <xdr:col>55</xdr:col>
      <xdr:colOff>88900</xdr:colOff>
      <xdr:row>59</xdr:row>
      <xdr:rowOff>31997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73991</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950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127314</xdr:rowOff>
    </xdr:from>
    <xdr:to>
      <xdr:col>55</xdr:col>
      <xdr:colOff>88900</xdr:colOff>
      <xdr:row>56</xdr:row>
      <xdr:rowOff>127314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72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131281</xdr:rowOff>
    </xdr:from>
    <xdr:to>
      <xdr:col>55</xdr:col>
      <xdr:colOff>0</xdr:colOff>
      <xdr:row>58</xdr:row>
      <xdr:rowOff>135389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75381"/>
          <a:ext cx="8382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73035</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10017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94608</xdr:rowOff>
    </xdr:from>
    <xdr:to>
      <xdr:col>55</xdr:col>
      <xdr:colOff>50800</xdr:colOff>
      <xdr:row>59</xdr:row>
      <xdr:rowOff>24758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13338</xdr:rowOff>
    </xdr:from>
    <xdr:to>
      <xdr:col>50</xdr:col>
      <xdr:colOff>114300</xdr:colOff>
      <xdr:row>58</xdr:row>
      <xdr:rowOff>131281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57438"/>
          <a:ext cx="889000" cy="11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99764</xdr:rowOff>
    </xdr:from>
    <xdr:to>
      <xdr:col>50</xdr:col>
      <xdr:colOff>165100</xdr:colOff>
      <xdr:row>59</xdr:row>
      <xdr:rowOff>29914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21041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1013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98358</xdr:rowOff>
    </xdr:from>
    <xdr:to>
      <xdr:col>45</xdr:col>
      <xdr:colOff>177800</xdr:colOff>
      <xdr:row>58</xdr:row>
      <xdr:rowOff>13338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8842308"/>
          <a:ext cx="889000" cy="11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91591</xdr:rowOff>
    </xdr:from>
    <xdr:to>
      <xdr:col>46</xdr:col>
      <xdr:colOff>38100</xdr:colOff>
      <xdr:row>59</xdr:row>
      <xdr:rowOff>21741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100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12868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1012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133434</xdr:rowOff>
    </xdr:from>
    <xdr:to>
      <xdr:col>41</xdr:col>
      <xdr:colOff>50800</xdr:colOff>
      <xdr:row>51</xdr:row>
      <xdr:rowOff>98358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8705934"/>
          <a:ext cx="889000" cy="13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67166</xdr:rowOff>
    </xdr:from>
    <xdr:to>
      <xdr:col>41</xdr:col>
      <xdr:colOff>101600</xdr:colOff>
      <xdr:row>58</xdr:row>
      <xdr:rowOff>168766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159893</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1010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63768</xdr:rowOff>
    </xdr:from>
    <xdr:to>
      <xdr:col>36</xdr:col>
      <xdr:colOff>165100</xdr:colOff>
      <xdr:row>58</xdr:row>
      <xdr:rowOff>165368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156495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1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84589</xdr:rowOff>
    </xdr:from>
    <xdr:to>
      <xdr:col>55</xdr:col>
      <xdr:colOff>50800</xdr:colOff>
      <xdr:row>59</xdr:row>
      <xdr:rowOff>14739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43966</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1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80481</xdr:rowOff>
    </xdr:from>
    <xdr:to>
      <xdr:col>50</xdr:col>
      <xdr:colOff>165100</xdr:colOff>
      <xdr:row>59</xdr:row>
      <xdr:rowOff>10631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2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27158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7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133988</xdr:rowOff>
    </xdr:from>
    <xdr:to>
      <xdr:col>46</xdr:col>
      <xdr:colOff>38100</xdr:colOff>
      <xdr:row>58</xdr:row>
      <xdr:rowOff>64138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80665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47558</xdr:rowOff>
    </xdr:from>
    <xdr:to>
      <xdr:col>41</xdr:col>
      <xdr:colOff>101600</xdr:colOff>
      <xdr:row>51</xdr:row>
      <xdr:rowOff>149158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87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165685</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16205" y="8566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82634</xdr:rowOff>
    </xdr:from>
    <xdr:to>
      <xdr:col>36</xdr:col>
      <xdr:colOff>165100</xdr:colOff>
      <xdr:row>51</xdr:row>
      <xdr:rowOff>12784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86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29311</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27205" y="84303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134452</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3507552"/>
          <a:ext cx="1270" cy="8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119230</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637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81129</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328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134452</xdr:rowOff>
    </xdr:from>
    <xdr:to>
      <xdr:col>55</xdr:col>
      <xdr:colOff>88900</xdr:colOff>
      <xdr:row>78</xdr:row>
      <xdr:rowOff>134452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0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162461</xdr:rowOff>
    </xdr:from>
    <xdr:to>
      <xdr:col>55</xdr:col>
      <xdr:colOff>0</xdr:colOff>
      <xdr:row>79</xdr:row>
      <xdr:rowOff>2161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35561"/>
          <a:ext cx="838200" cy="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163680</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53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150599</xdr:rowOff>
    </xdr:from>
    <xdr:to>
      <xdr:col>55</xdr:col>
      <xdr:colOff>50800</xdr:colOff>
      <xdr:row>79</xdr:row>
      <xdr:rowOff>80749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52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43596</xdr:rowOff>
    </xdr:from>
    <xdr:to>
      <xdr:col>50</xdr:col>
      <xdr:colOff>114300</xdr:colOff>
      <xdr:row>78</xdr:row>
      <xdr:rowOff>162461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16696"/>
          <a:ext cx="889000" cy="11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151003</xdr:rowOff>
    </xdr:from>
    <xdr:to>
      <xdr:col>50</xdr:col>
      <xdr:colOff>165100</xdr:colOff>
      <xdr:row>79</xdr:row>
      <xdr:rowOff>81153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5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72280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6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158935</xdr:rowOff>
    </xdr:from>
    <xdr:to>
      <xdr:col>45</xdr:col>
      <xdr:colOff>177800</xdr:colOff>
      <xdr:row>78</xdr:row>
      <xdr:rowOff>43596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331885"/>
          <a:ext cx="889000" cy="10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146304</xdr:rowOff>
    </xdr:from>
    <xdr:to>
      <xdr:col>46</xdr:col>
      <xdr:colOff>38100</xdr:colOff>
      <xdr:row>79</xdr:row>
      <xdr:rowOff>76454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51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67581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6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123322</xdr:rowOff>
    </xdr:from>
    <xdr:to>
      <xdr:col>41</xdr:col>
      <xdr:colOff>50800</xdr:colOff>
      <xdr:row>71</xdr:row>
      <xdr:rowOff>158935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296272"/>
          <a:ext cx="889000" cy="3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117287</xdr:rowOff>
    </xdr:from>
    <xdr:to>
      <xdr:col>41</xdr:col>
      <xdr:colOff>101600</xdr:colOff>
      <xdr:row>79</xdr:row>
      <xdr:rowOff>47437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9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38564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58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117821</xdr:rowOff>
    </xdr:from>
    <xdr:to>
      <xdr:col>36</xdr:col>
      <xdr:colOff>165100</xdr:colOff>
      <xdr:row>79</xdr:row>
      <xdr:rowOff>47971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39098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5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122811</xdr:rowOff>
    </xdr:from>
    <xdr:to>
      <xdr:col>55</xdr:col>
      <xdr:colOff>50800</xdr:colOff>
      <xdr:row>79</xdr:row>
      <xdr:rowOff>52961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36680</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0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111661</xdr:rowOff>
    </xdr:from>
    <xdr:to>
      <xdr:col>50</xdr:col>
      <xdr:colOff>165100</xdr:colOff>
      <xdr:row>79</xdr:row>
      <xdr:rowOff>41811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8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58338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25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164246</xdr:rowOff>
    </xdr:from>
    <xdr:to>
      <xdr:col>46</xdr:col>
      <xdr:colOff>38100</xdr:colOff>
      <xdr:row>78</xdr:row>
      <xdr:rowOff>94396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110923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14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108135</xdr:rowOff>
    </xdr:from>
    <xdr:to>
      <xdr:col>41</xdr:col>
      <xdr:colOff>101600</xdr:colOff>
      <xdr:row>72</xdr:row>
      <xdr:rowOff>38285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2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70</xdr:row>
      <xdr:rowOff>54812</xdr:rowOff>
    </xdr:from>
    <xdr:ext cx="69018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16205" y="120563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72522</xdr:rowOff>
    </xdr:from>
    <xdr:to>
      <xdr:col>36</xdr:col>
      <xdr:colOff>165100</xdr:colOff>
      <xdr:row>72</xdr:row>
      <xdr:rowOff>2672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2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70</xdr:row>
      <xdr:rowOff>19199</xdr:rowOff>
    </xdr:from>
    <xdr:ext cx="69018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27205" y="12020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52394</xdr:rowOff>
    </xdr:from>
    <xdr:to>
      <xdr:col>55</xdr:col>
      <xdr:colOff>0</xdr:colOff>
      <xdr:row>98</xdr:row>
      <xdr:rowOff>77507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54494"/>
          <a:ext cx="8382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77507</xdr:rowOff>
    </xdr:from>
    <xdr:to>
      <xdr:col>50</xdr:col>
      <xdr:colOff>114300</xdr:colOff>
      <xdr:row>98</xdr:row>
      <xdr:rowOff>84093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79607"/>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84093</xdr:rowOff>
    </xdr:from>
    <xdr:to>
      <xdr:col>45</xdr:col>
      <xdr:colOff>177800</xdr:colOff>
      <xdr:row>98</xdr:row>
      <xdr:rowOff>85638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86193"/>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89024</xdr:rowOff>
    </xdr:from>
    <xdr:to>
      <xdr:col>41</xdr:col>
      <xdr:colOff>50800</xdr:colOff>
      <xdr:row>98</xdr:row>
      <xdr:rowOff>85638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19674"/>
          <a:ext cx="889000" cy="16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154414</xdr:rowOff>
    </xdr:from>
    <xdr:to>
      <xdr:col>41</xdr:col>
      <xdr:colOff>101600</xdr:colOff>
      <xdr:row>98</xdr:row>
      <xdr:rowOff>84564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101091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149493</xdr:rowOff>
    </xdr:from>
    <xdr:to>
      <xdr:col>36</xdr:col>
      <xdr:colOff>165100</xdr:colOff>
      <xdr:row>98</xdr:row>
      <xdr:rowOff>79643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70770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1594</xdr:rowOff>
    </xdr:from>
    <xdr:to>
      <xdr:col>55</xdr:col>
      <xdr:colOff>50800</xdr:colOff>
      <xdr:row>98</xdr:row>
      <xdr:rowOff>103194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0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26707</xdr:rowOff>
    </xdr:from>
    <xdr:to>
      <xdr:col>50</xdr:col>
      <xdr:colOff>165100</xdr:colOff>
      <xdr:row>98</xdr:row>
      <xdr:rowOff>128307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119434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33293</xdr:rowOff>
    </xdr:from>
    <xdr:to>
      <xdr:col>46</xdr:col>
      <xdr:colOff>38100</xdr:colOff>
      <xdr:row>98</xdr:row>
      <xdr:rowOff>134893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3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126020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34838</xdr:rowOff>
    </xdr:from>
    <xdr:to>
      <xdr:col>41</xdr:col>
      <xdr:colOff>101600</xdr:colOff>
      <xdr:row>98</xdr:row>
      <xdr:rowOff>136438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127565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38224</xdr:rowOff>
    </xdr:from>
    <xdr:to>
      <xdr:col>36</xdr:col>
      <xdr:colOff>165100</xdr:colOff>
      <xdr:row>97</xdr:row>
      <xdr:rowOff>139824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6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156351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4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450</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6515550"/>
          <a:ext cx="1269" cy="21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84245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70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118577</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629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450</xdr:rowOff>
    </xdr:from>
    <xdr:to>
      <xdr:col>86</xdr:col>
      <xdr:colOff>25400</xdr:colOff>
      <xdr:row>38</xdr:row>
      <xdr:rowOff>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51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148812</xdr:rowOff>
    </xdr:from>
    <xdr:to>
      <xdr:col>85</xdr:col>
      <xdr:colOff>127000</xdr:colOff>
      <xdr:row>39</xdr:row>
      <xdr:rowOff>32795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63912"/>
          <a:ext cx="838200" cy="5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1695</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1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150268</xdr:rowOff>
    </xdr:from>
    <xdr:to>
      <xdr:col>85</xdr:col>
      <xdr:colOff>177800</xdr:colOff>
      <xdr:row>39</xdr:row>
      <xdr:rowOff>80418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6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171135</xdr:rowOff>
    </xdr:from>
    <xdr:to>
      <xdr:col>81</xdr:col>
      <xdr:colOff>50800</xdr:colOff>
      <xdr:row>38</xdr:row>
      <xdr:rowOff>148812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343335"/>
          <a:ext cx="889000" cy="32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148248</xdr:rowOff>
    </xdr:from>
    <xdr:to>
      <xdr:col>81</xdr:col>
      <xdr:colOff>101600</xdr:colOff>
      <xdr:row>39</xdr:row>
      <xdr:rowOff>78398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6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69525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75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74800</xdr:rowOff>
    </xdr:from>
    <xdr:to>
      <xdr:col>76</xdr:col>
      <xdr:colOff>114300</xdr:colOff>
      <xdr:row>36</xdr:row>
      <xdr:rowOff>171135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5561200"/>
          <a:ext cx="889000" cy="78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145928</xdr:rowOff>
    </xdr:from>
    <xdr:to>
      <xdr:col>76</xdr:col>
      <xdr:colOff>165100</xdr:colOff>
      <xdr:row>39</xdr:row>
      <xdr:rowOff>76078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6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67205</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105766</xdr:rowOff>
    </xdr:from>
    <xdr:to>
      <xdr:col>71</xdr:col>
      <xdr:colOff>177800</xdr:colOff>
      <xdr:row>32</xdr:row>
      <xdr:rowOff>74800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5420716"/>
          <a:ext cx="889000" cy="1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127850</xdr:rowOff>
    </xdr:from>
    <xdr:to>
      <xdr:col>72</xdr:col>
      <xdr:colOff>38100</xdr:colOff>
      <xdr:row>39</xdr:row>
      <xdr:rowOff>58000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49127</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134140</xdr:rowOff>
    </xdr:from>
    <xdr:to>
      <xdr:col>67</xdr:col>
      <xdr:colOff>101600</xdr:colOff>
      <xdr:row>39</xdr:row>
      <xdr:rowOff>64290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55417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153445</xdr:rowOff>
    </xdr:from>
    <xdr:to>
      <xdr:col>85</xdr:col>
      <xdr:colOff>177800</xdr:colOff>
      <xdr:row>39</xdr:row>
      <xdr:rowOff>83595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128694</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4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98012</xdr:rowOff>
    </xdr:from>
    <xdr:to>
      <xdr:col>81</xdr:col>
      <xdr:colOff>101600</xdr:colOff>
      <xdr:row>39</xdr:row>
      <xdr:rowOff>28162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44688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3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120335</xdr:rowOff>
    </xdr:from>
    <xdr:to>
      <xdr:col>76</xdr:col>
      <xdr:colOff>165100</xdr:colOff>
      <xdr:row>37</xdr:row>
      <xdr:rowOff>50485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2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67012</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606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24000</xdr:rowOff>
    </xdr:from>
    <xdr:to>
      <xdr:col>72</xdr:col>
      <xdr:colOff>38100</xdr:colOff>
      <xdr:row>32</xdr:row>
      <xdr:rowOff>125600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55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142127</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528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54966</xdr:rowOff>
    </xdr:from>
    <xdr:to>
      <xdr:col>67</xdr:col>
      <xdr:colOff>101600</xdr:colOff>
      <xdr:row>31</xdr:row>
      <xdr:rowOff>156566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536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1643</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514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18132</xdr:rowOff>
    </xdr:from>
    <xdr:to>
      <xdr:col>85</xdr:col>
      <xdr:colOff>127000</xdr:colOff>
      <xdr:row>77</xdr:row>
      <xdr:rowOff>158392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19782"/>
          <a:ext cx="838200" cy="14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18132</xdr:rowOff>
    </xdr:from>
    <xdr:to>
      <xdr:col>81</xdr:col>
      <xdr:colOff>50800</xdr:colOff>
      <xdr:row>77</xdr:row>
      <xdr:rowOff>136139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19782"/>
          <a:ext cx="889000" cy="11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11702</xdr:rowOff>
    </xdr:from>
    <xdr:to>
      <xdr:col>76</xdr:col>
      <xdr:colOff>114300</xdr:colOff>
      <xdr:row>77</xdr:row>
      <xdr:rowOff>136139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13352"/>
          <a:ext cx="889000" cy="1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11702</xdr:rowOff>
    </xdr:from>
    <xdr:to>
      <xdr:col>71</xdr:col>
      <xdr:colOff>177800</xdr:colOff>
      <xdr:row>77</xdr:row>
      <xdr:rowOff>159919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13352"/>
          <a:ext cx="889000" cy="14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94380</xdr:rowOff>
    </xdr:from>
    <xdr:to>
      <xdr:col>72</xdr:col>
      <xdr:colOff>38100</xdr:colOff>
      <xdr:row>78</xdr:row>
      <xdr:rowOff>24530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15657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3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104209</xdr:rowOff>
    </xdr:from>
    <xdr:to>
      <xdr:col>67</xdr:col>
      <xdr:colOff>101600</xdr:colOff>
      <xdr:row>78</xdr:row>
      <xdr:rowOff>34359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50886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0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107592</xdr:rowOff>
    </xdr:from>
    <xdr:to>
      <xdr:col>85</xdr:col>
      <xdr:colOff>177800</xdr:colOff>
      <xdr:row>78</xdr:row>
      <xdr:rowOff>37742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0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62009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138782</xdr:rowOff>
    </xdr:from>
    <xdr:to>
      <xdr:col>81</xdr:col>
      <xdr:colOff>101600</xdr:colOff>
      <xdr:row>77</xdr:row>
      <xdr:rowOff>68932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6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85460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4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85339</xdr:rowOff>
    </xdr:from>
    <xdr:to>
      <xdr:col>76</xdr:col>
      <xdr:colOff>165100</xdr:colOff>
      <xdr:row>78</xdr:row>
      <xdr:rowOff>15489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32016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06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132352</xdr:rowOff>
    </xdr:from>
    <xdr:to>
      <xdr:col>72</xdr:col>
      <xdr:colOff>38100</xdr:colOff>
      <xdr:row>77</xdr:row>
      <xdr:rowOff>62502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79029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3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109119</xdr:rowOff>
    </xdr:from>
    <xdr:to>
      <xdr:col>67</xdr:col>
      <xdr:colOff>101600</xdr:colOff>
      <xdr:row>78</xdr:row>
      <xdr:rowOff>39269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30396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152977</xdr:rowOff>
    </xdr:from>
    <xdr:to>
      <xdr:col>85</xdr:col>
      <xdr:colOff>126364</xdr:colOff>
      <xdr:row>99</xdr:row>
      <xdr:rowOff>43680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6269277"/>
          <a:ext cx="1269" cy="74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47507</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1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43680</xdr:rowOff>
    </xdr:from>
    <xdr:to>
      <xdr:col>86</xdr:col>
      <xdr:colOff>25400</xdr:colOff>
      <xdr:row>99</xdr:row>
      <xdr:rowOff>43680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99654</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604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152977</xdr:rowOff>
    </xdr:from>
    <xdr:to>
      <xdr:col>86</xdr:col>
      <xdr:colOff>25400</xdr:colOff>
      <xdr:row>94</xdr:row>
      <xdr:rowOff>152977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26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156958</xdr:rowOff>
    </xdr:from>
    <xdr:to>
      <xdr:col>85</xdr:col>
      <xdr:colOff>127000</xdr:colOff>
      <xdr:row>98</xdr:row>
      <xdr:rowOff>67444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616158"/>
          <a:ext cx="838200" cy="25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86427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888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108000</xdr:rowOff>
    </xdr:from>
    <xdr:to>
      <xdr:col>85</xdr:col>
      <xdr:colOff>177800</xdr:colOff>
      <xdr:row>99</xdr:row>
      <xdr:rowOff>38150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91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156958</xdr:rowOff>
    </xdr:from>
    <xdr:to>
      <xdr:col>81</xdr:col>
      <xdr:colOff>50800</xdr:colOff>
      <xdr:row>97</xdr:row>
      <xdr:rowOff>22778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616158"/>
          <a:ext cx="889000" cy="3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109265</xdr:rowOff>
    </xdr:from>
    <xdr:to>
      <xdr:col>81</xdr:col>
      <xdr:colOff>101600</xdr:colOff>
      <xdr:row>99</xdr:row>
      <xdr:rowOff>39415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30542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700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22778</xdr:rowOff>
    </xdr:from>
    <xdr:to>
      <xdr:col>76</xdr:col>
      <xdr:colOff>114300</xdr:colOff>
      <xdr:row>98</xdr:row>
      <xdr:rowOff>33206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653428"/>
          <a:ext cx="889000" cy="18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103415</xdr:rowOff>
    </xdr:from>
    <xdr:to>
      <xdr:col>76</xdr:col>
      <xdr:colOff>165100</xdr:colOff>
      <xdr:row>99</xdr:row>
      <xdr:rowOff>33565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24692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123518</xdr:rowOff>
    </xdr:from>
    <xdr:to>
      <xdr:col>71</xdr:col>
      <xdr:colOff>177800</xdr:colOff>
      <xdr:row>98</xdr:row>
      <xdr:rowOff>33206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5725468"/>
          <a:ext cx="889000" cy="110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121154</xdr:rowOff>
    </xdr:from>
    <xdr:to>
      <xdr:col>72</xdr:col>
      <xdr:colOff>38100</xdr:colOff>
      <xdr:row>99</xdr:row>
      <xdr:rowOff>51304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42431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70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112604</xdr:rowOff>
    </xdr:from>
    <xdr:to>
      <xdr:col>67</xdr:col>
      <xdr:colOff>101600</xdr:colOff>
      <xdr:row>99</xdr:row>
      <xdr:rowOff>42754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33881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70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16644</xdr:rowOff>
    </xdr:from>
    <xdr:to>
      <xdr:col>85</xdr:col>
      <xdr:colOff>177800</xdr:colOff>
      <xdr:row>98</xdr:row>
      <xdr:rowOff>118244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39521</xdr:rowOff>
    </xdr:from>
    <xdr:ext cx="599010"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7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106158</xdr:rowOff>
    </xdr:from>
    <xdr:to>
      <xdr:col>81</xdr:col>
      <xdr:colOff>101600</xdr:colOff>
      <xdr:row>97</xdr:row>
      <xdr:rowOff>36308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5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52835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181795" y="163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143428</xdr:rowOff>
    </xdr:from>
    <xdr:to>
      <xdr:col>76</xdr:col>
      <xdr:colOff>165100</xdr:colOff>
      <xdr:row>97</xdr:row>
      <xdr:rowOff>73578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90105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292795" y="1637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153856</xdr:rowOff>
    </xdr:from>
    <xdr:to>
      <xdr:col>72</xdr:col>
      <xdr:colOff>38100</xdr:colOff>
      <xdr:row>98</xdr:row>
      <xdr:rowOff>84006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100533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03795" y="1655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72718</xdr:rowOff>
    </xdr:from>
    <xdr:to>
      <xdr:col>67</xdr:col>
      <xdr:colOff>101600</xdr:colOff>
      <xdr:row>92</xdr:row>
      <xdr:rowOff>2868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567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90</xdr:row>
      <xdr:rowOff>19395</xdr:rowOff>
    </xdr:from>
    <xdr:ext cx="69018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469205" y="15449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41440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2799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62592</xdr:rowOff>
    </xdr:from>
    <xdr:to>
      <xdr:col>102</xdr:col>
      <xdr:colOff>165100</xdr:colOff>
      <xdr:row>38</xdr:row>
      <xdr:rowOff>164192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9269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5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78022</xdr:rowOff>
    </xdr:from>
    <xdr:to>
      <xdr:col>98</xdr:col>
      <xdr:colOff>38100</xdr:colOff>
      <xdr:row>39</xdr:row>
      <xdr:rowOff>8172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24699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162090</xdr:rowOff>
    </xdr:from>
    <xdr:to>
      <xdr:col>98</xdr:col>
      <xdr:colOff>38100</xdr:colOff>
      <xdr:row>39</xdr:row>
      <xdr:rowOff>92240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83367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6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128681</xdr:rowOff>
    </xdr:from>
    <xdr:to>
      <xdr:col>116</xdr:col>
      <xdr:colOff>63500</xdr:colOff>
      <xdr:row>58</xdr:row>
      <xdr:rowOff>128887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72781"/>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128887</xdr:rowOff>
    </xdr:from>
    <xdr:to>
      <xdr:col>111</xdr:col>
      <xdr:colOff>177800</xdr:colOff>
      <xdr:row>58</xdr:row>
      <xdr:rowOff>129093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7298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128041</xdr:rowOff>
    </xdr:from>
    <xdr:to>
      <xdr:col>107</xdr:col>
      <xdr:colOff>50800</xdr:colOff>
      <xdr:row>58</xdr:row>
      <xdr:rowOff>129093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72141"/>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61816</xdr:rowOff>
    </xdr:from>
    <xdr:to>
      <xdr:col>102</xdr:col>
      <xdr:colOff>114300</xdr:colOff>
      <xdr:row>58</xdr:row>
      <xdr:rowOff>128041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05916"/>
          <a:ext cx="889000" cy="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151833</xdr:rowOff>
    </xdr:from>
    <xdr:to>
      <xdr:col>102</xdr:col>
      <xdr:colOff>165100</xdr:colOff>
      <xdr:row>58</xdr:row>
      <xdr:rowOff>81983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98510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158326</xdr:rowOff>
    </xdr:from>
    <xdr:to>
      <xdr:col>98</xdr:col>
      <xdr:colOff>38100</xdr:colOff>
      <xdr:row>58</xdr:row>
      <xdr:rowOff>88476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105003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77881</xdr:rowOff>
    </xdr:from>
    <xdr:to>
      <xdr:col>116</xdr:col>
      <xdr:colOff>114300</xdr:colOff>
      <xdr:row>59</xdr:row>
      <xdr:rowOff>8031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164258</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36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78087</xdr:rowOff>
    </xdr:from>
    <xdr:to>
      <xdr:col>112</xdr:col>
      <xdr:colOff>38100</xdr:colOff>
      <xdr:row>59</xdr:row>
      <xdr:rowOff>8237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170814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14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78293</xdr:rowOff>
    </xdr:from>
    <xdr:to>
      <xdr:col>107</xdr:col>
      <xdr:colOff>101600</xdr:colOff>
      <xdr:row>59</xdr:row>
      <xdr:rowOff>8443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171020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15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77241</xdr:rowOff>
    </xdr:from>
    <xdr:to>
      <xdr:col>102</xdr:col>
      <xdr:colOff>165100</xdr:colOff>
      <xdr:row>59</xdr:row>
      <xdr:rowOff>7391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169968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1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11016</xdr:rowOff>
    </xdr:from>
    <xdr:to>
      <xdr:col>98</xdr:col>
      <xdr:colOff>38100</xdr:colOff>
      <xdr:row>58</xdr:row>
      <xdr:rowOff>112616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5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103743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4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43294</xdr:rowOff>
    </xdr:from>
    <xdr:to>
      <xdr:col>116</xdr:col>
      <xdr:colOff>63500</xdr:colOff>
      <xdr:row>77</xdr:row>
      <xdr:rowOff>69342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387694"/>
          <a:ext cx="838200" cy="88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43294</xdr:rowOff>
    </xdr:from>
    <xdr:to>
      <xdr:col>111</xdr:col>
      <xdr:colOff>177800</xdr:colOff>
      <xdr:row>75</xdr:row>
      <xdr:rowOff>19253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387694"/>
          <a:ext cx="889000" cy="49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19253</xdr:rowOff>
    </xdr:from>
    <xdr:to>
      <xdr:col>107</xdr:col>
      <xdr:colOff>50800</xdr:colOff>
      <xdr:row>75</xdr:row>
      <xdr:rowOff>34684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878003"/>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34684</xdr:rowOff>
    </xdr:from>
    <xdr:to>
      <xdr:col>102</xdr:col>
      <xdr:colOff>114300</xdr:colOff>
      <xdr:row>75</xdr:row>
      <xdr:rowOff>86868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893434"/>
          <a:ext cx="889000" cy="5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94526</xdr:rowOff>
    </xdr:from>
    <xdr:to>
      <xdr:col>102</xdr:col>
      <xdr:colOff>165100</xdr:colOff>
      <xdr:row>78</xdr:row>
      <xdr:rowOff>24676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9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15803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3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24637</xdr:rowOff>
    </xdr:from>
    <xdr:to>
      <xdr:col>98</xdr:col>
      <xdr:colOff>38100</xdr:colOff>
      <xdr:row>77</xdr:row>
      <xdr:rowOff>126237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2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117364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31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18542</xdr:rowOff>
    </xdr:from>
    <xdr:to>
      <xdr:col>116</xdr:col>
      <xdr:colOff>114300</xdr:colOff>
      <xdr:row>77</xdr:row>
      <xdr:rowOff>120142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168419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9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163944</xdr:rowOff>
    </xdr:from>
    <xdr:to>
      <xdr:col>112</xdr:col>
      <xdr:colOff>38100</xdr:colOff>
      <xdr:row>72</xdr:row>
      <xdr:rowOff>94094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3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110621</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11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139903</xdr:rowOff>
    </xdr:from>
    <xdr:to>
      <xdr:col>107</xdr:col>
      <xdr:colOff>101600</xdr:colOff>
      <xdr:row>75</xdr:row>
      <xdr:rowOff>70053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86580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0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155334</xdr:rowOff>
    </xdr:from>
    <xdr:to>
      <xdr:col>102</xdr:col>
      <xdr:colOff>165100</xdr:colOff>
      <xdr:row>75</xdr:row>
      <xdr:rowOff>85484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102011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36068</xdr:rowOff>
    </xdr:from>
    <xdr:to>
      <xdr:col>98</xdr:col>
      <xdr:colOff>38100</xdr:colOff>
      <xdr:row>75</xdr:row>
      <xdr:rowOff>137668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154195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大きく乖離しているのは、補助費等、物件費、扶助費となっている。補助費等については、公営住宅入居者共益費支援事業の補助金により増加している。物件費及び扶助費については、被災資料修復・保管事業費の縮小や給付対象児童の減少により昨年度比減となっているものの、引き続き類似団体平均と乖離している状況となっている。今後も各経費の見直しを図りながら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岩手県陸前高田市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17,647
17,465
231.94
18,435,643
17,738,459
636,894
6,948,388
12,025,526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61214</xdr:rowOff>
    </xdr:from>
    <xdr:to>
      <xdr:col>24</xdr:col>
      <xdr:colOff>63500</xdr:colOff>
      <xdr:row>32</xdr:row>
      <xdr:rowOff>69405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47614"/>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61214</xdr:rowOff>
    </xdr:from>
    <xdr:to>
      <xdr:col>19</xdr:col>
      <xdr:colOff>177800</xdr:colOff>
      <xdr:row>32</xdr:row>
      <xdr:rowOff>98361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47614"/>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98361</xdr:rowOff>
    </xdr:from>
    <xdr:to>
      <xdr:col>15</xdr:col>
      <xdr:colOff>50800</xdr:colOff>
      <xdr:row>32</xdr:row>
      <xdr:rowOff>113221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8476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106363</xdr:rowOff>
    </xdr:from>
    <xdr:to>
      <xdr:col>10</xdr:col>
      <xdr:colOff>114300</xdr:colOff>
      <xdr:row>32</xdr:row>
      <xdr:rowOff>113221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9276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18605</xdr:rowOff>
    </xdr:from>
    <xdr:to>
      <xdr:col>24</xdr:col>
      <xdr:colOff>114300</xdr:colOff>
      <xdr:row>32</xdr:row>
      <xdr:rowOff>120205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41482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5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10414</xdr:rowOff>
    </xdr:from>
    <xdr:to>
      <xdr:col>20</xdr:col>
      <xdr:colOff>38100</xdr:colOff>
      <xdr:row>32</xdr:row>
      <xdr:rowOff>112014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128541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7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47561</xdr:rowOff>
    </xdr:from>
    <xdr:to>
      <xdr:col>15</xdr:col>
      <xdr:colOff>101600</xdr:colOff>
      <xdr:row>32</xdr:row>
      <xdr:rowOff>149161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3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165688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0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62421</xdr:rowOff>
    </xdr:from>
    <xdr:to>
      <xdr:col>10</xdr:col>
      <xdr:colOff>165100</xdr:colOff>
      <xdr:row>32</xdr:row>
      <xdr:rowOff>164021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9098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2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55563</xdr:rowOff>
    </xdr:from>
    <xdr:to>
      <xdr:col>6</xdr:col>
      <xdr:colOff>38100</xdr:colOff>
      <xdr:row>32</xdr:row>
      <xdr:rowOff>157163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2240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1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69170</xdr:rowOff>
    </xdr:from>
    <xdr:to>
      <xdr:col>24</xdr:col>
      <xdr:colOff>63500</xdr:colOff>
      <xdr:row>57</xdr:row>
      <xdr:rowOff>4869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98920"/>
          <a:ext cx="838200" cy="27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69170</xdr:rowOff>
    </xdr:from>
    <xdr:to>
      <xdr:col>19</xdr:col>
      <xdr:colOff>177800</xdr:colOff>
      <xdr:row>56</xdr:row>
      <xdr:rowOff>61111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98920"/>
          <a:ext cx="889000" cy="16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43830</xdr:rowOff>
    </xdr:from>
    <xdr:to>
      <xdr:col>15</xdr:col>
      <xdr:colOff>50800</xdr:colOff>
      <xdr:row>56</xdr:row>
      <xdr:rowOff>61111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73580"/>
          <a:ext cx="889000" cy="18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116210</xdr:rowOff>
    </xdr:from>
    <xdr:to>
      <xdr:col>10</xdr:col>
      <xdr:colOff>114300</xdr:colOff>
      <xdr:row>55</xdr:row>
      <xdr:rowOff>43830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8688710"/>
          <a:ext cx="889000" cy="78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72945</xdr:rowOff>
    </xdr:from>
    <xdr:to>
      <xdr:col>10</xdr:col>
      <xdr:colOff>165100</xdr:colOff>
      <xdr:row>58</xdr:row>
      <xdr:rowOff>3095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165672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25133</xdr:rowOff>
    </xdr:from>
    <xdr:to>
      <xdr:col>6</xdr:col>
      <xdr:colOff>38100</xdr:colOff>
      <xdr:row>58</xdr:row>
      <xdr:rowOff>126733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117860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6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125519</xdr:rowOff>
    </xdr:from>
    <xdr:to>
      <xdr:col>24</xdr:col>
      <xdr:colOff>114300</xdr:colOff>
      <xdr:row>57</xdr:row>
      <xdr:rowOff>55669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148396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7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18370</xdr:rowOff>
    </xdr:from>
    <xdr:to>
      <xdr:col>20</xdr:col>
      <xdr:colOff>38100</xdr:colOff>
      <xdr:row>55</xdr:row>
      <xdr:rowOff>119970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136497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2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10311</xdr:rowOff>
    </xdr:from>
    <xdr:to>
      <xdr:col>15</xdr:col>
      <xdr:colOff>101600</xdr:colOff>
      <xdr:row>56</xdr:row>
      <xdr:rowOff>111911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128438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8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164480</xdr:rowOff>
    </xdr:from>
    <xdr:to>
      <xdr:col>10</xdr:col>
      <xdr:colOff>165100</xdr:colOff>
      <xdr:row>55</xdr:row>
      <xdr:rowOff>94630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2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111157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9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65410</xdr:rowOff>
    </xdr:from>
    <xdr:to>
      <xdr:col>6</xdr:col>
      <xdr:colOff>38100</xdr:colOff>
      <xdr:row>50</xdr:row>
      <xdr:rowOff>167010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86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12087</xdr:rowOff>
    </xdr:from>
    <xdr:ext cx="690189"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85205" y="8413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142356</xdr:rowOff>
    </xdr:from>
    <xdr:to>
      <xdr:col>24</xdr:col>
      <xdr:colOff>63500</xdr:colOff>
      <xdr:row>76</xdr:row>
      <xdr:rowOff>14148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01106"/>
          <a:ext cx="838200" cy="4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170022</xdr:rowOff>
    </xdr:from>
    <xdr:to>
      <xdr:col>19</xdr:col>
      <xdr:colOff>177800</xdr:colOff>
      <xdr:row>76</xdr:row>
      <xdr:rowOff>14148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28772"/>
          <a:ext cx="8890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170022</xdr:rowOff>
    </xdr:from>
    <xdr:to>
      <xdr:col>15</xdr:col>
      <xdr:colOff>50800</xdr:colOff>
      <xdr:row>76</xdr:row>
      <xdr:rowOff>84361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28772"/>
          <a:ext cx="889000" cy="8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84361</xdr:rowOff>
    </xdr:from>
    <xdr:to>
      <xdr:col>10</xdr:col>
      <xdr:colOff>114300</xdr:colOff>
      <xdr:row>76</xdr:row>
      <xdr:rowOff>144436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14561"/>
          <a:ext cx="889000" cy="6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64960</xdr:rowOff>
    </xdr:from>
    <xdr:to>
      <xdr:col>10</xdr:col>
      <xdr:colOff>165100</xdr:colOff>
      <xdr:row>76</xdr:row>
      <xdr:rowOff>166560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157687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95328</xdr:rowOff>
    </xdr:from>
    <xdr:to>
      <xdr:col>6</xdr:col>
      <xdr:colOff>38100</xdr:colOff>
      <xdr:row>77</xdr:row>
      <xdr:rowOff>25478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16605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91556</xdr:rowOff>
    </xdr:from>
    <xdr:to>
      <xdr:col>24</xdr:col>
      <xdr:colOff>114300</xdr:colOff>
      <xdr:row>76</xdr:row>
      <xdr:rowOff>21707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503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69983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2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134798</xdr:rowOff>
    </xdr:from>
    <xdr:to>
      <xdr:col>20</xdr:col>
      <xdr:colOff>38100</xdr:colOff>
      <xdr:row>76</xdr:row>
      <xdr:rowOff>64948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9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56075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8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119221</xdr:rowOff>
    </xdr:from>
    <xdr:to>
      <xdr:col>15</xdr:col>
      <xdr:colOff>101600</xdr:colOff>
      <xdr:row>76</xdr:row>
      <xdr:rowOff>49371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40499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7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33561</xdr:rowOff>
    </xdr:from>
    <xdr:to>
      <xdr:col>10</xdr:col>
      <xdr:colOff>165100</xdr:colOff>
      <xdr:row>76</xdr:row>
      <xdr:rowOff>135161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6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151688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3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93636</xdr:rowOff>
    </xdr:from>
    <xdr:to>
      <xdr:col>6</xdr:col>
      <xdr:colOff>38100</xdr:colOff>
      <xdr:row>77</xdr:row>
      <xdr:rowOff>23786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40314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9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37223</xdr:rowOff>
    </xdr:from>
    <xdr:to>
      <xdr:col>24</xdr:col>
      <xdr:colOff>63500</xdr:colOff>
      <xdr:row>97</xdr:row>
      <xdr:rowOff>72067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67873"/>
          <a:ext cx="838200" cy="3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37223</xdr:rowOff>
    </xdr:from>
    <xdr:to>
      <xdr:col>19</xdr:col>
      <xdr:colOff>177800</xdr:colOff>
      <xdr:row>97</xdr:row>
      <xdr:rowOff>71472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67873"/>
          <a:ext cx="889000" cy="3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71472</xdr:rowOff>
    </xdr:from>
    <xdr:to>
      <xdr:col>15</xdr:col>
      <xdr:colOff>50800</xdr:colOff>
      <xdr:row>97</xdr:row>
      <xdr:rowOff>72126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0212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68976</xdr:rowOff>
    </xdr:from>
    <xdr:to>
      <xdr:col>10</xdr:col>
      <xdr:colOff>114300</xdr:colOff>
      <xdr:row>97</xdr:row>
      <xdr:rowOff>72126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99626"/>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11533</xdr:rowOff>
    </xdr:from>
    <xdr:to>
      <xdr:col>10</xdr:col>
      <xdr:colOff>165100</xdr:colOff>
      <xdr:row>97</xdr:row>
      <xdr:rowOff>113133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129660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30181</xdr:rowOff>
    </xdr:from>
    <xdr:to>
      <xdr:col>6</xdr:col>
      <xdr:colOff>38100</xdr:colOff>
      <xdr:row>97</xdr:row>
      <xdr:rowOff>131781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6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122908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21267</xdr:rowOff>
    </xdr:from>
    <xdr:to>
      <xdr:col>24</xdr:col>
      <xdr:colOff>114300</xdr:colOff>
      <xdr:row>97</xdr:row>
      <xdr:rowOff>122867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5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107644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157873</xdr:rowOff>
    </xdr:from>
    <xdr:to>
      <xdr:col>20</xdr:col>
      <xdr:colOff>38100</xdr:colOff>
      <xdr:row>97</xdr:row>
      <xdr:rowOff>88023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79150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0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20672</xdr:rowOff>
    </xdr:from>
    <xdr:to>
      <xdr:col>15</xdr:col>
      <xdr:colOff>101600</xdr:colOff>
      <xdr:row>97</xdr:row>
      <xdr:rowOff>122272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113399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4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21326</xdr:rowOff>
    </xdr:from>
    <xdr:to>
      <xdr:col>10</xdr:col>
      <xdr:colOff>165100</xdr:colOff>
      <xdr:row>97</xdr:row>
      <xdr:rowOff>122926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5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114053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18176</xdr:rowOff>
    </xdr:from>
    <xdr:to>
      <xdr:col>6</xdr:col>
      <xdr:colOff>38100</xdr:colOff>
      <xdr:row>97</xdr:row>
      <xdr:rowOff>119776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4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136303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80264</xdr:rowOff>
    </xdr:from>
    <xdr:to>
      <xdr:col>55</xdr:col>
      <xdr:colOff>0</xdr:colOff>
      <xdr:row>38</xdr:row>
      <xdr:rowOff>90388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95364"/>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21481</xdr:rowOff>
    </xdr:from>
    <xdr:to>
      <xdr:col>50</xdr:col>
      <xdr:colOff>114300</xdr:colOff>
      <xdr:row>38</xdr:row>
      <xdr:rowOff>80264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5164981"/>
          <a:ext cx="889000" cy="143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21481</xdr:rowOff>
    </xdr:from>
    <xdr:to>
      <xdr:col>45</xdr:col>
      <xdr:colOff>177800</xdr:colOff>
      <xdr:row>32</xdr:row>
      <xdr:rowOff>82223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5164981"/>
          <a:ext cx="889000" cy="40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82223</xdr:rowOff>
    </xdr:from>
    <xdr:to>
      <xdr:col>41</xdr:col>
      <xdr:colOff>50800</xdr:colOff>
      <xdr:row>37</xdr:row>
      <xdr:rowOff>106716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5568623"/>
          <a:ext cx="889000" cy="8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53957</xdr:rowOff>
    </xdr:from>
    <xdr:to>
      <xdr:col>41</xdr:col>
      <xdr:colOff>101600</xdr:colOff>
      <xdr:row>37</xdr:row>
      <xdr:rowOff>155557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146684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97717</xdr:rowOff>
    </xdr:from>
    <xdr:to>
      <xdr:col>36</xdr:col>
      <xdr:colOff>165100</xdr:colOff>
      <xdr:row>38</xdr:row>
      <xdr:rowOff>27867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18994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3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39588</xdr:rowOff>
    </xdr:from>
    <xdr:to>
      <xdr:col>55</xdr:col>
      <xdr:colOff>50800</xdr:colOff>
      <xdr:row>38</xdr:row>
      <xdr:rowOff>141188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18015</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3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29464</xdr:rowOff>
    </xdr:from>
    <xdr:to>
      <xdr:col>50</xdr:col>
      <xdr:colOff>165100</xdr:colOff>
      <xdr:row>38</xdr:row>
      <xdr:rowOff>131064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122191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142131</xdr:rowOff>
    </xdr:from>
    <xdr:to>
      <xdr:col>46</xdr:col>
      <xdr:colOff>38100</xdr:colOff>
      <xdr:row>30</xdr:row>
      <xdr:rowOff>72281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51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88808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48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31423</xdr:rowOff>
    </xdr:from>
    <xdr:to>
      <xdr:col>41</xdr:col>
      <xdr:colOff>101600</xdr:colOff>
      <xdr:row>32</xdr:row>
      <xdr:rowOff>133023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55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149550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29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36564</xdr:rowOff>
    </xdr:from>
    <xdr:to>
      <xdr:col>55</xdr:col>
      <xdr:colOff>0</xdr:colOff>
      <xdr:row>57</xdr:row>
      <xdr:rowOff>40175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37764"/>
          <a:ext cx="838200" cy="17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36564</xdr:rowOff>
    </xdr:from>
    <xdr:to>
      <xdr:col>50</xdr:col>
      <xdr:colOff>114300</xdr:colOff>
      <xdr:row>56</xdr:row>
      <xdr:rowOff>117077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37764"/>
          <a:ext cx="889000" cy="8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117077</xdr:rowOff>
    </xdr:from>
    <xdr:to>
      <xdr:col>45</xdr:col>
      <xdr:colOff>177800</xdr:colOff>
      <xdr:row>56</xdr:row>
      <xdr:rowOff>142778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18277"/>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136203</xdr:rowOff>
    </xdr:from>
    <xdr:to>
      <xdr:col>41</xdr:col>
      <xdr:colOff>50800</xdr:colOff>
      <xdr:row>56</xdr:row>
      <xdr:rowOff>142778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65953"/>
          <a:ext cx="889000" cy="17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21280</xdr:rowOff>
    </xdr:from>
    <xdr:to>
      <xdr:col>41</xdr:col>
      <xdr:colOff>101600</xdr:colOff>
      <xdr:row>57</xdr:row>
      <xdr:rowOff>122880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114007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29022</xdr:rowOff>
    </xdr:from>
    <xdr:to>
      <xdr:col>36</xdr:col>
      <xdr:colOff>165100</xdr:colOff>
      <xdr:row>57</xdr:row>
      <xdr:rowOff>130622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121749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160825</xdr:rowOff>
    </xdr:from>
    <xdr:to>
      <xdr:col>55</xdr:col>
      <xdr:colOff>50800</xdr:colOff>
      <xdr:row>57</xdr:row>
      <xdr:rowOff>90975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12252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157214</xdr:rowOff>
    </xdr:from>
    <xdr:to>
      <xdr:col>50</xdr:col>
      <xdr:colOff>165100</xdr:colOff>
      <xdr:row>56</xdr:row>
      <xdr:rowOff>87364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8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103891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6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66277</xdr:rowOff>
    </xdr:from>
    <xdr:to>
      <xdr:col>46</xdr:col>
      <xdr:colOff>38100</xdr:colOff>
      <xdr:row>56</xdr:row>
      <xdr:rowOff>167877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12954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91978</xdr:rowOff>
    </xdr:from>
    <xdr:to>
      <xdr:col>41</xdr:col>
      <xdr:colOff>101600</xdr:colOff>
      <xdr:row>57</xdr:row>
      <xdr:rowOff>22128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9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38655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85403</xdr:rowOff>
    </xdr:from>
    <xdr:to>
      <xdr:col>36</xdr:col>
      <xdr:colOff>165100</xdr:colOff>
      <xdr:row>56</xdr:row>
      <xdr:rowOff>15553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1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32080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29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150957</xdr:rowOff>
    </xdr:from>
    <xdr:to>
      <xdr:col>55</xdr:col>
      <xdr:colOff>0</xdr:colOff>
      <xdr:row>77</xdr:row>
      <xdr:rowOff>157924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52607"/>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4570</xdr:rowOff>
    </xdr:from>
    <xdr:to>
      <xdr:col>50</xdr:col>
      <xdr:colOff>114300</xdr:colOff>
      <xdr:row>77</xdr:row>
      <xdr:rowOff>150957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06220"/>
          <a:ext cx="889000" cy="14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4570</xdr:rowOff>
    </xdr:from>
    <xdr:to>
      <xdr:col>45</xdr:col>
      <xdr:colOff>177800</xdr:colOff>
      <xdr:row>77</xdr:row>
      <xdr:rowOff>127712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06220"/>
          <a:ext cx="889000" cy="12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121572</xdr:rowOff>
    </xdr:from>
    <xdr:to>
      <xdr:col>41</xdr:col>
      <xdr:colOff>50800</xdr:colOff>
      <xdr:row>77</xdr:row>
      <xdr:rowOff>127712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23222"/>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124439</xdr:rowOff>
    </xdr:from>
    <xdr:to>
      <xdr:col>41</xdr:col>
      <xdr:colOff>101600</xdr:colOff>
      <xdr:row>78</xdr:row>
      <xdr:rowOff>54589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45716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168801</xdr:rowOff>
    </xdr:from>
    <xdr:to>
      <xdr:col>36</xdr:col>
      <xdr:colOff>165100</xdr:colOff>
      <xdr:row>78</xdr:row>
      <xdr:rowOff>98951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107124</xdr:rowOff>
    </xdr:from>
    <xdr:to>
      <xdr:col>55</xdr:col>
      <xdr:colOff>50800</xdr:colOff>
      <xdr:row>78</xdr:row>
      <xdr:rowOff>37274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130001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6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100157</xdr:rowOff>
    </xdr:from>
    <xdr:to>
      <xdr:col>50</xdr:col>
      <xdr:colOff>165100</xdr:colOff>
      <xdr:row>78</xdr:row>
      <xdr:rowOff>30307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46834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7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125220</xdr:rowOff>
    </xdr:from>
    <xdr:to>
      <xdr:col>46</xdr:col>
      <xdr:colOff>38100</xdr:colOff>
      <xdr:row>77</xdr:row>
      <xdr:rowOff>55370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5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71897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3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76912</xdr:rowOff>
    </xdr:from>
    <xdr:to>
      <xdr:col>41</xdr:col>
      <xdr:colOff>101600</xdr:colOff>
      <xdr:row>78</xdr:row>
      <xdr:rowOff>7062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23589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5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70772</xdr:rowOff>
    </xdr:from>
    <xdr:to>
      <xdr:col>36</xdr:col>
      <xdr:colOff>165100</xdr:colOff>
      <xdr:row>78</xdr:row>
      <xdr:rowOff>922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7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17449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4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98</xdr:row>
      <xdr:rowOff>55494</xdr:rowOff>
    </xdr:from>
    <xdr:to>
      <xdr:col>54</xdr:col>
      <xdr:colOff>189865</xdr:colOff>
      <xdr:row>99</xdr:row>
      <xdr:rowOff>30362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6857594"/>
          <a:ext cx="1270" cy="146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50545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2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30362</xdr:rowOff>
    </xdr:from>
    <xdr:to>
      <xdr:col>55</xdr:col>
      <xdr:colOff>88900</xdr:colOff>
      <xdr:row>99</xdr:row>
      <xdr:rowOff>30362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0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663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98</xdr:row>
      <xdr:rowOff>55494</xdr:rowOff>
    </xdr:from>
    <xdr:to>
      <xdr:col>55</xdr:col>
      <xdr:colOff>88900</xdr:colOff>
      <xdr:row>98</xdr:row>
      <xdr:rowOff>55494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5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91224</xdr:rowOff>
    </xdr:from>
    <xdr:to>
      <xdr:col>55</xdr:col>
      <xdr:colOff>0</xdr:colOff>
      <xdr:row>98</xdr:row>
      <xdr:rowOff>106262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93324"/>
          <a:ext cx="8382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94995</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9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116568</xdr:rowOff>
    </xdr:from>
    <xdr:to>
      <xdr:col>55</xdr:col>
      <xdr:colOff>50800</xdr:colOff>
      <xdr:row>99</xdr:row>
      <xdr:rowOff>46718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1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17117</xdr:rowOff>
    </xdr:from>
    <xdr:to>
      <xdr:col>50</xdr:col>
      <xdr:colOff>114300</xdr:colOff>
      <xdr:row>98</xdr:row>
      <xdr:rowOff>91224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19217"/>
          <a:ext cx="889000" cy="7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116904</xdr:rowOff>
    </xdr:from>
    <xdr:to>
      <xdr:col>50</xdr:col>
      <xdr:colOff>165100</xdr:colOff>
      <xdr:row>99</xdr:row>
      <xdr:rowOff>47054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38181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70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126879</xdr:rowOff>
    </xdr:from>
    <xdr:to>
      <xdr:col>45</xdr:col>
      <xdr:colOff>177800</xdr:colOff>
      <xdr:row>98</xdr:row>
      <xdr:rowOff>17117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5728829"/>
          <a:ext cx="889000" cy="10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115641</xdr:rowOff>
    </xdr:from>
    <xdr:to>
      <xdr:col>46</xdr:col>
      <xdr:colOff>38100</xdr:colOff>
      <xdr:row>99</xdr:row>
      <xdr:rowOff>45791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1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36918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701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63497</xdr:rowOff>
    </xdr:from>
    <xdr:to>
      <xdr:col>41</xdr:col>
      <xdr:colOff>50800</xdr:colOff>
      <xdr:row>91</xdr:row>
      <xdr:rowOff>126879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5665447"/>
          <a:ext cx="889000" cy="6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95844</xdr:rowOff>
    </xdr:from>
    <xdr:to>
      <xdr:col>41</xdr:col>
      <xdr:colOff>101600</xdr:colOff>
      <xdr:row>99</xdr:row>
      <xdr:rowOff>25994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17121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99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102733</xdr:rowOff>
    </xdr:from>
    <xdr:to>
      <xdr:col>36</xdr:col>
      <xdr:colOff>165100</xdr:colOff>
      <xdr:row>99</xdr:row>
      <xdr:rowOff>32883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24010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9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55462</xdr:rowOff>
    </xdr:from>
    <xdr:to>
      <xdr:col>55</xdr:col>
      <xdr:colOff>50800</xdr:colOff>
      <xdr:row>98</xdr:row>
      <xdr:rowOff>157062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129172</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5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40424</xdr:rowOff>
    </xdr:from>
    <xdr:to>
      <xdr:col>50</xdr:col>
      <xdr:colOff>165100</xdr:colOff>
      <xdr:row>98</xdr:row>
      <xdr:rowOff>142024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158551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1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137767</xdr:rowOff>
    </xdr:from>
    <xdr:to>
      <xdr:col>46</xdr:col>
      <xdr:colOff>38100</xdr:colOff>
      <xdr:row>98</xdr:row>
      <xdr:rowOff>67917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84444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54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76079</xdr:rowOff>
    </xdr:from>
    <xdr:to>
      <xdr:col>41</xdr:col>
      <xdr:colOff>101600</xdr:colOff>
      <xdr:row>92</xdr:row>
      <xdr:rowOff>6229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56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90</xdr:row>
      <xdr:rowOff>22756</xdr:rowOff>
    </xdr:from>
    <xdr:ext cx="690189"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16205" y="15453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12697</xdr:rowOff>
    </xdr:from>
    <xdr:to>
      <xdr:col>36</xdr:col>
      <xdr:colOff>165100</xdr:colOff>
      <xdr:row>91</xdr:row>
      <xdr:rowOff>114297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561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89</xdr:row>
      <xdr:rowOff>130824</xdr:rowOff>
    </xdr:from>
    <xdr:ext cx="69018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27205" y="153898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55758</xdr:rowOff>
    </xdr:from>
    <xdr:to>
      <xdr:col>85</xdr:col>
      <xdr:colOff>127000</xdr:colOff>
      <xdr:row>35</xdr:row>
      <xdr:rowOff>107673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056508"/>
          <a:ext cx="838200" cy="5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55758</xdr:rowOff>
    </xdr:from>
    <xdr:to>
      <xdr:col>81</xdr:col>
      <xdr:colOff>50800</xdr:colOff>
      <xdr:row>35</xdr:row>
      <xdr:rowOff>151016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056508"/>
          <a:ext cx="889000" cy="9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151016</xdr:rowOff>
    </xdr:from>
    <xdr:to>
      <xdr:col>76</xdr:col>
      <xdr:colOff>114300</xdr:colOff>
      <xdr:row>35</xdr:row>
      <xdr:rowOff>169166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151766"/>
          <a:ext cx="889000" cy="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153965</xdr:rowOff>
    </xdr:from>
    <xdr:to>
      <xdr:col>71</xdr:col>
      <xdr:colOff>177800</xdr:colOff>
      <xdr:row>35</xdr:row>
      <xdr:rowOff>169166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154715"/>
          <a:ext cx="889000" cy="1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127579</xdr:rowOff>
    </xdr:from>
    <xdr:to>
      <xdr:col>72</xdr:col>
      <xdr:colOff>38100</xdr:colOff>
      <xdr:row>35</xdr:row>
      <xdr:rowOff>57729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5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74256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170281</xdr:rowOff>
    </xdr:from>
    <xdr:to>
      <xdr:col>67</xdr:col>
      <xdr:colOff>101600</xdr:colOff>
      <xdr:row>35</xdr:row>
      <xdr:rowOff>100431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59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116958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7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56873</xdr:rowOff>
    </xdr:from>
    <xdr:to>
      <xdr:col>85</xdr:col>
      <xdr:colOff>177800</xdr:colOff>
      <xdr:row>35</xdr:row>
      <xdr:rowOff>158473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5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35300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3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4958</xdr:rowOff>
    </xdr:from>
    <xdr:to>
      <xdr:col>81</xdr:col>
      <xdr:colOff>101600</xdr:colOff>
      <xdr:row>35</xdr:row>
      <xdr:rowOff>106558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0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123085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100216</xdr:rowOff>
    </xdr:from>
    <xdr:to>
      <xdr:col>76</xdr:col>
      <xdr:colOff>165100</xdr:colOff>
      <xdr:row>36</xdr:row>
      <xdr:rowOff>30366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21493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118366</xdr:rowOff>
    </xdr:from>
    <xdr:to>
      <xdr:col>72</xdr:col>
      <xdr:colOff>38100</xdr:colOff>
      <xdr:row>36</xdr:row>
      <xdr:rowOff>48516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39643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103165</xdr:rowOff>
    </xdr:from>
    <xdr:to>
      <xdr:col>67</xdr:col>
      <xdr:colOff>101600</xdr:colOff>
      <xdr:row>36</xdr:row>
      <xdr:rowOff>33315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24442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9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145250</xdr:rowOff>
    </xdr:from>
    <xdr:to>
      <xdr:col>85</xdr:col>
      <xdr:colOff>127000</xdr:colOff>
      <xdr:row>56</xdr:row>
      <xdr:rowOff>4277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575000"/>
          <a:ext cx="838200" cy="3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4277</xdr:rowOff>
    </xdr:from>
    <xdr:to>
      <xdr:col>81</xdr:col>
      <xdr:colOff>50800</xdr:colOff>
      <xdr:row>56</xdr:row>
      <xdr:rowOff>66114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605477"/>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22794</xdr:rowOff>
    </xdr:from>
    <xdr:to>
      <xdr:col>76</xdr:col>
      <xdr:colOff>114300</xdr:colOff>
      <xdr:row>56</xdr:row>
      <xdr:rowOff>66114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623994"/>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85179</xdr:rowOff>
    </xdr:from>
    <xdr:to>
      <xdr:col>71</xdr:col>
      <xdr:colOff>177800</xdr:colOff>
      <xdr:row>56</xdr:row>
      <xdr:rowOff>22794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343479"/>
          <a:ext cx="889000" cy="28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103915</xdr:rowOff>
    </xdr:from>
    <xdr:to>
      <xdr:col>72</xdr:col>
      <xdr:colOff>38100</xdr:colOff>
      <xdr:row>57</xdr:row>
      <xdr:rowOff>34065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25192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7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81997</xdr:rowOff>
    </xdr:from>
    <xdr:to>
      <xdr:col>67</xdr:col>
      <xdr:colOff>101600</xdr:colOff>
      <xdr:row>57</xdr:row>
      <xdr:rowOff>12147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6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3274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77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94450</xdr:rowOff>
    </xdr:from>
    <xdr:to>
      <xdr:col>85</xdr:col>
      <xdr:colOff>177800</xdr:colOff>
      <xdr:row>56</xdr:row>
      <xdr:rowOff>24600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5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117327</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37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124927</xdr:rowOff>
    </xdr:from>
    <xdr:to>
      <xdr:col>81</xdr:col>
      <xdr:colOff>101600</xdr:colOff>
      <xdr:row>56</xdr:row>
      <xdr:rowOff>55077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55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71604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32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15314</xdr:rowOff>
    </xdr:from>
    <xdr:to>
      <xdr:col>76</xdr:col>
      <xdr:colOff>165100</xdr:colOff>
      <xdr:row>56</xdr:row>
      <xdr:rowOff>116914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1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133441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143444</xdr:rowOff>
    </xdr:from>
    <xdr:to>
      <xdr:col>72</xdr:col>
      <xdr:colOff>38100</xdr:colOff>
      <xdr:row>56</xdr:row>
      <xdr:rowOff>73594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57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90121</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34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34379</xdr:rowOff>
    </xdr:from>
    <xdr:to>
      <xdr:col>67</xdr:col>
      <xdr:colOff>101600</xdr:colOff>
      <xdr:row>54</xdr:row>
      <xdr:rowOff>135979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2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152506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06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450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3373550"/>
          <a:ext cx="1269" cy="21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84245</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2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118577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31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450</xdr:rowOff>
    </xdr:from>
    <xdr:to>
      <xdr:col>86</xdr:col>
      <xdr:colOff>25400</xdr:colOff>
      <xdr:row>78</xdr:row>
      <xdr:rowOff>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148811</xdr:rowOff>
    </xdr:from>
    <xdr:to>
      <xdr:col>85</xdr:col>
      <xdr:colOff>127000</xdr:colOff>
      <xdr:row>79</xdr:row>
      <xdr:rowOff>32795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21911"/>
          <a:ext cx="838200" cy="5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74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150268</xdr:rowOff>
    </xdr:from>
    <xdr:to>
      <xdr:col>85</xdr:col>
      <xdr:colOff>177800</xdr:colOff>
      <xdr:row>79</xdr:row>
      <xdr:rowOff>80418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2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171134</xdr:rowOff>
    </xdr:from>
    <xdr:to>
      <xdr:col>81</xdr:col>
      <xdr:colOff>50800</xdr:colOff>
      <xdr:row>78</xdr:row>
      <xdr:rowOff>148811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201334"/>
          <a:ext cx="889000" cy="32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148247</xdr:rowOff>
    </xdr:from>
    <xdr:to>
      <xdr:col>81</xdr:col>
      <xdr:colOff>101600</xdr:colOff>
      <xdr:row>79</xdr:row>
      <xdr:rowOff>78397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69524</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61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74800</xdr:rowOff>
    </xdr:from>
    <xdr:to>
      <xdr:col>76</xdr:col>
      <xdr:colOff>114300</xdr:colOff>
      <xdr:row>76</xdr:row>
      <xdr:rowOff>171134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2419200"/>
          <a:ext cx="889000" cy="78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145928</xdr:rowOff>
    </xdr:from>
    <xdr:to>
      <xdr:col>76</xdr:col>
      <xdr:colOff>165100</xdr:colOff>
      <xdr:row>79</xdr:row>
      <xdr:rowOff>76078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1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67205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61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105766</xdr:rowOff>
    </xdr:from>
    <xdr:to>
      <xdr:col>71</xdr:col>
      <xdr:colOff>177800</xdr:colOff>
      <xdr:row>72</xdr:row>
      <xdr:rowOff>74800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2278716"/>
          <a:ext cx="889000" cy="1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127850</xdr:rowOff>
    </xdr:from>
    <xdr:to>
      <xdr:col>72</xdr:col>
      <xdr:colOff>38100</xdr:colOff>
      <xdr:row>79</xdr:row>
      <xdr:rowOff>58000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49127</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59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134141</xdr:rowOff>
    </xdr:from>
    <xdr:to>
      <xdr:col>67</xdr:col>
      <xdr:colOff>101600</xdr:colOff>
      <xdr:row>79</xdr:row>
      <xdr:rowOff>64291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55418</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9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153445</xdr:rowOff>
    </xdr:from>
    <xdr:to>
      <xdr:col>85</xdr:col>
      <xdr:colOff>177800</xdr:colOff>
      <xdr:row>79</xdr:row>
      <xdr:rowOff>83595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128694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5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98011</xdr:rowOff>
    </xdr:from>
    <xdr:to>
      <xdr:col>81</xdr:col>
      <xdr:colOff>101600</xdr:colOff>
      <xdr:row>79</xdr:row>
      <xdr:rowOff>28161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44688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2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120334</xdr:rowOff>
    </xdr:from>
    <xdr:to>
      <xdr:col>76</xdr:col>
      <xdr:colOff>165100</xdr:colOff>
      <xdr:row>77</xdr:row>
      <xdr:rowOff>50484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1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67012</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292795" y="1292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24000</xdr:rowOff>
    </xdr:from>
    <xdr:to>
      <xdr:col>72</xdr:col>
      <xdr:colOff>38100</xdr:colOff>
      <xdr:row>72</xdr:row>
      <xdr:rowOff>125600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23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142127</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03795" y="1214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54966</xdr:rowOff>
    </xdr:from>
    <xdr:to>
      <xdr:col>67</xdr:col>
      <xdr:colOff>101600</xdr:colOff>
      <xdr:row>71</xdr:row>
      <xdr:rowOff>156566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222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1643</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14795" y="1200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11976</xdr:rowOff>
    </xdr:from>
    <xdr:to>
      <xdr:col>85</xdr:col>
      <xdr:colOff>127000</xdr:colOff>
      <xdr:row>97</xdr:row>
      <xdr:rowOff>158392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642626"/>
          <a:ext cx="838200" cy="14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11976</xdr:rowOff>
    </xdr:from>
    <xdr:to>
      <xdr:col>81</xdr:col>
      <xdr:colOff>50800</xdr:colOff>
      <xdr:row>97</xdr:row>
      <xdr:rowOff>136139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642626"/>
          <a:ext cx="889000" cy="1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11702</xdr:rowOff>
    </xdr:from>
    <xdr:to>
      <xdr:col>76</xdr:col>
      <xdr:colOff>114300</xdr:colOff>
      <xdr:row>97</xdr:row>
      <xdr:rowOff>136139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642352"/>
          <a:ext cx="889000" cy="1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11702</xdr:rowOff>
    </xdr:from>
    <xdr:to>
      <xdr:col>71</xdr:col>
      <xdr:colOff>177800</xdr:colOff>
      <xdr:row>97</xdr:row>
      <xdr:rowOff>159919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642352"/>
          <a:ext cx="889000" cy="14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94371</xdr:rowOff>
    </xdr:from>
    <xdr:to>
      <xdr:col>72</xdr:col>
      <xdr:colOff>38100</xdr:colOff>
      <xdr:row>98</xdr:row>
      <xdr:rowOff>24521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15648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1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104208</xdr:rowOff>
    </xdr:from>
    <xdr:to>
      <xdr:col>67</xdr:col>
      <xdr:colOff>101600</xdr:colOff>
      <xdr:row>98</xdr:row>
      <xdr:rowOff>34358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50885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1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107592</xdr:rowOff>
    </xdr:from>
    <xdr:to>
      <xdr:col>85</xdr:col>
      <xdr:colOff>177800</xdr:colOff>
      <xdr:row>98</xdr:row>
      <xdr:rowOff>37742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132626</xdr:rowOff>
    </xdr:from>
    <xdr:to>
      <xdr:col>81</xdr:col>
      <xdr:colOff>101600</xdr:colOff>
      <xdr:row>97</xdr:row>
      <xdr:rowOff>62776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5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79303</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36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85339</xdr:rowOff>
    </xdr:from>
    <xdr:to>
      <xdr:col>76</xdr:col>
      <xdr:colOff>165100</xdr:colOff>
      <xdr:row>98</xdr:row>
      <xdr:rowOff>15489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32016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132352</xdr:rowOff>
    </xdr:from>
    <xdr:to>
      <xdr:col>72</xdr:col>
      <xdr:colOff>38100</xdr:colOff>
      <xdr:row>97</xdr:row>
      <xdr:rowOff>62502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5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79029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6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109119</xdr:rowOff>
    </xdr:from>
    <xdr:to>
      <xdr:col>67</xdr:col>
      <xdr:colOff>101600</xdr:colOff>
      <xdr:row>98</xdr:row>
      <xdr:rowOff>39269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30396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3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5715</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92265"/>
          <a:ext cx="8382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5715</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692265"/>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68724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755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80899</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253099"/>
          <a:ext cx="889000" cy="47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160528</xdr:rowOff>
    </xdr:from>
    <xdr:to>
      <xdr:col>102</xdr:col>
      <xdr:colOff>165100</xdr:colOff>
      <xdr:row>39</xdr:row>
      <xdr:rowOff>90678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107205</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88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15130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701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126365</xdr:rowOff>
    </xdr:from>
    <xdr:to>
      <xdr:col>112</xdr:col>
      <xdr:colOff>38100</xdr:colOff>
      <xdr:row>39</xdr:row>
      <xdr:rowOff>56515</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73042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16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30099</xdr:rowOff>
    </xdr:from>
    <xdr:to>
      <xdr:col>98</xdr:col>
      <xdr:colOff>38100</xdr:colOff>
      <xdr:row>36</xdr:row>
      <xdr:rowOff>131699</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2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148226</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597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に関連して類似団体平均を大きく上回っていた経費は、復興事業の終了に伴い平均値に近い値へ推移している。教育費については、奨学基金積立が前年度増の要因となっている。総務費については、前年度にあった復興交付金返還額の積立を今年度は行っていないことから減となっているが、類似団体平均より高い値となっている。各経費について引き続き支出の見直しを図り、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財政調整基金残高について令和４年度に積み立てた復興基金を取り崩したため前年度と比較して減少している。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実質収支額は昨年と同推移となっているが、</a:t>
          </a:r>
          <a:r>
            <a:rPr kumimoji="1" lang="ja-JP" altLang="en-US" sz="1400">
              <a:solidFill>
                <a:sysClr val="windowText" lastClr="000000"/>
              </a:solidFill>
              <a:latin typeface="ＭＳ ゴシック" pitchFamily="49" charset="-128"/>
              <a:ea typeface="ＭＳ ゴシック" pitchFamily="49" charset="-128"/>
            </a:rPr>
            <a:t>実質単年収支は</a:t>
          </a:r>
          <a:r>
            <a:rPr kumimoji="1" lang="ja-JP" altLang="en-US" sz="1400">
              <a:latin typeface="ＭＳ ゴシック" pitchFamily="49" charset="-128"/>
              <a:ea typeface="ＭＳ ゴシック" pitchFamily="49" charset="-128"/>
            </a:rPr>
            <a:t>剰余金積立を上回る取り崩しを行ったため、前年度比で減となっている。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各会計、同水準で数値が推移していることから、今後も健全な財政運営に努める。</a:t>
          </a:r>
          <a:endParaRPr kumimoji="1" lang="en-US" altLang="ja-JP" sz="1400">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なお、国民健康保険特別会計（事業勘定）について、表上では▲</a:t>
          </a:r>
          <a:r>
            <a:rPr kumimoji="1" lang="en-US" altLang="ja-JP" sz="1400">
              <a:solidFill>
                <a:sysClr val="windowText" lastClr="000000"/>
              </a:solidFill>
              <a:latin typeface="ＭＳ ゴシック" pitchFamily="49" charset="-128"/>
              <a:ea typeface="ＭＳ ゴシック" pitchFamily="49" charset="-128"/>
            </a:rPr>
            <a:t>0.25</a:t>
          </a:r>
          <a:r>
            <a:rPr kumimoji="1" lang="ja-JP" altLang="en-US" sz="1400">
              <a:solidFill>
                <a:sysClr val="windowText" lastClr="000000"/>
              </a:solidFill>
              <a:latin typeface="ＭＳ ゴシック" pitchFamily="49" charset="-128"/>
              <a:ea typeface="ＭＳ ゴシック" pitchFamily="49" charset="-128"/>
            </a:rPr>
            <a:t>となっているところ、他会計繰出金の分析誤りがあり、正しい数値は</a:t>
          </a:r>
          <a:r>
            <a:rPr kumimoji="1" lang="en-US" altLang="ja-JP" sz="1400">
              <a:solidFill>
                <a:sysClr val="windowText" lastClr="000000"/>
              </a:solidFill>
              <a:latin typeface="ＭＳ ゴシック" pitchFamily="49" charset="-128"/>
              <a:ea typeface="ＭＳ ゴシック" pitchFamily="49" charset="-128"/>
            </a:rPr>
            <a:t>0.07</a:t>
          </a:r>
          <a:r>
            <a:rPr kumimoji="1" lang="ja-JP" altLang="en-US" sz="1400">
              <a:solidFill>
                <a:sysClr val="windowText" lastClr="000000"/>
              </a:solidFill>
              <a:latin typeface="ＭＳ ゴシック" pitchFamily="49" charset="-128"/>
              <a:ea typeface="ＭＳ ゴシック" pitchFamily="49" charset="-128"/>
            </a:rPr>
            <a:t>である。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a:t>
          </a:r>
          <a:r>
            <a:rPr kumimoji="1" lang="ja-JP" altLang="en-US" sz="1400">
              <a:solidFill>
                <a:sysClr val="windowText" lastClr="000000"/>
              </a:solidFill>
              <a:latin typeface="ＭＳ ゴシック" pitchFamily="49" charset="-128"/>
              <a:ea typeface="ＭＳ ゴシック" pitchFamily="49" charset="-128"/>
            </a:rPr>
            <a:t>前年度の繰上償還を行った結果、減となっており、それに伴い実質公債費比率の分子も大幅に減となっている。引き続き</a:t>
          </a:r>
          <a:r>
            <a:rPr kumimoji="1" lang="ja-JP" altLang="en-US" sz="1400">
              <a:latin typeface="ＭＳ ゴシック" pitchFamily="49" charset="-128"/>
              <a:ea typeface="ＭＳ ゴシック" pitchFamily="49" charset="-128"/>
            </a:rPr>
            <a:t>公債費負担の軽減に向け、取り組みを継続する。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各数値について大きな変動はないものの、地方債の現在高は、償還額が発行額を上回ったため、減額となっている。引き続き公債費の抑制に努め、健全な財政運営と将来負担の軽減を図る。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岩手県陸前高田市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将来の維持管理等に対応するために、市営住宅基金や公共施設整備基金を積み立てた一方、復興交付金の返還等による取り崩しを行ったことにより、基金全体で約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復旧・復興事業の終了に伴い、復興関連基金をはじめ減少傾向になる見込みである。今後も適切な基金管理に努める。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・市営住宅基金：市営住宅等の建設、修繕、改良、維持管理等に充当。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・がんばっぺし応援基金：ふるさと納税の寄附金を寄附目的にあった事業に充当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市営住宅基金においては、公営災害住宅家賃低廉化事業補助金を後年度の維持管理経費にあてるため、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また、復旧・復興事業の終了に伴い、復興関連基金を取り崩したことにより前年度減となっている。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今後も復興関連基金の減に伴い、その他特定目的基金全体でも減傾向となることが見込まれる。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財政調整基金について、復興交付金の返還による取り崩し等の財政調整により、約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今後は適切な積立額を維持するとともに、状況に応じた基金の活用も視野に入れ、健全な財政運営に努める。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市債の返還のため取り崩しを行い、前年度比で減（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今後も市債の抑制に努めるとともに、公債費負担の軽減を図るため、基金を活用し適宜繰上償還を行うなど、適切な財政運営に努める。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18435643</v>
      </c>
      <c r="BO4" s="371"/>
      <c r="BP4" s="371"/>
      <c r="BQ4" s="371"/>
      <c r="BR4" s="371"/>
      <c r="BS4" s="371"/>
      <c r="BT4" s="371"/>
      <c r="BU4" s="372"/>
      <c r="BV4" s="370">
        <v>25529191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9.1999999999999993</v>
      </c>
      <c r="CU4" s="377"/>
      <c r="CV4" s="377"/>
      <c r="CW4" s="377"/>
      <c r="CX4" s="377"/>
      <c r="CY4" s="377"/>
      <c r="CZ4" s="377"/>
      <c r="DA4" s="378"/>
      <c r="DB4" s="376">
        <v>9.4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17738459</v>
      </c>
      <c r="BO5" s="408"/>
      <c r="BP5" s="408"/>
      <c r="BQ5" s="408"/>
      <c r="BR5" s="408"/>
      <c r="BS5" s="408"/>
      <c r="BT5" s="408"/>
      <c r="BU5" s="409"/>
      <c r="BV5" s="407">
        <v>24368769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90.5</v>
      </c>
      <c r="CU5" s="405"/>
      <c r="CV5" s="405"/>
      <c r="CW5" s="405"/>
      <c r="CX5" s="405"/>
      <c r="CY5" s="405"/>
      <c r="CZ5" s="405"/>
      <c r="DA5" s="406"/>
      <c r="DB5" s="404">
        <v>90.9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697184</v>
      </c>
      <c r="BO6" s="408"/>
      <c r="BP6" s="408"/>
      <c r="BQ6" s="408"/>
      <c r="BR6" s="408"/>
      <c r="BS6" s="408"/>
      <c r="BT6" s="408"/>
      <c r="BU6" s="409"/>
      <c r="BV6" s="407">
        <v>1160422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v>
      </c>
      <c r="CU6" s="445"/>
      <c r="CV6" s="445"/>
      <c r="CW6" s="445"/>
      <c r="CX6" s="445"/>
      <c r="CY6" s="445"/>
      <c r="CZ6" s="445"/>
      <c r="DA6" s="446"/>
      <c r="DB6" s="444">
        <v>91.9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60290</v>
      </c>
      <c r="BO7" s="408"/>
      <c r="BP7" s="408"/>
      <c r="BQ7" s="408"/>
      <c r="BR7" s="408"/>
      <c r="BS7" s="408"/>
      <c r="BT7" s="408"/>
      <c r="BU7" s="409"/>
      <c r="BV7" s="407">
        <v>505433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6948388</v>
      </c>
      <c r="CU7" s="408"/>
      <c r="CV7" s="408"/>
      <c r="CW7" s="408"/>
      <c r="CX7" s="408"/>
      <c r="CY7" s="408"/>
      <c r="CZ7" s="408"/>
      <c r="DA7" s="409"/>
      <c r="DB7" s="407">
        <v>6945092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636894</v>
      </c>
      <c r="BO8" s="408"/>
      <c r="BP8" s="408"/>
      <c r="BQ8" s="408"/>
      <c r="BR8" s="408"/>
      <c r="BS8" s="408"/>
      <c r="BT8" s="408"/>
      <c r="BU8" s="409"/>
      <c r="BV8" s="407">
        <v>654989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0.32</v>
      </c>
      <c r="CU8" s="448"/>
      <c r="CV8" s="448"/>
      <c r="CW8" s="448"/>
      <c r="CX8" s="448"/>
      <c r="CY8" s="448"/>
      <c r="CZ8" s="448"/>
      <c r="DA8" s="449"/>
      <c r="DB8" s="447">
        <v>0.32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18262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-18095</v>
      </c>
      <c r="BO9" s="408"/>
      <c r="BP9" s="408"/>
      <c r="BQ9" s="408"/>
      <c r="BR9" s="408"/>
      <c r="BS9" s="408"/>
      <c r="BT9" s="408"/>
      <c r="BU9" s="409"/>
      <c r="BV9" s="407">
        <v>-3923355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9.6999999999999993</v>
      </c>
      <c r="CU9" s="405"/>
      <c r="CV9" s="405"/>
      <c r="CW9" s="405"/>
      <c r="CX9" s="405"/>
      <c r="CY9" s="405"/>
      <c r="CZ9" s="405"/>
      <c r="DA9" s="406"/>
      <c r="DB9" s="404">
        <v>12.9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19758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332646</v>
      </c>
      <c r="BO10" s="408"/>
      <c r="BP10" s="408"/>
      <c r="BQ10" s="408"/>
      <c r="BR10" s="408"/>
      <c r="BS10" s="408"/>
      <c r="BT10" s="408"/>
      <c r="BU10" s="409"/>
      <c r="BV10" s="407">
        <v>4238225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981420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17647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1877059</v>
      </c>
      <c r="BO12" s="408"/>
      <c r="BP12" s="408"/>
      <c r="BQ12" s="408"/>
      <c r="BR12" s="408"/>
      <c r="BS12" s="408"/>
      <c r="BT12" s="408"/>
      <c r="BU12" s="409"/>
      <c r="BV12" s="407">
        <v>2628283</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17465</v>
      </c>
      <c r="S13" s="492"/>
      <c r="T13" s="492"/>
      <c r="U13" s="492"/>
      <c r="V13" s="493"/>
      <c r="W13" s="423" t="s">
        <v>131</v>
      </c>
      <c r="X13" s="424"/>
      <c r="Y13" s="424"/>
      <c r="Z13" s="424"/>
      <c r="AA13" s="424"/>
      <c r="AB13" s="414"/>
      <c r="AC13" s="458">
        <v>1003</v>
      </c>
      <c r="AD13" s="459"/>
      <c r="AE13" s="459"/>
      <c r="AF13" s="459"/>
      <c r="AG13" s="501"/>
      <c r="AH13" s="458">
        <v>1097</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-1562508</v>
      </c>
      <c r="BO13" s="408"/>
      <c r="BP13" s="408"/>
      <c r="BQ13" s="408"/>
      <c r="BR13" s="408"/>
      <c r="BS13" s="408"/>
      <c r="BT13" s="408"/>
      <c r="BU13" s="409"/>
      <c r="BV13" s="407">
        <v>-1331993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v>
      </c>
      <c r="CU13" s="405"/>
      <c r="CV13" s="405"/>
      <c r="CW13" s="405"/>
      <c r="CX13" s="405"/>
      <c r="CY13" s="405"/>
      <c r="CZ13" s="405"/>
      <c r="DA13" s="406"/>
      <c r="DB13" s="404">
        <v>14.2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17970</v>
      </c>
      <c r="S14" s="492"/>
      <c r="T14" s="492"/>
      <c r="U14" s="492"/>
      <c r="V14" s="493"/>
      <c r="W14" s="397"/>
      <c r="X14" s="398"/>
      <c r="Y14" s="398"/>
      <c r="Z14" s="398"/>
      <c r="AA14" s="398"/>
      <c r="AB14" s="387"/>
      <c r="AC14" s="494">
        <v>11.2</v>
      </c>
      <c r="AD14" s="495"/>
      <c r="AE14" s="495"/>
      <c r="AF14" s="495"/>
      <c r="AG14" s="496"/>
      <c r="AH14" s="494">
        <v>11.3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17795</v>
      </c>
      <c r="S15" s="492"/>
      <c r="T15" s="492"/>
      <c r="U15" s="492"/>
      <c r="V15" s="493"/>
      <c r="W15" s="423" t="s">
        <v>137</v>
      </c>
      <c r="X15" s="424"/>
      <c r="Y15" s="424"/>
      <c r="Z15" s="424"/>
      <c r="AA15" s="424"/>
      <c r="AB15" s="414"/>
      <c r="AC15" s="458">
        <v>2662</v>
      </c>
      <c r="AD15" s="459"/>
      <c r="AE15" s="459"/>
      <c r="AF15" s="459"/>
      <c r="AG15" s="501"/>
      <c r="AH15" s="458">
        <v>3306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2043707</v>
      </c>
      <c r="BO15" s="371"/>
      <c r="BP15" s="371"/>
      <c r="BQ15" s="371"/>
      <c r="BR15" s="371"/>
      <c r="BS15" s="371"/>
      <c r="BT15" s="371"/>
      <c r="BU15" s="372"/>
      <c r="BV15" s="370">
        <v>2021467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29.6</v>
      </c>
      <c r="AD16" s="495"/>
      <c r="AE16" s="495"/>
      <c r="AF16" s="495"/>
      <c r="AG16" s="496"/>
      <c r="AH16" s="494">
        <v>34.200000000000003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6419680</v>
      </c>
      <c r="BO16" s="408"/>
      <c r="BP16" s="408"/>
      <c r="BQ16" s="408"/>
      <c r="BR16" s="408"/>
      <c r="BS16" s="408"/>
      <c r="BT16" s="408"/>
      <c r="BU16" s="409"/>
      <c r="BV16" s="407">
        <v>6361099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5325</v>
      </c>
      <c r="AD17" s="459"/>
      <c r="AE17" s="459"/>
      <c r="AF17" s="459"/>
      <c r="AG17" s="501"/>
      <c r="AH17" s="458">
        <v>5272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2536138</v>
      </c>
      <c r="BO17" s="408"/>
      <c r="BP17" s="408"/>
      <c r="BQ17" s="408"/>
      <c r="BR17" s="408"/>
      <c r="BS17" s="408"/>
      <c r="BT17" s="408"/>
      <c r="BU17" s="409"/>
      <c r="BV17" s="407">
        <v>2510945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231.94</v>
      </c>
      <c r="M18" s="531"/>
      <c r="N18" s="531"/>
      <c r="O18" s="531"/>
      <c r="P18" s="531"/>
      <c r="Q18" s="531"/>
      <c r="R18" s="532"/>
      <c r="S18" s="532"/>
      <c r="T18" s="532"/>
      <c r="U18" s="532"/>
      <c r="V18" s="533"/>
      <c r="W18" s="425"/>
      <c r="X18" s="426"/>
      <c r="Y18" s="426"/>
      <c r="Z18" s="426"/>
      <c r="AA18" s="426"/>
      <c r="AB18" s="417"/>
      <c r="AC18" s="534">
        <v>59.2</v>
      </c>
      <c r="AD18" s="535"/>
      <c r="AE18" s="535"/>
      <c r="AF18" s="535"/>
      <c r="AG18" s="536"/>
      <c r="AH18" s="534">
        <v>54.5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6367321</v>
      </c>
      <c r="BO18" s="408"/>
      <c r="BP18" s="408"/>
      <c r="BQ18" s="408"/>
      <c r="BR18" s="408"/>
      <c r="BS18" s="408"/>
      <c r="BT18" s="408"/>
      <c r="BU18" s="409"/>
      <c r="BV18" s="407">
        <v>6360499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79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11713605</v>
      </c>
      <c r="BO19" s="408"/>
      <c r="BP19" s="408"/>
      <c r="BQ19" s="408"/>
      <c r="BR19" s="408"/>
      <c r="BS19" s="408"/>
      <c r="BT19" s="408"/>
      <c r="BU19" s="409"/>
      <c r="BV19" s="407">
        <v>17403980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7142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12025526</v>
      </c>
      <c r="BO22" s="371"/>
      <c r="BP22" s="371"/>
      <c r="BQ22" s="371"/>
      <c r="BR22" s="371"/>
      <c r="BS22" s="371"/>
      <c r="BT22" s="371"/>
      <c r="BU22" s="372"/>
      <c r="BV22" s="370">
        <v>12302114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10982293</v>
      </c>
      <c r="BO23" s="408"/>
      <c r="BP23" s="408"/>
      <c r="BQ23" s="408"/>
      <c r="BR23" s="408"/>
      <c r="BS23" s="408"/>
      <c r="BT23" s="408"/>
      <c r="BU23" s="409"/>
      <c r="BV23" s="407">
        <v>11122093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7700</v>
      </c>
      <c r="R24" s="459"/>
      <c r="S24" s="459"/>
      <c r="T24" s="459"/>
      <c r="U24" s="459"/>
      <c r="V24" s="501"/>
      <c r="W24" s="553"/>
      <c r="X24" s="554"/>
      <c r="Y24" s="555"/>
      <c r="Z24" s="457" t="s">
        <v>162</v>
      </c>
      <c r="AA24" s="437"/>
      <c r="AB24" s="437"/>
      <c r="AC24" s="437"/>
      <c r="AD24" s="437"/>
      <c r="AE24" s="437"/>
      <c r="AF24" s="437"/>
      <c r="AG24" s="438"/>
      <c r="AH24" s="458">
        <v>224</v>
      </c>
      <c r="AI24" s="459"/>
      <c r="AJ24" s="459"/>
      <c r="AK24" s="459"/>
      <c r="AL24" s="501"/>
      <c r="AM24" s="458">
        <v>693952</v>
      </c>
      <c r="AN24" s="459"/>
      <c r="AO24" s="459"/>
      <c r="AP24" s="459"/>
      <c r="AQ24" s="459"/>
      <c r="AR24" s="501"/>
      <c r="AS24" s="458">
        <v>3098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8968801</v>
      </c>
      <c r="BO24" s="408"/>
      <c r="BP24" s="408"/>
      <c r="BQ24" s="408"/>
      <c r="BR24" s="408"/>
      <c r="BS24" s="408"/>
      <c r="BT24" s="408"/>
      <c r="BU24" s="409"/>
      <c r="BV24" s="407">
        <v>8950281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6380</v>
      </c>
      <c r="R25" s="459"/>
      <c r="S25" s="459"/>
      <c r="T25" s="459"/>
      <c r="U25" s="459"/>
      <c r="V25" s="501"/>
      <c r="W25" s="553"/>
      <c r="X25" s="554"/>
      <c r="Y25" s="555"/>
      <c r="Z25" s="457" t="s">
        <v>165</v>
      </c>
      <c r="AA25" s="437"/>
      <c r="AB25" s="437"/>
      <c r="AC25" s="437"/>
      <c r="AD25" s="437"/>
      <c r="AE25" s="437"/>
      <c r="AF25" s="437"/>
      <c r="AG25" s="438"/>
      <c r="AH25" s="458">
        <v>36</v>
      </c>
      <c r="AI25" s="459"/>
      <c r="AJ25" s="459"/>
      <c r="AK25" s="459"/>
      <c r="AL25" s="501"/>
      <c r="AM25" s="458">
        <v>113040</v>
      </c>
      <c r="AN25" s="459"/>
      <c r="AO25" s="459"/>
      <c r="AP25" s="459"/>
      <c r="AQ25" s="459"/>
      <c r="AR25" s="501"/>
      <c r="AS25" s="458">
        <v>3140</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2197130</v>
      </c>
      <c r="BO25" s="371"/>
      <c r="BP25" s="371"/>
      <c r="BQ25" s="371"/>
      <c r="BR25" s="371"/>
      <c r="BS25" s="371"/>
      <c r="BT25" s="371"/>
      <c r="BU25" s="372"/>
      <c r="BV25" s="370">
        <v>1114981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5570</v>
      </c>
      <c r="R26" s="459"/>
      <c r="S26" s="459"/>
      <c r="T26" s="459"/>
      <c r="U26" s="459"/>
      <c r="V26" s="501"/>
      <c r="W26" s="553"/>
      <c r="X26" s="554"/>
      <c r="Y26" s="555"/>
      <c r="Z26" s="457" t="s">
        <v>168</v>
      </c>
      <c r="AA26" s="559"/>
      <c r="AB26" s="559"/>
      <c r="AC26" s="559"/>
      <c r="AD26" s="559"/>
      <c r="AE26" s="559"/>
      <c r="AF26" s="559"/>
      <c r="AG26" s="560"/>
      <c r="AH26" s="458">
        <v>14</v>
      </c>
      <c r="AI26" s="459"/>
      <c r="AJ26" s="459"/>
      <c r="AK26" s="459"/>
      <c r="AL26" s="501"/>
      <c r="AM26" s="458">
        <v>42952</v>
      </c>
      <c r="AN26" s="459"/>
      <c r="AO26" s="459"/>
      <c r="AP26" s="459"/>
      <c r="AQ26" s="459"/>
      <c r="AR26" s="501"/>
      <c r="AS26" s="458">
        <v>3068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3800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910058</v>
      </c>
      <c r="BO27" s="527"/>
      <c r="BP27" s="527"/>
      <c r="BQ27" s="527"/>
      <c r="BR27" s="527"/>
      <c r="BS27" s="527"/>
      <c r="BT27" s="527"/>
      <c r="BU27" s="528"/>
      <c r="BV27" s="526">
        <v>909955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3300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6411047</v>
      </c>
      <c r="BO28" s="371"/>
      <c r="BP28" s="371"/>
      <c r="BQ28" s="371"/>
      <c r="BR28" s="371"/>
      <c r="BS28" s="371"/>
      <c r="BT28" s="371"/>
      <c r="BU28" s="372"/>
      <c r="BV28" s="370">
        <v>7955460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3000</v>
      </c>
      <c r="R29" s="459"/>
      <c r="S29" s="459"/>
      <c r="T29" s="459"/>
      <c r="U29" s="459"/>
      <c r="V29" s="501"/>
      <c r="W29" s="556"/>
      <c r="X29" s="557"/>
      <c r="Y29" s="558"/>
      <c r="Z29" s="457" t="s">
        <v>177</v>
      </c>
      <c r="AA29" s="437"/>
      <c r="AB29" s="437"/>
      <c r="AC29" s="437"/>
      <c r="AD29" s="437"/>
      <c r="AE29" s="437"/>
      <c r="AF29" s="437"/>
      <c r="AG29" s="438"/>
      <c r="AH29" s="458">
        <v>224</v>
      </c>
      <c r="AI29" s="459"/>
      <c r="AJ29" s="459"/>
      <c r="AK29" s="459"/>
      <c r="AL29" s="501"/>
      <c r="AM29" s="458">
        <v>693952</v>
      </c>
      <c r="AN29" s="459"/>
      <c r="AO29" s="459"/>
      <c r="AP29" s="459"/>
      <c r="AQ29" s="459"/>
      <c r="AR29" s="501"/>
      <c r="AS29" s="458">
        <v>3098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2072094</v>
      </c>
      <c r="BO29" s="408"/>
      <c r="BP29" s="408"/>
      <c r="BQ29" s="408"/>
      <c r="BR29" s="408"/>
      <c r="BS29" s="408"/>
      <c r="BT29" s="408"/>
      <c r="BU29" s="409"/>
      <c r="BV29" s="407">
        <v>2176214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94.7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6770394</v>
      </c>
      <c r="BO30" s="527"/>
      <c r="BP30" s="527"/>
      <c r="BQ30" s="527"/>
      <c r="BR30" s="527"/>
      <c r="BS30" s="527"/>
      <c r="BT30" s="527"/>
      <c r="BU30" s="528"/>
      <c r="BV30" s="526">
        <v>6266323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気仙広域連合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陸前高田地域振興</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国民健康保険特別会計（診療施設勘定）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IF('各会計、関係団体の財政状況及び健全化判断比率'!B34="","",'各会計、関係団体の財政状況及び健全化判断比率'!B34)</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気仙広域連合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三陸情報サービス</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介護保険特別会計（保険事業勘定）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岩手県沿岸南部広域環境組合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陸前高田ほんまる</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介護保険特別会計（介護サービス事業勘定）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岩手県市町村総合事務組合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後期高齢者医療特別会計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岩手県市町村総合事務組合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岩手県後期高齢者医療広域連合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岩手県後期高齢者医療広域連合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YRFdxLjpHQmtkOIVViaZSlF7a+TdtGpljcT2LpMnih9eGm2aqh+oEs422AwlzYzAKgJVzjhZDXiCnvro9ShxNg==" saltValue="nTDoMmalE8kET5ppnqKQs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1891868</v>
      </c>
      <c r="S5" s="613"/>
      <c r="T5" s="613"/>
      <c r="U5" s="613"/>
      <c r="V5" s="613"/>
      <c r="W5" s="613"/>
      <c r="X5" s="613"/>
      <c r="Y5" s="614"/>
      <c r="Z5" s="615">
        <v>10.3</v>
      </c>
      <c r="AA5" s="615"/>
      <c r="AB5" s="615"/>
      <c r="AC5" s="615"/>
      <c r="AD5" s="616">
        <v>1891868</v>
      </c>
      <c r="AE5" s="616"/>
      <c r="AF5" s="616"/>
      <c r="AG5" s="616"/>
      <c r="AH5" s="616"/>
      <c r="AI5" s="616"/>
      <c r="AJ5" s="616"/>
      <c r="AK5" s="616"/>
      <c r="AL5" s="617">
        <v>27</v>
      </c>
      <c r="AM5" s="618"/>
      <c r="AN5" s="618"/>
      <c r="AO5" s="619"/>
      <c r="AP5" s="609" t="s">
        <v>216</v>
      </c>
      <c r="AQ5" s="610"/>
      <c r="AR5" s="610"/>
      <c r="AS5" s="610"/>
      <c r="AT5" s="610"/>
      <c r="AU5" s="610"/>
      <c r="AV5" s="610"/>
      <c r="AW5" s="610"/>
      <c r="AX5" s="610"/>
      <c r="AY5" s="610"/>
      <c r="AZ5" s="610"/>
      <c r="BA5" s="610"/>
      <c r="BB5" s="610"/>
      <c r="BC5" s="610"/>
      <c r="BD5" s="610"/>
      <c r="BE5" s="610"/>
      <c r="BF5" s="611"/>
      <c r="BG5" s="623">
        <v>1889295</v>
      </c>
      <c r="BH5" s="624"/>
      <c r="BI5" s="624"/>
      <c r="BJ5" s="624"/>
      <c r="BK5" s="624"/>
      <c r="BL5" s="624"/>
      <c r="BM5" s="624"/>
      <c r="BN5" s="625"/>
      <c r="BO5" s="626">
        <v>99.9</v>
      </c>
      <c r="BP5" s="626"/>
      <c r="BQ5" s="626"/>
      <c r="BR5" s="626"/>
      <c r="BS5" s="627">
        <v>78688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150783</v>
      </c>
      <c r="S6" s="624"/>
      <c r="T6" s="624"/>
      <c r="U6" s="624"/>
      <c r="V6" s="624"/>
      <c r="W6" s="624"/>
      <c r="X6" s="624"/>
      <c r="Y6" s="625"/>
      <c r="Z6" s="626">
        <v>0.8</v>
      </c>
      <c r="AA6" s="626"/>
      <c r="AB6" s="626"/>
      <c r="AC6" s="626"/>
      <c r="AD6" s="627">
        <v>150783</v>
      </c>
      <c r="AE6" s="627"/>
      <c r="AF6" s="627"/>
      <c r="AG6" s="627"/>
      <c r="AH6" s="627"/>
      <c r="AI6" s="627"/>
      <c r="AJ6" s="627"/>
      <c r="AK6" s="627"/>
      <c r="AL6" s="628">
        <v>2.2000000000000002</v>
      </c>
      <c r="AM6" s="629"/>
      <c r="AN6" s="629"/>
      <c r="AO6" s="630"/>
      <c r="AP6" s="620" t="s">
        <v>221</v>
      </c>
      <c r="AQ6" s="621"/>
      <c r="AR6" s="621"/>
      <c r="AS6" s="621"/>
      <c r="AT6" s="621"/>
      <c r="AU6" s="621"/>
      <c r="AV6" s="621"/>
      <c r="AW6" s="621"/>
      <c r="AX6" s="621"/>
      <c r="AY6" s="621"/>
      <c r="AZ6" s="621"/>
      <c r="BA6" s="621"/>
      <c r="BB6" s="621"/>
      <c r="BC6" s="621"/>
      <c r="BD6" s="621"/>
      <c r="BE6" s="621"/>
      <c r="BF6" s="622"/>
      <c r="BG6" s="623">
        <v>1889295</v>
      </c>
      <c r="BH6" s="624"/>
      <c r="BI6" s="624"/>
      <c r="BJ6" s="624"/>
      <c r="BK6" s="624"/>
      <c r="BL6" s="624"/>
      <c r="BM6" s="624"/>
      <c r="BN6" s="625"/>
      <c r="BO6" s="626">
        <v>99.9</v>
      </c>
      <c r="BP6" s="626"/>
      <c r="BQ6" s="626"/>
      <c r="BR6" s="626"/>
      <c r="BS6" s="627">
        <v>78688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144154</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144154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414</v>
      </c>
      <c r="S7" s="624"/>
      <c r="T7" s="624"/>
      <c r="U7" s="624"/>
      <c r="V7" s="624"/>
      <c r="W7" s="624"/>
      <c r="X7" s="624"/>
      <c r="Y7" s="625"/>
      <c r="Z7" s="626">
        <v>0</v>
      </c>
      <c r="AA7" s="626"/>
      <c r="AB7" s="626"/>
      <c r="AC7" s="626"/>
      <c r="AD7" s="627">
        <v>414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687655</v>
      </c>
      <c r="BH7" s="624"/>
      <c r="BI7" s="624"/>
      <c r="BJ7" s="624"/>
      <c r="BK7" s="624"/>
      <c r="BL7" s="624"/>
      <c r="BM7" s="624"/>
      <c r="BN7" s="625"/>
      <c r="BO7" s="626">
        <v>36.299999999999997</v>
      </c>
      <c r="BP7" s="626"/>
      <c r="BQ7" s="626"/>
      <c r="BR7" s="626"/>
      <c r="BS7" s="627">
        <v>14727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5314670</v>
      </c>
      <c r="CS7" s="624"/>
      <c r="CT7" s="624"/>
      <c r="CU7" s="624"/>
      <c r="CV7" s="624"/>
      <c r="CW7" s="624"/>
      <c r="CX7" s="624"/>
      <c r="CY7" s="625"/>
      <c r="CZ7" s="626">
        <v>30</v>
      </c>
      <c r="DA7" s="626"/>
      <c r="DB7" s="626"/>
      <c r="DC7" s="626"/>
      <c r="DD7" s="632">
        <v>117809</v>
      </c>
      <c r="DE7" s="624"/>
      <c r="DF7" s="624"/>
      <c r="DG7" s="624"/>
      <c r="DH7" s="624"/>
      <c r="DI7" s="624"/>
      <c r="DJ7" s="624"/>
      <c r="DK7" s="624"/>
      <c r="DL7" s="624"/>
      <c r="DM7" s="624"/>
      <c r="DN7" s="624"/>
      <c r="DO7" s="624"/>
      <c r="DP7" s="625"/>
      <c r="DQ7" s="632">
        <v>3347259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4453</v>
      </c>
      <c r="S8" s="624"/>
      <c r="T8" s="624"/>
      <c r="U8" s="624"/>
      <c r="V8" s="624"/>
      <c r="W8" s="624"/>
      <c r="X8" s="624"/>
      <c r="Y8" s="625"/>
      <c r="Z8" s="626">
        <v>0</v>
      </c>
      <c r="AA8" s="626"/>
      <c r="AB8" s="626"/>
      <c r="AC8" s="626"/>
      <c r="AD8" s="627">
        <v>4453</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29563</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3739732</v>
      </c>
      <c r="CS8" s="624"/>
      <c r="CT8" s="624"/>
      <c r="CU8" s="624"/>
      <c r="CV8" s="624"/>
      <c r="CW8" s="624"/>
      <c r="CX8" s="624"/>
      <c r="CY8" s="625"/>
      <c r="CZ8" s="626">
        <v>21.1</v>
      </c>
      <c r="DA8" s="626"/>
      <c r="DB8" s="626"/>
      <c r="DC8" s="626"/>
      <c r="DD8" s="632">
        <v>5191</v>
      </c>
      <c r="DE8" s="624"/>
      <c r="DF8" s="624"/>
      <c r="DG8" s="624"/>
      <c r="DH8" s="624"/>
      <c r="DI8" s="624"/>
      <c r="DJ8" s="624"/>
      <c r="DK8" s="624"/>
      <c r="DL8" s="624"/>
      <c r="DM8" s="624"/>
      <c r="DN8" s="624"/>
      <c r="DO8" s="624"/>
      <c r="DP8" s="625"/>
      <c r="DQ8" s="632">
        <v>2113300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5201</v>
      </c>
      <c r="S9" s="624"/>
      <c r="T9" s="624"/>
      <c r="U9" s="624"/>
      <c r="V9" s="624"/>
      <c r="W9" s="624"/>
      <c r="X9" s="624"/>
      <c r="Y9" s="625"/>
      <c r="Z9" s="626">
        <v>0</v>
      </c>
      <c r="AA9" s="626"/>
      <c r="AB9" s="626"/>
      <c r="AC9" s="626"/>
      <c r="AD9" s="627">
        <v>5201</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585069</v>
      </c>
      <c r="BH9" s="624"/>
      <c r="BI9" s="624"/>
      <c r="BJ9" s="624"/>
      <c r="BK9" s="624"/>
      <c r="BL9" s="624"/>
      <c r="BM9" s="624"/>
      <c r="BN9" s="625"/>
      <c r="BO9" s="626">
        <v>30.9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922806</v>
      </c>
      <c r="CS9" s="624"/>
      <c r="CT9" s="624"/>
      <c r="CU9" s="624"/>
      <c r="CV9" s="624"/>
      <c r="CW9" s="624"/>
      <c r="CX9" s="624"/>
      <c r="CY9" s="625"/>
      <c r="CZ9" s="626">
        <v>5.2</v>
      </c>
      <c r="DA9" s="626"/>
      <c r="DB9" s="626"/>
      <c r="DC9" s="626"/>
      <c r="DD9" s="632">
        <v>62413</v>
      </c>
      <c r="DE9" s="624"/>
      <c r="DF9" s="624"/>
      <c r="DG9" s="624"/>
      <c r="DH9" s="624"/>
      <c r="DI9" s="624"/>
      <c r="DJ9" s="624"/>
      <c r="DK9" s="624"/>
      <c r="DL9" s="624"/>
      <c r="DM9" s="624"/>
      <c r="DN9" s="624"/>
      <c r="DO9" s="624"/>
      <c r="DP9" s="625"/>
      <c r="DQ9" s="632">
        <v>784177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51448</v>
      </c>
      <c r="BH10" s="624"/>
      <c r="BI10" s="624"/>
      <c r="BJ10" s="624"/>
      <c r="BK10" s="624"/>
      <c r="BL10" s="624"/>
      <c r="BM10" s="624"/>
      <c r="BN10" s="625"/>
      <c r="BO10" s="626">
        <v>2.7</v>
      </c>
      <c r="BP10" s="626"/>
      <c r="BQ10" s="626"/>
      <c r="BR10" s="626"/>
      <c r="BS10" s="627">
        <v>8565</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9725</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4965</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437361</v>
      </c>
      <c r="S11" s="624"/>
      <c r="T11" s="624"/>
      <c r="U11" s="624"/>
      <c r="V11" s="624"/>
      <c r="W11" s="624"/>
      <c r="X11" s="624"/>
      <c r="Y11" s="625"/>
      <c r="Z11" s="628">
        <v>2.4</v>
      </c>
      <c r="AA11" s="629"/>
      <c r="AB11" s="629"/>
      <c r="AC11" s="635"/>
      <c r="AD11" s="632">
        <v>437361</v>
      </c>
      <c r="AE11" s="624"/>
      <c r="AF11" s="624"/>
      <c r="AG11" s="624"/>
      <c r="AH11" s="624"/>
      <c r="AI11" s="624"/>
      <c r="AJ11" s="624"/>
      <c r="AK11" s="625"/>
      <c r="AL11" s="628">
        <v>6.3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21575</v>
      </c>
      <c r="BH11" s="624"/>
      <c r="BI11" s="624"/>
      <c r="BJ11" s="624"/>
      <c r="BK11" s="624"/>
      <c r="BL11" s="624"/>
      <c r="BM11" s="624"/>
      <c r="BN11" s="625"/>
      <c r="BO11" s="626">
        <v>1.1000000000000001</v>
      </c>
      <c r="BP11" s="626"/>
      <c r="BQ11" s="626"/>
      <c r="BR11" s="626"/>
      <c r="BS11" s="627">
        <v>6162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804017</v>
      </c>
      <c r="CS11" s="624"/>
      <c r="CT11" s="624"/>
      <c r="CU11" s="624"/>
      <c r="CV11" s="624"/>
      <c r="CW11" s="624"/>
      <c r="CX11" s="624"/>
      <c r="CY11" s="625"/>
      <c r="CZ11" s="626">
        <v>4.5</v>
      </c>
      <c r="DA11" s="626"/>
      <c r="DB11" s="626"/>
      <c r="DC11" s="626"/>
      <c r="DD11" s="632">
        <v>280843</v>
      </c>
      <c r="DE11" s="624"/>
      <c r="DF11" s="624"/>
      <c r="DG11" s="624"/>
      <c r="DH11" s="624"/>
      <c r="DI11" s="624"/>
      <c r="DJ11" s="624"/>
      <c r="DK11" s="624"/>
      <c r="DL11" s="624"/>
      <c r="DM11" s="624"/>
      <c r="DN11" s="624"/>
      <c r="DO11" s="624"/>
      <c r="DP11" s="625"/>
      <c r="DQ11" s="632">
        <v>407094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999967</v>
      </c>
      <c r="BH12" s="624"/>
      <c r="BI12" s="624"/>
      <c r="BJ12" s="624"/>
      <c r="BK12" s="624"/>
      <c r="BL12" s="624"/>
      <c r="BM12" s="624"/>
      <c r="BN12" s="625"/>
      <c r="BO12" s="626">
        <v>52.9</v>
      </c>
      <c r="BP12" s="626"/>
      <c r="BQ12" s="626"/>
      <c r="BR12" s="626"/>
      <c r="BS12" s="627">
        <v>63961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591415</v>
      </c>
      <c r="CS12" s="624"/>
      <c r="CT12" s="624"/>
      <c r="CU12" s="624"/>
      <c r="CV12" s="624"/>
      <c r="CW12" s="624"/>
      <c r="CX12" s="624"/>
      <c r="CY12" s="625"/>
      <c r="CZ12" s="626">
        <v>3.3</v>
      </c>
      <c r="DA12" s="626"/>
      <c r="DB12" s="626"/>
      <c r="DC12" s="626"/>
      <c r="DD12" s="632">
        <v>38729</v>
      </c>
      <c r="DE12" s="624"/>
      <c r="DF12" s="624"/>
      <c r="DG12" s="624"/>
      <c r="DH12" s="624"/>
      <c r="DI12" s="624"/>
      <c r="DJ12" s="624"/>
      <c r="DK12" s="624"/>
      <c r="DL12" s="624"/>
      <c r="DM12" s="624"/>
      <c r="DN12" s="624"/>
      <c r="DO12" s="624"/>
      <c r="DP12" s="625"/>
      <c r="DQ12" s="632">
        <v>526360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965548</v>
      </c>
      <c r="BH13" s="624"/>
      <c r="BI13" s="624"/>
      <c r="BJ13" s="624"/>
      <c r="BK13" s="624"/>
      <c r="BL13" s="624"/>
      <c r="BM13" s="624"/>
      <c r="BN13" s="625"/>
      <c r="BO13" s="626">
        <v>51</v>
      </c>
      <c r="BP13" s="626"/>
      <c r="BQ13" s="626"/>
      <c r="BR13" s="626"/>
      <c r="BS13" s="627">
        <v>63961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2539111</v>
      </c>
      <c r="CS13" s="624"/>
      <c r="CT13" s="624"/>
      <c r="CU13" s="624"/>
      <c r="CV13" s="624"/>
      <c r="CW13" s="624"/>
      <c r="CX13" s="624"/>
      <c r="CY13" s="625"/>
      <c r="CZ13" s="626">
        <v>14.3</v>
      </c>
      <c r="DA13" s="626"/>
      <c r="DB13" s="626"/>
      <c r="DC13" s="626"/>
      <c r="DD13" s="632">
        <v>1008907</v>
      </c>
      <c r="DE13" s="624"/>
      <c r="DF13" s="624"/>
      <c r="DG13" s="624"/>
      <c r="DH13" s="624"/>
      <c r="DI13" s="624"/>
      <c r="DJ13" s="624"/>
      <c r="DK13" s="624"/>
      <c r="DL13" s="624"/>
      <c r="DM13" s="624"/>
      <c r="DN13" s="624"/>
      <c r="DO13" s="624"/>
      <c r="DP13" s="625"/>
      <c r="DQ13" s="632">
        <v>1028743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615</v>
      </c>
      <c r="S14" s="624"/>
      <c r="T14" s="624"/>
      <c r="U14" s="624"/>
      <c r="V14" s="624"/>
      <c r="W14" s="624"/>
      <c r="X14" s="624"/>
      <c r="Y14" s="625"/>
      <c r="Z14" s="626">
        <v>0</v>
      </c>
      <c r="AA14" s="626"/>
      <c r="AB14" s="626"/>
      <c r="AC14" s="626"/>
      <c r="AD14" s="627">
        <v>615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71166</v>
      </c>
      <c r="BH14" s="624"/>
      <c r="BI14" s="624"/>
      <c r="BJ14" s="624"/>
      <c r="BK14" s="624"/>
      <c r="BL14" s="624"/>
      <c r="BM14" s="624"/>
      <c r="BN14" s="625"/>
      <c r="BO14" s="626">
        <v>3.8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421779</v>
      </c>
      <c r="CS14" s="624"/>
      <c r="CT14" s="624"/>
      <c r="CU14" s="624"/>
      <c r="CV14" s="624"/>
      <c r="CW14" s="624"/>
      <c r="CX14" s="624"/>
      <c r="CY14" s="625"/>
      <c r="CZ14" s="626">
        <v>2.4</v>
      </c>
      <c r="DA14" s="626"/>
      <c r="DB14" s="626"/>
      <c r="DC14" s="626"/>
      <c r="DD14" s="632">
        <v>12771</v>
      </c>
      <c r="DE14" s="624"/>
      <c r="DF14" s="624"/>
      <c r="DG14" s="624"/>
      <c r="DH14" s="624"/>
      <c r="DI14" s="624"/>
      <c r="DJ14" s="624"/>
      <c r="DK14" s="624"/>
      <c r="DL14" s="624"/>
      <c r="DM14" s="624"/>
      <c r="DN14" s="624"/>
      <c r="DO14" s="624"/>
      <c r="DP14" s="625"/>
      <c r="DQ14" s="632">
        <v>362726</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130507</v>
      </c>
      <c r="BH15" s="624"/>
      <c r="BI15" s="624"/>
      <c r="BJ15" s="624"/>
      <c r="BK15" s="624"/>
      <c r="BL15" s="624"/>
      <c r="BM15" s="624"/>
      <c r="BN15" s="625"/>
      <c r="BO15" s="626">
        <v>6.9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1963858</v>
      </c>
      <c r="CS15" s="624"/>
      <c r="CT15" s="624"/>
      <c r="CU15" s="624"/>
      <c r="CV15" s="624"/>
      <c r="CW15" s="624"/>
      <c r="CX15" s="624"/>
      <c r="CY15" s="625"/>
      <c r="CZ15" s="626">
        <v>11.1</v>
      </c>
      <c r="DA15" s="626"/>
      <c r="DB15" s="626"/>
      <c r="DC15" s="626"/>
      <c r="DD15" s="632">
        <v>337871</v>
      </c>
      <c r="DE15" s="624"/>
      <c r="DF15" s="624"/>
      <c r="DG15" s="624"/>
      <c r="DH15" s="624"/>
      <c r="DI15" s="624"/>
      <c r="DJ15" s="624"/>
      <c r="DK15" s="624"/>
      <c r="DL15" s="624"/>
      <c r="DM15" s="624"/>
      <c r="DN15" s="624"/>
      <c r="DO15" s="624"/>
      <c r="DP15" s="625"/>
      <c r="DQ15" s="632">
        <v>1152554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7434</v>
      </c>
      <c r="S16" s="624"/>
      <c r="T16" s="624"/>
      <c r="U16" s="624"/>
      <c r="V16" s="624"/>
      <c r="W16" s="624"/>
      <c r="X16" s="624"/>
      <c r="Y16" s="625"/>
      <c r="Z16" s="626">
        <v>0</v>
      </c>
      <c r="AA16" s="626"/>
      <c r="AB16" s="626"/>
      <c r="AC16" s="626"/>
      <c r="AD16" s="627">
        <v>7434</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107959</v>
      </c>
      <c r="CS16" s="624"/>
      <c r="CT16" s="624"/>
      <c r="CU16" s="624"/>
      <c r="CV16" s="624"/>
      <c r="CW16" s="624"/>
      <c r="CX16" s="624"/>
      <c r="CY16" s="625"/>
      <c r="CZ16" s="626">
        <v>0.6</v>
      </c>
      <c r="DA16" s="626"/>
      <c r="DB16" s="626"/>
      <c r="DC16" s="626"/>
      <c r="DD16" s="632" t="s">
        <v>122</v>
      </c>
      <c r="DE16" s="624"/>
      <c r="DF16" s="624"/>
      <c r="DG16" s="624"/>
      <c r="DH16" s="624"/>
      <c r="DI16" s="624"/>
      <c r="DJ16" s="624"/>
      <c r="DK16" s="624"/>
      <c r="DL16" s="624"/>
      <c r="DM16" s="624"/>
      <c r="DN16" s="624"/>
      <c r="DO16" s="624"/>
      <c r="DP16" s="625"/>
      <c r="DQ16" s="632">
        <v>11359</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23069</v>
      </c>
      <c r="S17" s="624"/>
      <c r="T17" s="624"/>
      <c r="U17" s="624"/>
      <c r="V17" s="624"/>
      <c r="W17" s="624"/>
      <c r="X17" s="624"/>
      <c r="Y17" s="625"/>
      <c r="Z17" s="626">
        <v>0.1</v>
      </c>
      <c r="AA17" s="626"/>
      <c r="AB17" s="626"/>
      <c r="AC17" s="626"/>
      <c r="AD17" s="627">
        <v>23069</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1179233</v>
      </c>
      <c r="CS17" s="624"/>
      <c r="CT17" s="624"/>
      <c r="CU17" s="624"/>
      <c r="CV17" s="624"/>
      <c r="CW17" s="624"/>
      <c r="CX17" s="624"/>
      <c r="CY17" s="625"/>
      <c r="CZ17" s="626">
        <v>6.6</v>
      </c>
      <c r="DA17" s="626"/>
      <c r="DB17" s="626"/>
      <c r="DC17" s="626"/>
      <c r="DD17" s="632" t="s">
        <v>122</v>
      </c>
      <c r="DE17" s="624"/>
      <c r="DF17" s="624"/>
      <c r="DG17" s="624"/>
      <c r="DH17" s="624"/>
      <c r="DI17" s="624"/>
      <c r="DJ17" s="624"/>
      <c r="DK17" s="624"/>
      <c r="DL17" s="624"/>
      <c r="DM17" s="624"/>
      <c r="DN17" s="624"/>
      <c r="DO17" s="624"/>
      <c r="DP17" s="625"/>
      <c r="DQ17" s="632">
        <v>1133730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19060</v>
      </c>
      <c r="S18" s="624"/>
      <c r="T18" s="624"/>
      <c r="U18" s="624"/>
      <c r="V18" s="624"/>
      <c r="W18" s="624"/>
      <c r="X18" s="624"/>
      <c r="Y18" s="625"/>
      <c r="Z18" s="626">
        <v>0.1</v>
      </c>
      <c r="AA18" s="626"/>
      <c r="AB18" s="626"/>
      <c r="AC18" s="626"/>
      <c r="AD18" s="627">
        <v>19060</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18405</v>
      </c>
      <c r="S19" s="624"/>
      <c r="T19" s="624"/>
      <c r="U19" s="624"/>
      <c r="V19" s="624"/>
      <c r="W19" s="624"/>
      <c r="X19" s="624"/>
      <c r="Y19" s="625"/>
      <c r="Z19" s="626">
        <v>0.1</v>
      </c>
      <c r="AA19" s="626"/>
      <c r="AB19" s="626"/>
      <c r="AC19" s="626"/>
      <c r="AD19" s="627">
        <v>18405</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2573</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655</v>
      </c>
      <c r="S20" s="624"/>
      <c r="T20" s="624"/>
      <c r="U20" s="624"/>
      <c r="V20" s="624"/>
      <c r="W20" s="624"/>
      <c r="X20" s="624"/>
      <c r="Y20" s="625"/>
      <c r="Z20" s="626">
        <v>0</v>
      </c>
      <c r="AA20" s="626"/>
      <c r="AB20" s="626"/>
      <c r="AC20" s="626"/>
      <c r="AD20" s="627">
        <v>655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2573</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17738459</v>
      </c>
      <c r="CS20" s="624"/>
      <c r="CT20" s="624"/>
      <c r="CU20" s="624"/>
      <c r="CV20" s="624"/>
      <c r="CW20" s="624"/>
      <c r="CX20" s="624"/>
      <c r="CY20" s="625"/>
      <c r="CZ20" s="626">
        <v>100</v>
      </c>
      <c r="DA20" s="626"/>
      <c r="DB20" s="626"/>
      <c r="DC20" s="626"/>
      <c r="DD20" s="632">
        <v>1864534</v>
      </c>
      <c r="DE20" s="624"/>
      <c r="DF20" s="624"/>
      <c r="DG20" s="624"/>
      <c r="DH20" s="624"/>
      <c r="DI20" s="624"/>
      <c r="DJ20" s="624"/>
      <c r="DK20" s="624"/>
      <c r="DL20" s="624"/>
      <c r="DM20" s="624"/>
      <c r="DN20" s="624"/>
      <c r="DO20" s="624"/>
      <c r="DP20" s="625"/>
      <c r="DQ20" s="632">
        <v>11016421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5359842</v>
      </c>
      <c r="S21" s="624"/>
      <c r="T21" s="624"/>
      <c r="U21" s="624"/>
      <c r="V21" s="624"/>
      <c r="W21" s="624"/>
      <c r="X21" s="624"/>
      <c r="Y21" s="625"/>
      <c r="Z21" s="626">
        <v>29.1</v>
      </c>
      <c r="AA21" s="626"/>
      <c r="AB21" s="626"/>
      <c r="AC21" s="626"/>
      <c r="AD21" s="627">
        <v>4375973</v>
      </c>
      <c r="AE21" s="627"/>
      <c r="AF21" s="627"/>
      <c r="AG21" s="627"/>
      <c r="AH21" s="627"/>
      <c r="AI21" s="627"/>
      <c r="AJ21" s="627"/>
      <c r="AK21" s="627"/>
      <c r="AL21" s="628">
        <v>62.5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2573</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4375973</v>
      </c>
      <c r="S22" s="624"/>
      <c r="T22" s="624"/>
      <c r="U22" s="624"/>
      <c r="V22" s="624"/>
      <c r="W22" s="624"/>
      <c r="X22" s="624"/>
      <c r="Y22" s="625"/>
      <c r="Z22" s="626">
        <v>23.7</v>
      </c>
      <c r="AA22" s="626"/>
      <c r="AB22" s="626"/>
      <c r="AC22" s="626"/>
      <c r="AD22" s="627">
        <v>4375973</v>
      </c>
      <c r="AE22" s="627"/>
      <c r="AF22" s="627"/>
      <c r="AG22" s="627"/>
      <c r="AH22" s="627"/>
      <c r="AI22" s="627"/>
      <c r="AJ22" s="627"/>
      <c r="AK22" s="627"/>
      <c r="AL22" s="628">
        <v>62.5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488757</v>
      </c>
      <c r="S23" s="624"/>
      <c r="T23" s="624"/>
      <c r="U23" s="624"/>
      <c r="V23" s="624"/>
      <c r="W23" s="624"/>
      <c r="X23" s="624"/>
      <c r="Y23" s="625"/>
      <c r="Z23" s="626">
        <v>2.7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495112</v>
      </c>
      <c r="S24" s="624"/>
      <c r="T24" s="624"/>
      <c r="U24" s="624"/>
      <c r="V24" s="624"/>
      <c r="W24" s="624"/>
      <c r="X24" s="624"/>
      <c r="Y24" s="625"/>
      <c r="Z24" s="626">
        <v>2.7</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4985598</v>
      </c>
      <c r="CS24" s="613"/>
      <c r="CT24" s="613"/>
      <c r="CU24" s="613"/>
      <c r="CV24" s="613"/>
      <c r="CW24" s="613"/>
      <c r="CX24" s="613"/>
      <c r="CY24" s="614"/>
      <c r="CZ24" s="617">
        <v>28.1</v>
      </c>
      <c r="DA24" s="618"/>
      <c r="DB24" s="618"/>
      <c r="DC24" s="634"/>
      <c r="DD24" s="658">
        <v>3638869</v>
      </c>
      <c r="DE24" s="613"/>
      <c r="DF24" s="613"/>
      <c r="DG24" s="613"/>
      <c r="DH24" s="613"/>
      <c r="DI24" s="613"/>
      <c r="DJ24" s="613"/>
      <c r="DK24" s="614"/>
      <c r="DL24" s="658">
        <v>3395878</v>
      </c>
      <c r="DM24" s="613"/>
      <c r="DN24" s="613"/>
      <c r="DO24" s="613"/>
      <c r="DP24" s="613"/>
      <c r="DQ24" s="613"/>
      <c r="DR24" s="613"/>
      <c r="DS24" s="613"/>
      <c r="DT24" s="613"/>
      <c r="DU24" s="613"/>
      <c r="DV24" s="614"/>
      <c r="DW24" s="617">
        <v>48.3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7900100</v>
      </c>
      <c r="S25" s="624"/>
      <c r="T25" s="624"/>
      <c r="U25" s="624"/>
      <c r="V25" s="624"/>
      <c r="W25" s="624"/>
      <c r="X25" s="624"/>
      <c r="Y25" s="625"/>
      <c r="Z25" s="626">
        <v>42.9</v>
      </c>
      <c r="AA25" s="626"/>
      <c r="AB25" s="626"/>
      <c r="AC25" s="626"/>
      <c r="AD25" s="627">
        <v>6916231</v>
      </c>
      <c r="AE25" s="627"/>
      <c r="AF25" s="627"/>
      <c r="AG25" s="627"/>
      <c r="AH25" s="627"/>
      <c r="AI25" s="627"/>
      <c r="AJ25" s="627"/>
      <c r="AK25" s="627"/>
      <c r="AL25" s="628">
        <v>98.9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2119654</v>
      </c>
      <c r="CS25" s="655"/>
      <c r="CT25" s="655"/>
      <c r="CU25" s="655"/>
      <c r="CV25" s="655"/>
      <c r="CW25" s="655"/>
      <c r="CX25" s="655"/>
      <c r="CY25" s="656"/>
      <c r="CZ25" s="628">
        <v>11.9</v>
      </c>
      <c r="DA25" s="653"/>
      <c r="DB25" s="653"/>
      <c r="DC25" s="657"/>
      <c r="DD25" s="632">
        <v>2018528</v>
      </c>
      <c r="DE25" s="655"/>
      <c r="DF25" s="655"/>
      <c r="DG25" s="655"/>
      <c r="DH25" s="655"/>
      <c r="DI25" s="655"/>
      <c r="DJ25" s="655"/>
      <c r="DK25" s="656"/>
      <c r="DL25" s="632">
        <v>1815021</v>
      </c>
      <c r="DM25" s="655"/>
      <c r="DN25" s="655"/>
      <c r="DO25" s="655"/>
      <c r="DP25" s="655"/>
      <c r="DQ25" s="655"/>
      <c r="DR25" s="655"/>
      <c r="DS25" s="655"/>
      <c r="DT25" s="655"/>
      <c r="DU25" s="655"/>
      <c r="DV25" s="656"/>
      <c r="DW25" s="628">
        <v>25.8</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1421</v>
      </c>
      <c r="S26" s="624"/>
      <c r="T26" s="624"/>
      <c r="U26" s="624"/>
      <c r="V26" s="624"/>
      <c r="W26" s="624"/>
      <c r="X26" s="624"/>
      <c r="Y26" s="625"/>
      <c r="Z26" s="626">
        <v>0</v>
      </c>
      <c r="AA26" s="626"/>
      <c r="AB26" s="626"/>
      <c r="AC26" s="626"/>
      <c r="AD26" s="627">
        <v>1421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1377532</v>
      </c>
      <c r="CS26" s="624"/>
      <c r="CT26" s="624"/>
      <c r="CU26" s="624"/>
      <c r="CV26" s="624"/>
      <c r="CW26" s="624"/>
      <c r="CX26" s="624"/>
      <c r="CY26" s="625"/>
      <c r="CZ26" s="628">
        <v>7.8</v>
      </c>
      <c r="DA26" s="653"/>
      <c r="DB26" s="653"/>
      <c r="DC26" s="657"/>
      <c r="DD26" s="632">
        <v>1309908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21106</v>
      </c>
      <c r="S27" s="624"/>
      <c r="T27" s="624"/>
      <c r="U27" s="624"/>
      <c r="V27" s="624"/>
      <c r="W27" s="624"/>
      <c r="X27" s="624"/>
      <c r="Y27" s="625"/>
      <c r="Z27" s="626">
        <v>0.1</v>
      </c>
      <c r="AA27" s="626"/>
      <c r="AB27" s="626"/>
      <c r="AC27" s="626"/>
      <c r="AD27" s="627">
        <v>103</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1891868</v>
      </c>
      <c r="BH27" s="624"/>
      <c r="BI27" s="624"/>
      <c r="BJ27" s="624"/>
      <c r="BK27" s="624"/>
      <c r="BL27" s="624"/>
      <c r="BM27" s="624"/>
      <c r="BN27" s="625"/>
      <c r="BO27" s="626">
        <v>100</v>
      </c>
      <c r="BP27" s="626"/>
      <c r="BQ27" s="626"/>
      <c r="BR27" s="626"/>
      <c r="BS27" s="627">
        <v>78688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1686711</v>
      </c>
      <c r="CS27" s="655"/>
      <c r="CT27" s="655"/>
      <c r="CU27" s="655"/>
      <c r="CV27" s="655"/>
      <c r="CW27" s="655"/>
      <c r="CX27" s="655"/>
      <c r="CY27" s="656"/>
      <c r="CZ27" s="628">
        <v>9.5</v>
      </c>
      <c r="DA27" s="653"/>
      <c r="DB27" s="653"/>
      <c r="DC27" s="657"/>
      <c r="DD27" s="632">
        <v>486611</v>
      </c>
      <c r="DE27" s="655"/>
      <c r="DF27" s="655"/>
      <c r="DG27" s="655"/>
      <c r="DH27" s="655"/>
      <c r="DI27" s="655"/>
      <c r="DJ27" s="655"/>
      <c r="DK27" s="656"/>
      <c r="DL27" s="632">
        <v>447127</v>
      </c>
      <c r="DM27" s="655"/>
      <c r="DN27" s="655"/>
      <c r="DO27" s="655"/>
      <c r="DP27" s="655"/>
      <c r="DQ27" s="655"/>
      <c r="DR27" s="655"/>
      <c r="DS27" s="655"/>
      <c r="DT27" s="655"/>
      <c r="DU27" s="655"/>
      <c r="DV27" s="656"/>
      <c r="DW27" s="628">
        <v>6.4</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202803</v>
      </c>
      <c r="S28" s="624"/>
      <c r="T28" s="624"/>
      <c r="U28" s="624"/>
      <c r="V28" s="624"/>
      <c r="W28" s="624"/>
      <c r="X28" s="624"/>
      <c r="Y28" s="625"/>
      <c r="Z28" s="626">
        <v>1.1000000000000001</v>
      </c>
      <c r="AA28" s="626"/>
      <c r="AB28" s="626"/>
      <c r="AC28" s="626"/>
      <c r="AD28" s="627">
        <v>73763</v>
      </c>
      <c r="AE28" s="627"/>
      <c r="AF28" s="627"/>
      <c r="AG28" s="627"/>
      <c r="AH28" s="627"/>
      <c r="AI28" s="627"/>
      <c r="AJ28" s="627"/>
      <c r="AK28" s="627"/>
      <c r="AL28" s="628">
        <v>1.1000000000000001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1179233</v>
      </c>
      <c r="CS28" s="624"/>
      <c r="CT28" s="624"/>
      <c r="CU28" s="624"/>
      <c r="CV28" s="624"/>
      <c r="CW28" s="624"/>
      <c r="CX28" s="624"/>
      <c r="CY28" s="625"/>
      <c r="CZ28" s="628">
        <v>6.6</v>
      </c>
      <c r="DA28" s="653"/>
      <c r="DB28" s="653"/>
      <c r="DC28" s="657"/>
      <c r="DD28" s="632">
        <v>1133730</v>
      </c>
      <c r="DE28" s="624"/>
      <c r="DF28" s="624"/>
      <c r="DG28" s="624"/>
      <c r="DH28" s="624"/>
      <c r="DI28" s="624"/>
      <c r="DJ28" s="624"/>
      <c r="DK28" s="625"/>
      <c r="DL28" s="632">
        <v>1133730</v>
      </c>
      <c r="DM28" s="624"/>
      <c r="DN28" s="624"/>
      <c r="DO28" s="624"/>
      <c r="DP28" s="624"/>
      <c r="DQ28" s="624"/>
      <c r="DR28" s="624"/>
      <c r="DS28" s="624"/>
      <c r="DT28" s="624"/>
      <c r="DU28" s="624"/>
      <c r="DV28" s="625"/>
      <c r="DW28" s="628">
        <v>16.100000000000001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28657</v>
      </c>
      <c r="S29" s="624"/>
      <c r="T29" s="624"/>
      <c r="U29" s="624"/>
      <c r="V29" s="624"/>
      <c r="W29" s="624"/>
      <c r="X29" s="624"/>
      <c r="Y29" s="625"/>
      <c r="Z29" s="626">
        <v>0.2</v>
      </c>
      <c r="AA29" s="626"/>
      <c r="AB29" s="626"/>
      <c r="AC29" s="626"/>
      <c r="AD29" s="627">
        <v>307</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1179200</v>
      </c>
      <c r="CS29" s="655"/>
      <c r="CT29" s="655"/>
      <c r="CU29" s="655"/>
      <c r="CV29" s="655"/>
      <c r="CW29" s="655"/>
      <c r="CX29" s="655"/>
      <c r="CY29" s="656"/>
      <c r="CZ29" s="628">
        <v>6.6</v>
      </c>
      <c r="DA29" s="653"/>
      <c r="DB29" s="653"/>
      <c r="DC29" s="657"/>
      <c r="DD29" s="632">
        <v>1133697</v>
      </c>
      <c r="DE29" s="655"/>
      <c r="DF29" s="655"/>
      <c r="DG29" s="655"/>
      <c r="DH29" s="655"/>
      <c r="DI29" s="655"/>
      <c r="DJ29" s="655"/>
      <c r="DK29" s="656"/>
      <c r="DL29" s="632">
        <v>1133697</v>
      </c>
      <c r="DM29" s="655"/>
      <c r="DN29" s="655"/>
      <c r="DO29" s="655"/>
      <c r="DP29" s="655"/>
      <c r="DQ29" s="655"/>
      <c r="DR29" s="655"/>
      <c r="DS29" s="655"/>
      <c r="DT29" s="655"/>
      <c r="DU29" s="655"/>
      <c r="DV29" s="656"/>
      <c r="DW29" s="628">
        <v>16.100000000000001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2446045</v>
      </c>
      <c r="S30" s="624"/>
      <c r="T30" s="624"/>
      <c r="U30" s="624"/>
      <c r="V30" s="624"/>
      <c r="W30" s="624"/>
      <c r="X30" s="624"/>
      <c r="Y30" s="625"/>
      <c r="Z30" s="626">
        <v>13.3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1145065</v>
      </c>
      <c r="CS30" s="624"/>
      <c r="CT30" s="624"/>
      <c r="CU30" s="624"/>
      <c r="CV30" s="624"/>
      <c r="CW30" s="624"/>
      <c r="CX30" s="624"/>
      <c r="CY30" s="625"/>
      <c r="CZ30" s="628">
        <v>6.5</v>
      </c>
      <c r="DA30" s="653"/>
      <c r="DB30" s="653"/>
      <c r="DC30" s="657"/>
      <c r="DD30" s="632">
        <v>1099588</v>
      </c>
      <c r="DE30" s="624"/>
      <c r="DF30" s="624"/>
      <c r="DG30" s="624"/>
      <c r="DH30" s="624"/>
      <c r="DI30" s="624"/>
      <c r="DJ30" s="624"/>
      <c r="DK30" s="625"/>
      <c r="DL30" s="632">
        <v>1099588</v>
      </c>
      <c r="DM30" s="624"/>
      <c r="DN30" s="624"/>
      <c r="DO30" s="624"/>
      <c r="DP30" s="624"/>
      <c r="DQ30" s="624"/>
      <c r="DR30" s="624"/>
      <c r="DS30" s="624"/>
      <c r="DT30" s="624"/>
      <c r="DU30" s="624"/>
      <c r="DV30" s="625"/>
      <c r="DW30" s="628">
        <v>15.6</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98.6</v>
      </c>
      <c r="BH31" s="667"/>
      <c r="BI31" s="667"/>
      <c r="BJ31" s="667"/>
      <c r="BK31" s="667"/>
      <c r="BL31" s="667"/>
      <c r="BM31" s="618">
        <v>95.7</v>
      </c>
      <c r="BN31" s="667"/>
      <c r="BO31" s="667"/>
      <c r="BP31" s="667"/>
      <c r="BQ31" s="668"/>
      <c r="BR31" s="679">
        <v>98.6</v>
      </c>
      <c r="BS31" s="667"/>
      <c r="BT31" s="667"/>
      <c r="BU31" s="667"/>
      <c r="BV31" s="667"/>
      <c r="BW31" s="667"/>
      <c r="BX31" s="618">
        <v>96.1</v>
      </c>
      <c r="BY31" s="667"/>
      <c r="BZ31" s="667"/>
      <c r="CA31" s="667"/>
      <c r="CB31" s="668"/>
      <c r="CD31" s="661"/>
      <c r="CE31" s="662"/>
      <c r="CF31" s="620" t="s">
        <v>300</v>
      </c>
      <c r="CG31" s="621"/>
      <c r="CH31" s="621"/>
      <c r="CI31" s="621"/>
      <c r="CJ31" s="621"/>
      <c r="CK31" s="621"/>
      <c r="CL31" s="621"/>
      <c r="CM31" s="621"/>
      <c r="CN31" s="621"/>
      <c r="CO31" s="621"/>
      <c r="CP31" s="621"/>
      <c r="CQ31" s="622"/>
      <c r="CR31" s="623">
        <v>34135</v>
      </c>
      <c r="CS31" s="655"/>
      <c r="CT31" s="655"/>
      <c r="CU31" s="655"/>
      <c r="CV31" s="655"/>
      <c r="CW31" s="655"/>
      <c r="CX31" s="655"/>
      <c r="CY31" s="656"/>
      <c r="CZ31" s="628">
        <v>0.2</v>
      </c>
      <c r="DA31" s="653"/>
      <c r="DB31" s="653"/>
      <c r="DC31" s="657"/>
      <c r="DD31" s="632">
        <v>34109</v>
      </c>
      <c r="DE31" s="655"/>
      <c r="DF31" s="655"/>
      <c r="DG31" s="655"/>
      <c r="DH31" s="655"/>
      <c r="DI31" s="655"/>
      <c r="DJ31" s="655"/>
      <c r="DK31" s="656"/>
      <c r="DL31" s="632">
        <v>34109</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1208459</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5"/>
      <c r="BI32" s="655"/>
      <c r="BJ32" s="655"/>
      <c r="BK32" s="655"/>
      <c r="BL32" s="655"/>
      <c r="BM32" s="629">
        <v>95.1</v>
      </c>
      <c r="BN32" s="655"/>
      <c r="BO32" s="655"/>
      <c r="BP32" s="655"/>
      <c r="BQ32" s="678"/>
      <c r="BR32" s="680">
        <v>98.9</v>
      </c>
      <c r="BS32" s="655"/>
      <c r="BT32" s="655"/>
      <c r="BU32" s="655"/>
      <c r="BV32" s="655"/>
      <c r="BW32" s="655"/>
      <c r="BX32" s="629">
        <v>95.2</v>
      </c>
      <c r="BY32" s="655"/>
      <c r="BZ32" s="655"/>
      <c r="CA32" s="655"/>
      <c r="CB32" s="678"/>
      <c r="CD32" s="663"/>
      <c r="CE32" s="664"/>
      <c r="CF32" s="620" t="s">
        <v>304</v>
      </c>
      <c r="CG32" s="621"/>
      <c r="CH32" s="621"/>
      <c r="CI32" s="621"/>
      <c r="CJ32" s="621"/>
      <c r="CK32" s="621"/>
      <c r="CL32" s="621"/>
      <c r="CM32" s="621"/>
      <c r="CN32" s="621"/>
      <c r="CO32" s="621"/>
      <c r="CP32" s="621"/>
      <c r="CQ32" s="622"/>
      <c r="CR32" s="623">
        <v>33</v>
      </c>
      <c r="CS32" s="624"/>
      <c r="CT32" s="624"/>
      <c r="CU32" s="624"/>
      <c r="CV32" s="624"/>
      <c r="CW32" s="624"/>
      <c r="CX32" s="624"/>
      <c r="CY32" s="625"/>
      <c r="CZ32" s="628">
        <v>0</v>
      </c>
      <c r="DA32" s="653"/>
      <c r="DB32" s="653"/>
      <c r="DC32" s="657"/>
      <c r="DD32" s="632">
        <v>33</v>
      </c>
      <c r="DE32" s="624"/>
      <c r="DF32" s="624"/>
      <c r="DG32" s="624"/>
      <c r="DH32" s="624"/>
      <c r="DI32" s="624"/>
      <c r="DJ32" s="624"/>
      <c r="DK32" s="625"/>
      <c r="DL32" s="632">
        <v>33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84565</v>
      </c>
      <c r="S33" s="624"/>
      <c r="T33" s="624"/>
      <c r="U33" s="624"/>
      <c r="V33" s="624"/>
      <c r="W33" s="624"/>
      <c r="X33" s="624"/>
      <c r="Y33" s="625"/>
      <c r="Z33" s="626">
        <v>0.5</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v>
      </c>
      <c r="BH33" s="682"/>
      <c r="BI33" s="682"/>
      <c r="BJ33" s="682"/>
      <c r="BK33" s="682"/>
      <c r="BL33" s="682"/>
      <c r="BM33" s="683">
        <v>95.4</v>
      </c>
      <c r="BN33" s="682"/>
      <c r="BO33" s="682"/>
      <c r="BP33" s="682"/>
      <c r="BQ33" s="684"/>
      <c r="BR33" s="681">
        <v>98.1</v>
      </c>
      <c r="BS33" s="682"/>
      <c r="BT33" s="682"/>
      <c r="BU33" s="682"/>
      <c r="BV33" s="682"/>
      <c r="BW33" s="682"/>
      <c r="BX33" s="683">
        <v>96.2</v>
      </c>
      <c r="BY33" s="682"/>
      <c r="BZ33" s="682"/>
      <c r="CA33" s="682"/>
      <c r="CB33" s="684"/>
      <c r="CD33" s="620" t="s">
        <v>307</v>
      </c>
      <c r="CE33" s="621"/>
      <c r="CF33" s="621"/>
      <c r="CG33" s="621"/>
      <c r="CH33" s="621"/>
      <c r="CI33" s="621"/>
      <c r="CJ33" s="621"/>
      <c r="CK33" s="621"/>
      <c r="CL33" s="621"/>
      <c r="CM33" s="621"/>
      <c r="CN33" s="621"/>
      <c r="CO33" s="621"/>
      <c r="CP33" s="621"/>
      <c r="CQ33" s="622"/>
      <c r="CR33" s="623">
        <v>10780368</v>
      </c>
      <c r="CS33" s="655"/>
      <c r="CT33" s="655"/>
      <c r="CU33" s="655"/>
      <c r="CV33" s="655"/>
      <c r="CW33" s="655"/>
      <c r="CX33" s="655"/>
      <c r="CY33" s="656"/>
      <c r="CZ33" s="628">
        <v>60.8</v>
      </c>
      <c r="DA33" s="653"/>
      <c r="DB33" s="653"/>
      <c r="DC33" s="657"/>
      <c r="DD33" s="632">
        <v>6968133</v>
      </c>
      <c r="DE33" s="655"/>
      <c r="DF33" s="655"/>
      <c r="DG33" s="655"/>
      <c r="DH33" s="655"/>
      <c r="DI33" s="655"/>
      <c r="DJ33" s="655"/>
      <c r="DK33" s="656"/>
      <c r="DL33" s="632">
        <v>2971443</v>
      </c>
      <c r="DM33" s="655"/>
      <c r="DN33" s="655"/>
      <c r="DO33" s="655"/>
      <c r="DP33" s="655"/>
      <c r="DQ33" s="655"/>
      <c r="DR33" s="655"/>
      <c r="DS33" s="655"/>
      <c r="DT33" s="655"/>
      <c r="DU33" s="655"/>
      <c r="DV33" s="656"/>
      <c r="DW33" s="628">
        <v>42.3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1028905</v>
      </c>
      <c r="S34" s="624"/>
      <c r="T34" s="624"/>
      <c r="U34" s="624"/>
      <c r="V34" s="624"/>
      <c r="W34" s="624"/>
      <c r="X34" s="624"/>
      <c r="Y34" s="625"/>
      <c r="Z34" s="626">
        <v>5.6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3612477</v>
      </c>
      <c r="CS34" s="624"/>
      <c r="CT34" s="624"/>
      <c r="CU34" s="624"/>
      <c r="CV34" s="624"/>
      <c r="CW34" s="624"/>
      <c r="CX34" s="624"/>
      <c r="CY34" s="625"/>
      <c r="CZ34" s="628">
        <v>20.399999999999999</v>
      </c>
      <c r="DA34" s="653"/>
      <c r="DB34" s="653"/>
      <c r="DC34" s="657"/>
      <c r="DD34" s="632">
        <v>2064488</v>
      </c>
      <c r="DE34" s="624"/>
      <c r="DF34" s="624"/>
      <c r="DG34" s="624"/>
      <c r="DH34" s="624"/>
      <c r="DI34" s="624"/>
      <c r="DJ34" s="624"/>
      <c r="DK34" s="625"/>
      <c r="DL34" s="632">
        <v>1621142</v>
      </c>
      <c r="DM34" s="624"/>
      <c r="DN34" s="624"/>
      <c r="DO34" s="624"/>
      <c r="DP34" s="624"/>
      <c r="DQ34" s="624"/>
      <c r="DR34" s="624"/>
      <c r="DS34" s="624"/>
      <c r="DT34" s="624"/>
      <c r="DU34" s="624"/>
      <c r="DV34" s="625"/>
      <c r="DW34" s="628">
        <v>23.1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3319555</v>
      </c>
      <c r="S35" s="624"/>
      <c r="T35" s="624"/>
      <c r="U35" s="624"/>
      <c r="V35" s="624"/>
      <c r="W35" s="624"/>
      <c r="X35" s="624"/>
      <c r="Y35" s="625"/>
      <c r="Z35" s="626">
        <v>18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92911</v>
      </c>
      <c r="CS35" s="655"/>
      <c r="CT35" s="655"/>
      <c r="CU35" s="655"/>
      <c r="CV35" s="655"/>
      <c r="CW35" s="655"/>
      <c r="CX35" s="655"/>
      <c r="CY35" s="656"/>
      <c r="CZ35" s="628">
        <v>0.5</v>
      </c>
      <c r="DA35" s="653"/>
      <c r="DB35" s="653"/>
      <c r="DC35" s="657"/>
      <c r="DD35" s="632">
        <v>88596</v>
      </c>
      <c r="DE35" s="655"/>
      <c r="DF35" s="655"/>
      <c r="DG35" s="655"/>
      <c r="DH35" s="655"/>
      <c r="DI35" s="655"/>
      <c r="DJ35" s="655"/>
      <c r="DK35" s="656"/>
      <c r="DL35" s="632">
        <v>65949</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1160422</v>
      </c>
      <c r="S36" s="624"/>
      <c r="T36" s="624"/>
      <c r="U36" s="624"/>
      <c r="V36" s="624"/>
      <c r="W36" s="624"/>
      <c r="X36" s="624"/>
      <c r="Y36" s="625"/>
      <c r="Z36" s="626">
        <v>6.3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1652815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-17421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4032343</v>
      </c>
      <c r="CS36" s="624"/>
      <c r="CT36" s="624"/>
      <c r="CU36" s="624"/>
      <c r="CV36" s="624"/>
      <c r="CW36" s="624"/>
      <c r="CX36" s="624"/>
      <c r="CY36" s="625"/>
      <c r="CZ36" s="628">
        <v>22.7</v>
      </c>
      <c r="DA36" s="653"/>
      <c r="DB36" s="653"/>
      <c r="DC36" s="657"/>
      <c r="DD36" s="632">
        <v>3580994</v>
      </c>
      <c r="DE36" s="624"/>
      <c r="DF36" s="624"/>
      <c r="DG36" s="624"/>
      <c r="DH36" s="624"/>
      <c r="DI36" s="624"/>
      <c r="DJ36" s="624"/>
      <c r="DK36" s="625"/>
      <c r="DL36" s="632">
        <v>607693</v>
      </c>
      <c r="DM36" s="624"/>
      <c r="DN36" s="624"/>
      <c r="DO36" s="624"/>
      <c r="DP36" s="624"/>
      <c r="DQ36" s="624"/>
      <c r="DR36" s="624"/>
      <c r="DS36" s="624"/>
      <c r="DT36" s="624"/>
      <c r="DU36" s="624"/>
      <c r="DV36" s="625"/>
      <c r="DW36" s="628">
        <v>8.6</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165128</v>
      </c>
      <c r="S37" s="624"/>
      <c r="T37" s="624"/>
      <c r="U37" s="624"/>
      <c r="V37" s="624"/>
      <c r="W37" s="624"/>
      <c r="X37" s="624"/>
      <c r="Y37" s="625"/>
      <c r="Z37" s="626">
        <v>0.9</v>
      </c>
      <c r="AA37" s="626"/>
      <c r="AB37" s="626"/>
      <c r="AC37" s="626"/>
      <c r="AD37" s="627">
        <v>4638</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609964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-54436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312759</v>
      </c>
      <c r="CS37" s="655"/>
      <c r="CT37" s="655"/>
      <c r="CU37" s="655"/>
      <c r="CV37" s="655"/>
      <c r="CW37" s="655"/>
      <c r="CX37" s="655"/>
      <c r="CY37" s="656"/>
      <c r="CZ37" s="628">
        <v>1.8</v>
      </c>
      <c r="DA37" s="653"/>
      <c r="DB37" s="653"/>
      <c r="DC37" s="657"/>
      <c r="DD37" s="632">
        <v>296524</v>
      </c>
      <c r="DE37" s="655"/>
      <c r="DF37" s="655"/>
      <c r="DG37" s="655"/>
      <c r="DH37" s="655"/>
      <c r="DI37" s="655"/>
      <c r="DJ37" s="655"/>
      <c r="DK37" s="656"/>
      <c r="DL37" s="632">
        <v>291848</v>
      </c>
      <c r="DM37" s="655"/>
      <c r="DN37" s="655"/>
      <c r="DO37" s="655"/>
      <c r="DP37" s="655"/>
      <c r="DQ37" s="655"/>
      <c r="DR37" s="655"/>
      <c r="DS37" s="655"/>
      <c r="DT37" s="655"/>
      <c r="DU37" s="655"/>
      <c r="DV37" s="656"/>
      <c r="DW37" s="628">
        <v>4.0999999999999996</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868477</v>
      </c>
      <c r="S38" s="624"/>
      <c r="T38" s="624"/>
      <c r="U38" s="624"/>
      <c r="V38" s="624"/>
      <c r="W38" s="624"/>
      <c r="X38" s="624"/>
      <c r="Y38" s="625"/>
      <c r="Z38" s="626">
        <v>4.7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71559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2729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971292</v>
      </c>
      <c r="CS38" s="624"/>
      <c r="CT38" s="624"/>
      <c r="CU38" s="624"/>
      <c r="CV38" s="624"/>
      <c r="CW38" s="624"/>
      <c r="CX38" s="624"/>
      <c r="CY38" s="625"/>
      <c r="CZ38" s="628">
        <v>5.5</v>
      </c>
      <c r="DA38" s="653"/>
      <c r="DB38" s="653"/>
      <c r="DC38" s="657"/>
      <c r="DD38" s="632">
        <v>801076</v>
      </c>
      <c r="DE38" s="624"/>
      <c r="DF38" s="624"/>
      <c r="DG38" s="624"/>
      <c r="DH38" s="624"/>
      <c r="DI38" s="624"/>
      <c r="DJ38" s="624"/>
      <c r="DK38" s="625"/>
      <c r="DL38" s="632">
        <v>676659</v>
      </c>
      <c r="DM38" s="624"/>
      <c r="DN38" s="624"/>
      <c r="DO38" s="624"/>
      <c r="DP38" s="624"/>
      <c r="DQ38" s="624"/>
      <c r="DR38" s="624"/>
      <c r="DS38" s="624"/>
      <c r="DT38" s="624"/>
      <c r="DU38" s="624"/>
      <c r="DV38" s="625"/>
      <c r="DW38" s="628">
        <v>9.6</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4038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2062845</v>
      </c>
      <c r="CS39" s="655"/>
      <c r="CT39" s="655"/>
      <c r="CU39" s="655"/>
      <c r="CV39" s="655"/>
      <c r="CW39" s="655"/>
      <c r="CX39" s="655"/>
      <c r="CY39" s="656"/>
      <c r="CZ39" s="628">
        <v>11.6</v>
      </c>
      <c r="DA39" s="653"/>
      <c r="DB39" s="653"/>
      <c r="DC39" s="657"/>
      <c r="DD39" s="632">
        <v>432979</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36277</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8500</v>
      </c>
      <c r="CS40" s="624"/>
      <c r="CT40" s="624"/>
      <c r="CU40" s="624"/>
      <c r="CV40" s="624"/>
      <c r="CW40" s="624"/>
      <c r="CX40" s="624"/>
      <c r="CY40" s="625"/>
      <c r="CZ40" s="628">
        <v>0</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18435643</v>
      </c>
      <c r="S41" s="696"/>
      <c r="T41" s="696"/>
      <c r="U41" s="696"/>
      <c r="V41" s="696"/>
      <c r="W41" s="696"/>
      <c r="X41" s="696"/>
      <c r="Y41" s="700"/>
      <c r="Z41" s="701">
        <v>100</v>
      </c>
      <c r="AA41" s="701"/>
      <c r="AB41" s="701"/>
      <c r="AC41" s="701"/>
      <c r="AD41" s="702">
        <v>6996463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254989</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716303</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1972493</v>
      </c>
      <c r="CS42" s="655"/>
      <c r="CT42" s="655"/>
      <c r="CU42" s="655"/>
      <c r="CV42" s="655"/>
      <c r="CW42" s="655"/>
      <c r="CX42" s="655"/>
      <c r="CY42" s="656"/>
      <c r="CZ42" s="628">
        <v>11.1</v>
      </c>
      <c r="DA42" s="653"/>
      <c r="DB42" s="653"/>
      <c r="DC42" s="657"/>
      <c r="DD42" s="632">
        <v>409419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122</v>
      </c>
      <c r="CS43" s="655"/>
      <c r="CT43" s="655"/>
      <c r="CU43" s="655"/>
      <c r="CV43" s="655"/>
      <c r="CW43" s="655"/>
      <c r="CX43" s="655"/>
      <c r="CY43" s="656"/>
      <c r="CZ43" s="628" t="s">
        <v>122</v>
      </c>
      <c r="DA43" s="653"/>
      <c r="DB43" s="653"/>
      <c r="DC43" s="657"/>
      <c r="DD43" s="632" t="s">
        <v>122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1864534</v>
      </c>
      <c r="CS44" s="624"/>
      <c r="CT44" s="624"/>
      <c r="CU44" s="624"/>
      <c r="CV44" s="624"/>
      <c r="CW44" s="624"/>
      <c r="CX44" s="624"/>
      <c r="CY44" s="625"/>
      <c r="CZ44" s="628">
        <v>10.5</v>
      </c>
      <c r="DA44" s="629"/>
      <c r="DB44" s="629"/>
      <c r="DC44" s="635"/>
      <c r="DD44" s="632">
        <v>398060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783242</v>
      </c>
      <c r="CS45" s="655"/>
      <c r="CT45" s="655"/>
      <c r="CU45" s="655"/>
      <c r="CV45" s="655"/>
      <c r="CW45" s="655"/>
      <c r="CX45" s="655"/>
      <c r="CY45" s="656"/>
      <c r="CZ45" s="628">
        <v>4.4000000000000004</v>
      </c>
      <c r="DA45" s="653"/>
      <c r="DB45" s="653"/>
      <c r="DC45" s="657"/>
      <c r="DD45" s="632">
        <v>64281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1049039</v>
      </c>
      <c r="CS46" s="624"/>
      <c r="CT46" s="624"/>
      <c r="CU46" s="624"/>
      <c r="CV46" s="624"/>
      <c r="CW46" s="624"/>
      <c r="CX46" s="624"/>
      <c r="CY46" s="625"/>
      <c r="CZ46" s="628">
        <v>5.9</v>
      </c>
      <c r="DA46" s="629"/>
      <c r="DB46" s="629"/>
      <c r="DC46" s="635"/>
      <c r="DD46" s="632">
        <v>331726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107959</v>
      </c>
      <c r="CS47" s="655"/>
      <c r="CT47" s="655"/>
      <c r="CU47" s="655"/>
      <c r="CV47" s="655"/>
      <c r="CW47" s="655"/>
      <c r="CX47" s="655"/>
      <c r="CY47" s="656"/>
      <c r="CZ47" s="628">
        <v>0.6</v>
      </c>
      <c r="DA47" s="653"/>
      <c r="DB47" s="653"/>
      <c r="DC47" s="657"/>
      <c r="DD47" s="632">
        <v>11359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17738459</v>
      </c>
      <c r="CS49" s="682"/>
      <c r="CT49" s="682"/>
      <c r="CU49" s="682"/>
      <c r="CV49" s="682"/>
      <c r="CW49" s="682"/>
      <c r="CX49" s="682"/>
      <c r="CY49" s="711"/>
      <c r="CZ49" s="703">
        <v>100</v>
      </c>
      <c r="DA49" s="712"/>
      <c r="DB49" s="712"/>
      <c r="DC49" s="713"/>
      <c r="DD49" s="714">
        <v>11016421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fPpC6wg6RvHxqlQCoMwog6HcrQaa9xRiWsOziPuPPad4Vwq22ciMf98Nubkvjrx+XqsOdJrsqCI6pHyo9oKWA==" saltValue="jq3Q08xyhY/xbf2l239/1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18436</v>
      </c>
      <c r="R7" s="753"/>
      <c r="S7" s="753"/>
      <c r="T7" s="753"/>
      <c r="U7" s="753"/>
      <c r="V7" s="753">
        <v>17738</v>
      </c>
      <c r="W7" s="753"/>
      <c r="X7" s="753"/>
      <c r="Y7" s="753"/>
      <c r="Z7" s="753"/>
      <c r="AA7" s="753">
        <v>697</v>
      </c>
      <c r="AB7" s="753"/>
      <c r="AC7" s="753"/>
      <c r="AD7" s="753"/>
      <c r="AE7" s="754"/>
      <c r="AF7" s="755">
        <v>568</v>
      </c>
      <c r="AG7" s="756"/>
      <c r="AH7" s="756"/>
      <c r="AI7" s="756"/>
      <c r="AJ7" s="757"/>
      <c r="AK7" s="758">
        <v>3320</v>
      </c>
      <c r="AL7" s="759"/>
      <c r="AM7" s="759"/>
      <c r="AN7" s="759"/>
      <c r="AO7" s="759"/>
      <c r="AP7" s="759">
        <v>12026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3</v>
      </c>
      <c r="CI7" s="744"/>
      <c r="CJ7" s="744"/>
      <c r="CK7" s="744"/>
      <c r="CL7" s="745"/>
      <c r="CM7" s="743">
        <v>-13</v>
      </c>
      <c r="CN7" s="744"/>
      <c r="CO7" s="744"/>
      <c r="CP7" s="744"/>
      <c r="CQ7" s="745"/>
      <c r="CR7" s="743">
        <v>23</v>
      </c>
      <c r="CS7" s="744"/>
      <c r="CT7" s="744"/>
      <c r="CU7" s="744"/>
      <c r="CV7" s="745"/>
      <c r="CW7" s="743" t="s">
        <v>566</v>
      </c>
      <c r="CX7" s="744"/>
      <c r="CY7" s="744"/>
      <c r="CZ7" s="744"/>
      <c r="DA7" s="745"/>
      <c r="DB7" s="743" t="s">
        <v>566</v>
      </c>
      <c r="DC7" s="744"/>
      <c r="DD7" s="744"/>
      <c r="DE7" s="744"/>
      <c r="DF7" s="745"/>
      <c r="DG7" s="743" t="s">
        <v>566</v>
      </c>
      <c r="DH7" s="744"/>
      <c r="DI7" s="744"/>
      <c r="DJ7" s="744"/>
      <c r="DK7" s="745"/>
      <c r="DL7" s="743" t="s">
        <v>566</v>
      </c>
      <c r="DM7" s="744"/>
      <c r="DN7" s="744"/>
      <c r="DO7" s="744"/>
      <c r="DP7" s="745"/>
      <c r="DQ7" s="743" t="s">
        <v>566</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555</v>
      </c>
      <c r="BT8" s="774"/>
      <c r="BU8" s="774"/>
      <c r="BV8" s="774"/>
      <c r="BW8" s="774"/>
      <c r="BX8" s="774"/>
      <c r="BY8" s="774"/>
      <c r="BZ8" s="774"/>
      <c r="CA8" s="774"/>
      <c r="CB8" s="774"/>
      <c r="CC8" s="774"/>
      <c r="CD8" s="774"/>
      <c r="CE8" s="774"/>
      <c r="CF8" s="774"/>
      <c r="CG8" s="775"/>
      <c r="CH8" s="776">
        <v>3</v>
      </c>
      <c r="CI8" s="777"/>
      <c r="CJ8" s="777"/>
      <c r="CK8" s="777"/>
      <c r="CL8" s="778"/>
      <c r="CM8" s="776">
        <v>43</v>
      </c>
      <c r="CN8" s="777"/>
      <c r="CO8" s="777"/>
      <c r="CP8" s="777"/>
      <c r="CQ8" s="778"/>
      <c r="CR8" s="776">
        <v>5</v>
      </c>
      <c r="CS8" s="777"/>
      <c r="CT8" s="777"/>
      <c r="CU8" s="777"/>
      <c r="CV8" s="778"/>
      <c r="CW8" s="776" t="s">
        <v>566</v>
      </c>
      <c r="CX8" s="777"/>
      <c r="CY8" s="777"/>
      <c r="CZ8" s="777"/>
      <c r="DA8" s="778"/>
      <c r="DB8" s="776" t="s">
        <v>566</v>
      </c>
      <c r="DC8" s="777"/>
      <c r="DD8" s="777"/>
      <c r="DE8" s="777"/>
      <c r="DF8" s="778"/>
      <c r="DG8" s="776" t="s">
        <v>566</v>
      </c>
      <c r="DH8" s="777"/>
      <c r="DI8" s="777"/>
      <c r="DJ8" s="777"/>
      <c r="DK8" s="778"/>
      <c r="DL8" s="776" t="s">
        <v>566</v>
      </c>
      <c r="DM8" s="777"/>
      <c r="DN8" s="777"/>
      <c r="DO8" s="777"/>
      <c r="DP8" s="778"/>
      <c r="DQ8" s="776" t="s">
        <v>566</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556</v>
      </c>
      <c r="BT9" s="774"/>
      <c r="BU9" s="774"/>
      <c r="BV9" s="774"/>
      <c r="BW9" s="774"/>
      <c r="BX9" s="774"/>
      <c r="BY9" s="774"/>
      <c r="BZ9" s="774"/>
      <c r="CA9" s="774"/>
      <c r="CB9" s="774"/>
      <c r="CC9" s="774"/>
      <c r="CD9" s="774"/>
      <c r="CE9" s="774"/>
      <c r="CF9" s="774"/>
      <c r="CG9" s="775"/>
      <c r="CH9" s="776">
        <v>1</v>
      </c>
      <c r="CI9" s="777"/>
      <c r="CJ9" s="777"/>
      <c r="CK9" s="777"/>
      <c r="CL9" s="778"/>
      <c r="CM9" s="776">
        <v>14</v>
      </c>
      <c r="CN9" s="777"/>
      <c r="CO9" s="777"/>
      <c r="CP9" s="777"/>
      <c r="CQ9" s="778"/>
      <c r="CR9" s="776">
        <v>2</v>
      </c>
      <c r="CS9" s="777"/>
      <c r="CT9" s="777"/>
      <c r="CU9" s="777"/>
      <c r="CV9" s="778"/>
      <c r="CW9" s="776" t="s">
        <v>566</v>
      </c>
      <c r="CX9" s="777"/>
      <c r="CY9" s="777"/>
      <c r="CZ9" s="777"/>
      <c r="DA9" s="778"/>
      <c r="DB9" s="776" t="s">
        <v>566</v>
      </c>
      <c r="DC9" s="777"/>
      <c r="DD9" s="777"/>
      <c r="DE9" s="777"/>
      <c r="DF9" s="778"/>
      <c r="DG9" s="776" t="s">
        <v>566</v>
      </c>
      <c r="DH9" s="777"/>
      <c r="DI9" s="777"/>
      <c r="DJ9" s="777"/>
      <c r="DK9" s="778"/>
      <c r="DL9" s="776" t="s">
        <v>566</v>
      </c>
      <c r="DM9" s="777"/>
      <c r="DN9" s="777"/>
      <c r="DO9" s="777"/>
      <c r="DP9" s="778"/>
      <c r="DQ9" s="776" t="s">
        <v>566</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568</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2082</v>
      </c>
      <c r="R28" s="823"/>
      <c r="S28" s="823"/>
      <c r="T28" s="823"/>
      <c r="U28" s="823"/>
      <c r="V28" s="823">
        <v>2099</v>
      </c>
      <c r="W28" s="823"/>
      <c r="X28" s="823"/>
      <c r="Y28" s="823"/>
      <c r="Z28" s="823"/>
      <c r="AA28" s="823">
        <v>-17</v>
      </c>
      <c r="AB28" s="823"/>
      <c r="AC28" s="823"/>
      <c r="AD28" s="823"/>
      <c r="AE28" s="824"/>
      <c r="AF28" s="825">
        <v>-17</v>
      </c>
      <c r="AG28" s="823"/>
      <c r="AH28" s="823"/>
      <c r="AI28" s="823"/>
      <c r="AJ28" s="826"/>
      <c r="AK28" s="827">
        <v>169</v>
      </c>
      <c r="AL28" s="828"/>
      <c r="AM28" s="828"/>
      <c r="AN28" s="828"/>
      <c r="AO28" s="828"/>
      <c r="AP28" s="828" t="s">
        <v>566</v>
      </c>
      <c r="AQ28" s="828"/>
      <c r="AR28" s="828"/>
      <c r="AS28" s="828"/>
      <c r="AT28" s="828"/>
      <c r="AU28" s="828" t="s">
        <v>566</v>
      </c>
      <c r="AV28" s="828"/>
      <c r="AW28" s="828"/>
      <c r="AX28" s="828"/>
      <c r="AY28" s="828"/>
      <c r="AZ28" s="829" t="s">
        <v>566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144</v>
      </c>
      <c r="R29" s="784"/>
      <c r="S29" s="784"/>
      <c r="T29" s="784"/>
      <c r="U29" s="784"/>
      <c r="V29" s="784">
        <v>144</v>
      </c>
      <c r="W29" s="784"/>
      <c r="X29" s="784"/>
      <c r="Y29" s="784"/>
      <c r="Z29" s="784"/>
      <c r="AA29" s="784" t="s">
        <v>549</v>
      </c>
      <c r="AB29" s="784"/>
      <c r="AC29" s="784"/>
      <c r="AD29" s="784"/>
      <c r="AE29" s="785"/>
      <c r="AF29" s="786" t="s">
        <v>122</v>
      </c>
      <c r="AG29" s="787"/>
      <c r="AH29" s="787"/>
      <c r="AI29" s="787"/>
      <c r="AJ29" s="788"/>
      <c r="AK29" s="834">
        <v>79</v>
      </c>
      <c r="AL29" s="830"/>
      <c r="AM29" s="830"/>
      <c r="AN29" s="830"/>
      <c r="AO29" s="830"/>
      <c r="AP29" s="830" t="s">
        <v>488</v>
      </c>
      <c r="AQ29" s="830"/>
      <c r="AR29" s="830"/>
      <c r="AS29" s="830"/>
      <c r="AT29" s="830"/>
      <c r="AU29" s="830" t="s">
        <v>566</v>
      </c>
      <c r="AV29" s="830"/>
      <c r="AW29" s="830"/>
      <c r="AX29" s="830"/>
      <c r="AY29" s="830"/>
      <c r="AZ29" s="831" t="s">
        <v>566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2615</v>
      </c>
      <c r="R30" s="784"/>
      <c r="S30" s="784"/>
      <c r="T30" s="784"/>
      <c r="U30" s="784"/>
      <c r="V30" s="784">
        <v>2446</v>
      </c>
      <c r="W30" s="784"/>
      <c r="X30" s="784"/>
      <c r="Y30" s="784"/>
      <c r="Z30" s="784"/>
      <c r="AA30" s="784">
        <v>168</v>
      </c>
      <c r="AB30" s="784"/>
      <c r="AC30" s="784"/>
      <c r="AD30" s="784"/>
      <c r="AE30" s="785"/>
      <c r="AF30" s="786">
        <v>168</v>
      </c>
      <c r="AG30" s="787"/>
      <c r="AH30" s="787"/>
      <c r="AI30" s="787"/>
      <c r="AJ30" s="788"/>
      <c r="AK30" s="834">
        <v>346</v>
      </c>
      <c r="AL30" s="830"/>
      <c r="AM30" s="830"/>
      <c r="AN30" s="830"/>
      <c r="AO30" s="830"/>
      <c r="AP30" s="830" t="s">
        <v>566</v>
      </c>
      <c r="AQ30" s="830"/>
      <c r="AR30" s="830"/>
      <c r="AS30" s="830"/>
      <c r="AT30" s="830"/>
      <c r="AU30" s="830" t="s">
        <v>566</v>
      </c>
      <c r="AV30" s="830"/>
      <c r="AW30" s="830"/>
      <c r="AX30" s="830"/>
      <c r="AY30" s="830"/>
      <c r="AZ30" s="831" t="s">
        <v>566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22</v>
      </c>
      <c r="R31" s="784"/>
      <c r="S31" s="784"/>
      <c r="T31" s="784"/>
      <c r="U31" s="784"/>
      <c r="V31" s="784">
        <v>20</v>
      </c>
      <c r="W31" s="784"/>
      <c r="X31" s="784"/>
      <c r="Y31" s="784"/>
      <c r="Z31" s="784"/>
      <c r="AA31" s="784">
        <v>2</v>
      </c>
      <c r="AB31" s="784"/>
      <c r="AC31" s="784"/>
      <c r="AD31" s="784"/>
      <c r="AE31" s="785"/>
      <c r="AF31" s="786">
        <v>2</v>
      </c>
      <c r="AG31" s="787"/>
      <c r="AH31" s="787"/>
      <c r="AI31" s="787"/>
      <c r="AJ31" s="788"/>
      <c r="AK31" s="834" t="s">
        <v>549</v>
      </c>
      <c r="AL31" s="830"/>
      <c r="AM31" s="830"/>
      <c r="AN31" s="830"/>
      <c r="AO31" s="830"/>
      <c r="AP31" s="830" t="s">
        <v>566</v>
      </c>
      <c r="AQ31" s="830"/>
      <c r="AR31" s="830"/>
      <c r="AS31" s="830"/>
      <c r="AT31" s="830"/>
      <c r="AU31" s="830" t="s">
        <v>566</v>
      </c>
      <c r="AV31" s="830"/>
      <c r="AW31" s="830"/>
      <c r="AX31" s="830"/>
      <c r="AY31" s="830"/>
      <c r="AZ31" s="831" t="s">
        <v>566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260</v>
      </c>
      <c r="R32" s="784"/>
      <c r="S32" s="784"/>
      <c r="T32" s="784"/>
      <c r="U32" s="784"/>
      <c r="V32" s="784">
        <v>260</v>
      </c>
      <c r="W32" s="784"/>
      <c r="X32" s="784"/>
      <c r="Y32" s="784"/>
      <c r="Z32" s="784"/>
      <c r="AA32" s="784" t="s">
        <v>549</v>
      </c>
      <c r="AB32" s="784"/>
      <c r="AC32" s="784"/>
      <c r="AD32" s="784"/>
      <c r="AE32" s="785"/>
      <c r="AF32" s="786" t="s">
        <v>122</v>
      </c>
      <c r="AG32" s="787"/>
      <c r="AH32" s="787"/>
      <c r="AI32" s="787"/>
      <c r="AJ32" s="788"/>
      <c r="AK32" s="834">
        <v>81</v>
      </c>
      <c r="AL32" s="830"/>
      <c r="AM32" s="830"/>
      <c r="AN32" s="830"/>
      <c r="AO32" s="830"/>
      <c r="AP32" s="830" t="s">
        <v>566</v>
      </c>
      <c r="AQ32" s="830"/>
      <c r="AR32" s="830"/>
      <c r="AS32" s="830"/>
      <c r="AT32" s="830"/>
      <c r="AU32" s="830" t="s">
        <v>566</v>
      </c>
      <c r="AV32" s="830"/>
      <c r="AW32" s="830"/>
      <c r="AX32" s="830"/>
      <c r="AY32" s="830"/>
      <c r="AZ32" s="831" t="s">
        <v>566</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393</v>
      </c>
      <c r="C33" s="781"/>
      <c r="D33" s="781"/>
      <c r="E33" s="781"/>
      <c r="F33" s="781"/>
      <c r="G33" s="781"/>
      <c r="H33" s="781"/>
      <c r="I33" s="781"/>
      <c r="J33" s="781"/>
      <c r="K33" s="781"/>
      <c r="L33" s="781"/>
      <c r="M33" s="781"/>
      <c r="N33" s="781"/>
      <c r="O33" s="781"/>
      <c r="P33" s="782"/>
      <c r="Q33" s="783">
        <v>614</v>
      </c>
      <c r="R33" s="784"/>
      <c r="S33" s="784"/>
      <c r="T33" s="784"/>
      <c r="U33" s="784"/>
      <c r="V33" s="784">
        <v>534</v>
      </c>
      <c r="W33" s="784"/>
      <c r="X33" s="784"/>
      <c r="Y33" s="784"/>
      <c r="Z33" s="784"/>
      <c r="AA33" s="784">
        <v>80</v>
      </c>
      <c r="AB33" s="784"/>
      <c r="AC33" s="784"/>
      <c r="AD33" s="784"/>
      <c r="AE33" s="785"/>
      <c r="AF33" s="786">
        <v>866</v>
      </c>
      <c r="AG33" s="787"/>
      <c r="AH33" s="787"/>
      <c r="AI33" s="787"/>
      <c r="AJ33" s="788"/>
      <c r="AK33" s="834">
        <v>72</v>
      </c>
      <c r="AL33" s="830"/>
      <c r="AM33" s="830"/>
      <c r="AN33" s="830"/>
      <c r="AO33" s="830"/>
      <c r="AP33" s="830">
        <v>2676</v>
      </c>
      <c r="AQ33" s="830"/>
      <c r="AR33" s="830"/>
      <c r="AS33" s="830"/>
      <c r="AT33" s="830"/>
      <c r="AU33" s="830">
        <v>763</v>
      </c>
      <c r="AV33" s="830"/>
      <c r="AW33" s="830"/>
      <c r="AX33" s="830"/>
      <c r="AY33" s="830"/>
      <c r="AZ33" s="831" t="s">
        <v>566</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1164</v>
      </c>
      <c r="R34" s="784"/>
      <c r="S34" s="784"/>
      <c r="T34" s="784"/>
      <c r="U34" s="784"/>
      <c r="V34" s="784">
        <v>740</v>
      </c>
      <c r="W34" s="784"/>
      <c r="X34" s="784"/>
      <c r="Y34" s="784"/>
      <c r="Z34" s="784"/>
      <c r="AA34" s="784">
        <v>424</v>
      </c>
      <c r="AB34" s="784"/>
      <c r="AC34" s="784"/>
      <c r="AD34" s="784"/>
      <c r="AE34" s="785"/>
      <c r="AF34" s="786">
        <v>225</v>
      </c>
      <c r="AG34" s="787"/>
      <c r="AH34" s="787"/>
      <c r="AI34" s="787"/>
      <c r="AJ34" s="788"/>
      <c r="AK34" s="834">
        <v>610</v>
      </c>
      <c r="AL34" s="830"/>
      <c r="AM34" s="830"/>
      <c r="AN34" s="830"/>
      <c r="AO34" s="830"/>
      <c r="AP34" s="830">
        <v>2727</v>
      </c>
      <c r="AQ34" s="830"/>
      <c r="AR34" s="830"/>
      <c r="AS34" s="830"/>
      <c r="AT34" s="830"/>
      <c r="AU34" s="830">
        <v>2090</v>
      </c>
      <c r="AV34" s="830"/>
      <c r="AW34" s="830"/>
      <c r="AX34" s="830"/>
      <c r="AY34" s="830"/>
      <c r="AZ34" s="831" t="s">
        <v>566</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1243</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250</v>
      </c>
      <c r="R68" s="866"/>
      <c r="S68" s="866"/>
      <c r="T68" s="866"/>
      <c r="U68" s="866"/>
      <c r="V68" s="866">
        <v>232</v>
      </c>
      <c r="W68" s="866"/>
      <c r="X68" s="866"/>
      <c r="Y68" s="866"/>
      <c r="Z68" s="866"/>
      <c r="AA68" s="866">
        <v>18</v>
      </c>
      <c r="AB68" s="866"/>
      <c r="AC68" s="866"/>
      <c r="AD68" s="866"/>
      <c r="AE68" s="866"/>
      <c r="AF68" s="866">
        <v>18</v>
      </c>
      <c r="AG68" s="866"/>
      <c r="AH68" s="866"/>
      <c r="AI68" s="866"/>
      <c r="AJ68" s="866"/>
      <c r="AK68" s="866" t="s">
        <v>566</v>
      </c>
      <c r="AL68" s="866"/>
      <c r="AM68" s="866"/>
      <c r="AN68" s="866"/>
      <c r="AO68" s="866"/>
      <c r="AP68" s="866">
        <v>144</v>
      </c>
      <c r="AQ68" s="866"/>
      <c r="AR68" s="866"/>
      <c r="AS68" s="866"/>
      <c r="AT68" s="866"/>
      <c r="AU68" s="866">
        <v>46</v>
      </c>
      <c r="AV68" s="866"/>
      <c r="AW68" s="866"/>
      <c r="AX68" s="866"/>
      <c r="AY68" s="866"/>
      <c r="AZ68" s="867" t="s">
        <v>557</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6</v>
      </c>
      <c r="R69" s="830"/>
      <c r="S69" s="830"/>
      <c r="T69" s="830"/>
      <c r="U69" s="830"/>
      <c r="V69" s="830">
        <v>2</v>
      </c>
      <c r="W69" s="830"/>
      <c r="X69" s="830"/>
      <c r="Y69" s="830"/>
      <c r="Z69" s="830"/>
      <c r="AA69" s="830">
        <v>4</v>
      </c>
      <c r="AB69" s="830"/>
      <c r="AC69" s="830"/>
      <c r="AD69" s="830"/>
      <c r="AE69" s="830"/>
      <c r="AF69" s="830">
        <v>4</v>
      </c>
      <c r="AG69" s="830"/>
      <c r="AH69" s="830"/>
      <c r="AI69" s="830"/>
      <c r="AJ69" s="830"/>
      <c r="AK69" s="830" t="s">
        <v>566</v>
      </c>
      <c r="AL69" s="830"/>
      <c r="AM69" s="830"/>
      <c r="AN69" s="830"/>
      <c r="AO69" s="830"/>
      <c r="AP69" s="830" t="s">
        <v>566</v>
      </c>
      <c r="AQ69" s="830"/>
      <c r="AR69" s="830"/>
      <c r="AS69" s="830"/>
      <c r="AT69" s="830"/>
      <c r="AU69" s="830" t="s">
        <v>566</v>
      </c>
      <c r="AV69" s="830"/>
      <c r="AW69" s="830"/>
      <c r="AX69" s="830"/>
      <c r="AY69" s="830"/>
      <c r="AZ69" s="832" t="s">
        <v>559</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1510</v>
      </c>
      <c r="R70" s="830"/>
      <c r="S70" s="830"/>
      <c r="T70" s="830"/>
      <c r="U70" s="830"/>
      <c r="V70" s="830">
        <v>1492</v>
      </c>
      <c r="W70" s="830"/>
      <c r="X70" s="830"/>
      <c r="Y70" s="830"/>
      <c r="Z70" s="830"/>
      <c r="AA70" s="830">
        <v>18</v>
      </c>
      <c r="AB70" s="830"/>
      <c r="AC70" s="830"/>
      <c r="AD70" s="830"/>
      <c r="AE70" s="830"/>
      <c r="AF70" s="830">
        <v>18</v>
      </c>
      <c r="AG70" s="830"/>
      <c r="AH70" s="830"/>
      <c r="AI70" s="830"/>
      <c r="AJ70" s="830"/>
      <c r="AK70" s="830" t="s">
        <v>566</v>
      </c>
      <c r="AL70" s="830"/>
      <c r="AM70" s="830"/>
      <c r="AN70" s="830"/>
      <c r="AO70" s="830"/>
      <c r="AP70" s="830">
        <v>762</v>
      </c>
      <c r="AQ70" s="830"/>
      <c r="AR70" s="830"/>
      <c r="AS70" s="830"/>
      <c r="AT70" s="830"/>
      <c r="AU70" s="830">
        <v>113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8960</v>
      </c>
      <c r="R71" s="830"/>
      <c r="S71" s="830"/>
      <c r="T71" s="830"/>
      <c r="U71" s="830"/>
      <c r="V71" s="830">
        <v>8014</v>
      </c>
      <c r="W71" s="830"/>
      <c r="X71" s="830"/>
      <c r="Y71" s="830"/>
      <c r="Z71" s="830"/>
      <c r="AA71" s="830">
        <v>946</v>
      </c>
      <c r="AB71" s="830"/>
      <c r="AC71" s="830"/>
      <c r="AD71" s="830"/>
      <c r="AE71" s="830"/>
      <c r="AF71" s="830">
        <v>946</v>
      </c>
      <c r="AG71" s="830"/>
      <c r="AH71" s="830"/>
      <c r="AI71" s="830"/>
      <c r="AJ71" s="830"/>
      <c r="AK71" s="830">
        <v>71</v>
      </c>
      <c r="AL71" s="830"/>
      <c r="AM71" s="830"/>
      <c r="AN71" s="830"/>
      <c r="AO71" s="830"/>
      <c r="AP71" s="830" t="s">
        <v>566</v>
      </c>
      <c r="AQ71" s="830"/>
      <c r="AR71" s="830"/>
      <c r="AS71" s="830"/>
      <c r="AT71" s="830"/>
      <c r="AU71" s="830" t="s">
        <v>566</v>
      </c>
      <c r="AV71" s="830"/>
      <c r="AW71" s="830"/>
      <c r="AX71" s="830"/>
      <c r="AY71" s="830"/>
      <c r="AZ71" s="832" t="s">
        <v>557</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552</v>
      </c>
      <c r="C72" s="874"/>
      <c r="D72" s="874"/>
      <c r="E72" s="874"/>
      <c r="F72" s="874"/>
      <c r="G72" s="874"/>
      <c r="H72" s="874"/>
      <c r="I72" s="874"/>
      <c r="J72" s="874"/>
      <c r="K72" s="874"/>
      <c r="L72" s="874"/>
      <c r="M72" s="874"/>
      <c r="N72" s="874"/>
      <c r="O72" s="874"/>
      <c r="P72" s="875"/>
      <c r="Q72" s="876">
        <v>93</v>
      </c>
      <c r="R72" s="830"/>
      <c r="S72" s="830"/>
      <c r="T72" s="830"/>
      <c r="U72" s="830"/>
      <c r="V72" s="830">
        <v>83</v>
      </c>
      <c r="W72" s="830"/>
      <c r="X72" s="830"/>
      <c r="Y72" s="830"/>
      <c r="Z72" s="830"/>
      <c r="AA72" s="830">
        <v>10</v>
      </c>
      <c r="AB72" s="830"/>
      <c r="AC72" s="830"/>
      <c r="AD72" s="830"/>
      <c r="AE72" s="830"/>
      <c r="AF72" s="830">
        <v>10</v>
      </c>
      <c r="AG72" s="830"/>
      <c r="AH72" s="830"/>
      <c r="AI72" s="830"/>
      <c r="AJ72" s="830"/>
      <c r="AK72" s="830">
        <v>26</v>
      </c>
      <c r="AL72" s="830"/>
      <c r="AM72" s="830"/>
      <c r="AN72" s="830"/>
      <c r="AO72" s="830"/>
      <c r="AP72" s="830" t="s">
        <v>566</v>
      </c>
      <c r="AQ72" s="830"/>
      <c r="AR72" s="830"/>
      <c r="AS72" s="830"/>
      <c r="AT72" s="830"/>
      <c r="AU72" s="830" t="s">
        <v>566</v>
      </c>
      <c r="AV72" s="830"/>
      <c r="AW72" s="830"/>
      <c r="AX72" s="830"/>
      <c r="AY72" s="830"/>
      <c r="AZ72" s="832" t="s">
        <v>558</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553</v>
      </c>
      <c r="C73" s="874"/>
      <c r="D73" s="874"/>
      <c r="E73" s="874"/>
      <c r="F73" s="874"/>
      <c r="G73" s="874"/>
      <c r="H73" s="874"/>
      <c r="I73" s="874"/>
      <c r="J73" s="874"/>
      <c r="K73" s="874"/>
      <c r="L73" s="874"/>
      <c r="M73" s="874"/>
      <c r="N73" s="874"/>
      <c r="O73" s="874"/>
      <c r="P73" s="875"/>
      <c r="Q73" s="876">
        <v>204</v>
      </c>
      <c r="R73" s="830"/>
      <c r="S73" s="830"/>
      <c r="T73" s="830"/>
      <c r="U73" s="830"/>
      <c r="V73" s="830">
        <v>196</v>
      </c>
      <c r="W73" s="830"/>
      <c r="X73" s="830"/>
      <c r="Y73" s="830"/>
      <c r="Z73" s="830"/>
      <c r="AA73" s="830">
        <v>8</v>
      </c>
      <c r="AB73" s="830"/>
      <c r="AC73" s="830"/>
      <c r="AD73" s="830"/>
      <c r="AE73" s="830"/>
      <c r="AF73" s="830">
        <v>8</v>
      </c>
      <c r="AG73" s="830"/>
      <c r="AH73" s="830"/>
      <c r="AI73" s="830"/>
      <c r="AJ73" s="830"/>
      <c r="AK73" s="830">
        <v>6</v>
      </c>
      <c r="AL73" s="830"/>
      <c r="AM73" s="830"/>
      <c r="AN73" s="830"/>
      <c r="AO73" s="830"/>
      <c r="AP73" s="830" t="s">
        <v>566</v>
      </c>
      <c r="AQ73" s="830"/>
      <c r="AR73" s="830"/>
      <c r="AS73" s="830"/>
      <c r="AT73" s="830"/>
      <c r="AU73" s="830" t="s">
        <v>566</v>
      </c>
      <c r="AV73" s="830"/>
      <c r="AW73" s="830"/>
      <c r="AX73" s="830"/>
      <c r="AY73" s="830"/>
      <c r="AZ73" s="832" t="s">
        <v>557</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553</v>
      </c>
      <c r="C74" s="874"/>
      <c r="D74" s="874"/>
      <c r="E74" s="874"/>
      <c r="F74" s="874"/>
      <c r="G74" s="874"/>
      <c r="H74" s="874"/>
      <c r="I74" s="874"/>
      <c r="J74" s="874"/>
      <c r="K74" s="874"/>
      <c r="L74" s="874"/>
      <c r="M74" s="874"/>
      <c r="N74" s="874"/>
      <c r="O74" s="874"/>
      <c r="P74" s="875"/>
      <c r="Q74" s="876">
        <v>167296</v>
      </c>
      <c r="R74" s="830"/>
      <c r="S74" s="830"/>
      <c r="T74" s="830"/>
      <c r="U74" s="830"/>
      <c r="V74" s="830">
        <v>163708</v>
      </c>
      <c r="W74" s="830"/>
      <c r="X74" s="830"/>
      <c r="Y74" s="830"/>
      <c r="Z74" s="830"/>
      <c r="AA74" s="830">
        <v>3589</v>
      </c>
      <c r="AB74" s="830"/>
      <c r="AC74" s="830"/>
      <c r="AD74" s="830"/>
      <c r="AE74" s="830"/>
      <c r="AF74" s="830">
        <v>3589</v>
      </c>
      <c r="AG74" s="830"/>
      <c r="AH74" s="830"/>
      <c r="AI74" s="830"/>
      <c r="AJ74" s="830"/>
      <c r="AK74" s="830">
        <v>1245</v>
      </c>
      <c r="AL74" s="830"/>
      <c r="AM74" s="830"/>
      <c r="AN74" s="830"/>
      <c r="AO74" s="830"/>
      <c r="AP74" s="830" t="s">
        <v>566</v>
      </c>
      <c r="AQ74" s="830"/>
      <c r="AR74" s="830"/>
      <c r="AS74" s="830"/>
      <c r="AT74" s="830"/>
      <c r="AU74" s="830" t="s">
        <v>566</v>
      </c>
      <c r="AV74" s="830"/>
      <c r="AW74" s="830"/>
      <c r="AX74" s="830"/>
      <c r="AY74" s="830"/>
      <c r="AZ74" s="832" t="s">
        <v>565</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1403912</v>
      </c>
      <c r="AB110" s="900"/>
      <c r="AC110" s="900"/>
      <c r="AD110" s="900"/>
      <c r="AE110" s="901"/>
      <c r="AF110" s="902">
        <v>1322127</v>
      </c>
      <c r="AG110" s="900"/>
      <c r="AH110" s="900"/>
      <c r="AI110" s="900"/>
      <c r="AJ110" s="901"/>
      <c r="AK110" s="902">
        <v>1145065</v>
      </c>
      <c r="AL110" s="900"/>
      <c r="AM110" s="900"/>
      <c r="AN110" s="900"/>
      <c r="AO110" s="901"/>
      <c r="AP110" s="903">
        <v>19.2</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13455063</v>
      </c>
      <c r="BR110" s="931"/>
      <c r="BS110" s="931"/>
      <c r="BT110" s="931"/>
      <c r="BU110" s="931"/>
      <c r="BV110" s="931">
        <v>12302114</v>
      </c>
      <c r="BW110" s="931"/>
      <c r="BX110" s="931"/>
      <c r="BY110" s="931"/>
      <c r="BZ110" s="931"/>
      <c r="CA110" s="931">
        <v>12025526</v>
      </c>
      <c r="CB110" s="931"/>
      <c r="CC110" s="931"/>
      <c r="CD110" s="931"/>
      <c r="CE110" s="931"/>
      <c r="CF110" s="944">
        <v>201.5</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7825</v>
      </c>
      <c r="BR111" s="926"/>
      <c r="BS111" s="926"/>
      <c r="BT111" s="926"/>
      <c r="BU111" s="926"/>
      <c r="BV111" s="926" t="s">
        <v>122</v>
      </c>
      <c r="BW111" s="926"/>
      <c r="BX111" s="926"/>
      <c r="BY111" s="926"/>
      <c r="BZ111" s="926"/>
      <c r="CA111" s="926">
        <v>10591</v>
      </c>
      <c r="CB111" s="926"/>
      <c r="CC111" s="926"/>
      <c r="CD111" s="926"/>
      <c r="CE111" s="926"/>
      <c r="CF111" s="920">
        <v>0.2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3964984</v>
      </c>
      <c r="BR112" s="926"/>
      <c r="BS112" s="926"/>
      <c r="BT112" s="926"/>
      <c r="BU112" s="926"/>
      <c r="BV112" s="926">
        <v>3131402</v>
      </c>
      <c r="BW112" s="926"/>
      <c r="BX112" s="926"/>
      <c r="BY112" s="926"/>
      <c r="BZ112" s="926"/>
      <c r="CA112" s="926">
        <v>2781028</v>
      </c>
      <c r="CB112" s="926"/>
      <c r="CC112" s="926"/>
      <c r="CD112" s="926"/>
      <c r="CE112" s="926"/>
      <c r="CF112" s="920">
        <v>46.6</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406068</v>
      </c>
      <c r="AB113" s="938"/>
      <c r="AC113" s="938"/>
      <c r="AD113" s="938"/>
      <c r="AE113" s="939"/>
      <c r="AF113" s="940">
        <v>421130</v>
      </c>
      <c r="AG113" s="938"/>
      <c r="AH113" s="938"/>
      <c r="AI113" s="938"/>
      <c r="AJ113" s="939"/>
      <c r="AK113" s="940">
        <v>411996</v>
      </c>
      <c r="AL113" s="938"/>
      <c r="AM113" s="938"/>
      <c r="AN113" s="938"/>
      <c r="AO113" s="939"/>
      <c r="AP113" s="941">
        <v>6.9</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301036</v>
      </c>
      <c r="BR113" s="926"/>
      <c r="BS113" s="926"/>
      <c r="BT113" s="926"/>
      <c r="BU113" s="926"/>
      <c r="BV113" s="926">
        <v>231321</v>
      </c>
      <c r="BW113" s="926"/>
      <c r="BX113" s="926"/>
      <c r="BY113" s="926"/>
      <c r="BZ113" s="926"/>
      <c r="CA113" s="926">
        <v>158689</v>
      </c>
      <c r="CB113" s="926"/>
      <c r="CC113" s="926"/>
      <c r="CD113" s="926"/>
      <c r="CE113" s="926"/>
      <c r="CF113" s="920">
        <v>2.7</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73286</v>
      </c>
      <c r="AB114" s="959"/>
      <c r="AC114" s="959"/>
      <c r="AD114" s="959"/>
      <c r="AE114" s="960"/>
      <c r="AF114" s="961">
        <v>72621</v>
      </c>
      <c r="AG114" s="959"/>
      <c r="AH114" s="959"/>
      <c r="AI114" s="959"/>
      <c r="AJ114" s="960"/>
      <c r="AK114" s="961">
        <v>80414</v>
      </c>
      <c r="AL114" s="959"/>
      <c r="AM114" s="959"/>
      <c r="AN114" s="959"/>
      <c r="AO114" s="960"/>
      <c r="AP114" s="962">
        <v>1.3</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1487591</v>
      </c>
      <c r="BR114" s="926"/>
      <c r="BS114" s="926"/>
      <c r="BT114" s="926"/>
      <c r="BU114" s="926"/>
      <c r="BV114" s="926">
        <v>1553791</v>
      </c>
      <c r="BW114" s="926"/>
      <c r="BX114" s="926"/>
      <c r="BY114" s="926"/>
      <c r="BZ114" s="926"/>
      <c r="CA114" s="926">
        <v>1661029</v>
      </c>
      <c r="CB114" s="926"/>
      <c r="CC114" s="926"/>
      <c r="CD114" s="926"/>
      <c r="CE114" s="926"/>
      <c r="CF114" s="920">
        <v>27.8</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14012</v>
      </c>
      <c r="AB115" s="938"/>
      <c r="AC115" s="938"/>
      <c r="AD115" s="938"/>
      <c r="AE115" s="939"/>
      <c r="AF115" s="940">
        <v>13309</v>
      </c>
      <c r="AG115" s="938"/>
      <c r="AH115" s="938"/>
      <c r="AI115" s="938"/>
      <c r="AJ115" s="939"/>
      <c r="AK115" s="940">
        <v>10591</v>
      </c>
      <c r="AL115" s="938"/>
      <c r="AM115" s="938"/>
      <c r="AN115" s="938"/>
      <c r="AO115" s="939"/>
      <c r="AP115" s="941">
        <v>0.2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4</v>
      </c>
      <c r="AB116" s="959"/>
      <c r="AC116" s="959"/>
      <c r="AD116" s="959"/>
      <c r="AE116" s="960"/>
      <c r="AF116" s="961">
        <v>14</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7825</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1897282</v>
      </c>
      <c r="AB117" s="979"/>
      <c r="AC117" s="979"/>
      <c r="AD117" s="979"/>
      <c r="AE117" s="980"/>
      <c r="AF117" s="981">
        <v>1829201</v>
      </c>
      <c r="AG117" s="979"/>
      <c r="AH117" s="979"/>
      <c r="AI117" s="979"/>
      <c r="AJ117" s="980"/>
      <c r="AK117" s="981">
        <v>1648066</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19216499</v>
      </c>
      <c r="BR119" s="1000"/>
      <c r="BS119" s="1000"/>
      <c r="BT119" s="1000"/>
      <c r="BU119" s="1000"/>
      <c r="BV119" s="1000">
        <v>17218628</v>
      </c>
      <c r="BW119" s="1000"/>
      <c r="BX119" s="1000"/>
      <c r="BY119" s="1000"/>
      <c r="BZ119" s="1000"/>
      <c r="CA119" s="1000">
        <v>16636863</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v>10591</v>
      </c>
      <c r="DR119" s="986"/>
      <c r="DS119" s="986"/>
      <c r="DT119" s="986"/>
      <c r="DU119" s="987"/>
      <c r="DV119" s="988">
        <v>0.2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16326198</v>
      </c>
      <c r="BR120" s="931"/>
      <c r="BS120" s="931"/>
      <c r="BT120" s="931"/>
      <c r="BU120" s="931"/>
      <c r="BV120" s="931">
        <v>15434318</v>
      </c>
      <c r="BW120" s="931"/>
      <c r="BX120" s="931"/>
      <c r="BY120" s="931"/>
      <c r="BZ120" s="931"/>
      <c r="CA120" s="931">
        <v>16173479</v>
      </c>
      <c r="CB120" s="931"/>
      <c r="CC120" s="931"/>
      <c r="CD120" s="931"/>
      <c r="CE120" s="931"/>
      <c r="CF120" s="944">
        <v>271</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2018323</v>
      </c>
      <c r="DR120" s="931"/>
      <c r="DS120" s="931"/>
      <c r="DT120" s="931"/>
      <c r="DU120" s="931"/>
      <c r="DV120" s="932">
        <v>33.799999999999997</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17512</v>
      </c>
      <c r="BR121" s="926"/>
      <c r="BS121" s="926"/>
      <c r="BT121" s="926"/>
      <c r="BU121" s="926"/>
      <c r="BV121" s="926">
        <v>2972</v>
      </c>
      <c r="BW121" s="926"/>
      <c r="BX121" s="926"/>
      <c r="BY121" s="926"/>
      <c r="BZ121" s="926"/>
      <c r="CA121" s="926">
        <v>4396</v>
      </c>
      <c r="CB121" s="926"/>
      <c r="CC121" s="926"/>
      <c r="CD121" s="926"/>
      <c r="CE121" s="926"/>
      <c r="CF121" s="920">
        <v>0.1</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741888</v>
      </c>
      <c r="DH121" s="926"/>
      <c r="DI121" s="926"/>
      <c r="DJ121" s="926"/>
      <c r="DK121" s="926"/>
      <c r="DL121" s="926">
        <v>758531</v>
      </c>
      <c r="DM121" s="926"/>
      <c r="DN121" s="926"/>
      <c r="DO121" s="926"/>
      <c r="DP121" s="926"/>
      <c r="DQ121" s="926">
        <v>762705</v>
      </c>
      <c r="DR121" s="926"/>
      <c r="DS121" s="926"/>
      <c r="DT121" s="926"/>
      <c r="DU121" s="926"/>
      <c r="DV121" s="927">
        <v>12.8</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11082131</v>
      </c>
      <c r="BR122" s="1000"/>
      <c r="BS122" s="1000"/>
      <c r="BT122" s="1000"/>
      <c r="BU122" s="1000"/>
      <c r="BV122" s="1000">
        <v>10732809</v>
      </c>
      <c r="BW122" s="1000"/>
      <c r="BX122" s="1000"/>
      <c r="BY122" s="1000"/>
      <c r="BZ122" s="1000"/>
      <c r="CA122" s="1000">
        <v>10471100</v>
      </c>
      <c r="CB122" s="1000"/>
      <c r="CC122" s="1000"/>
      <c r="CD122" s="1000"/>
      <c r="CE122" s="1000"/>
      <c r="CF122" s="1017">
        <v>175.5</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8013</v>
      </c>
      <c r="AB123" s="959"/>
      <c r="AC123" s="959"/>
      <c r="AD123" s="959"/>
      <c r="AE123" s="960"/>
      <c r="AF123" s="961">
        <v>7920</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27425841</v>
      </c>
      <c r="BR123" s="1064"/>
      <c r="BS123" s="1064"/>
      <c r="BT123" s="1064"/>
      <c r="BU123" s="1064"/>
      <c r="BV123" s="1064">
        <v>26170099</v>
      </c>
      <c r="BW123" s="1064"/>
      <c r="BX123" s="1064"/>
      <c r="BY123" s="1064"/>
      <c r="BZ123" s="1064"/>
      <c r="CA123" s="1064">
        <v>26648975</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v>3223096</v>
      </c>
      <c r="DH124" s="986"/>
      <c r="DI124" s="986"/>
      <c r="DJ124" s="986"/>
      <c r="DK124" s="987"/>
      <c r="DL124" s="985">
        <v>2372871</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5999</v>
      </c>
      <c r="AB127" s="959"/>
      <c r="AC127" s="959"/>
      <c r="AD127" s="959"/>
      <c r="AE127" s="960"/>
      <c r="AF127" s="961">
        <v>5389</v>
      </c>
      <c r="AG127" s="959"/>
      <c r="AH127" s="959"/>
      <c r="AI127" s="959"/>
      <c r="AJ127" s="960"/>
      <c r="AK127" s="961">
        <v>10591</v>
      </c>
      <c r="AL127" s="959"/>
      <c r="AM127" s="959"/>
      <c r="AN127" s="959"/>
      <c r="AO127" s="960"/>
      <c r="AP127" s="962">
        <v>0.2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23518</v>
      </c>
      <c r="AB128" s="1046"/>
      <c r="AC128" s="1046"/>
      <c r="AD128" s="1046"/>
      <c r="AE128" s="1047"/>
      <c r="AF128" s="1048">
        <v>21709</v>
      </c>
      <c r="AG128" s="1046"/>
      <c r="AH128" s="1046"/>
      <c r="AI128" s="1046"/>
      <c r="AJ128" s="1047"/>
      <c r="AK128" s="1048">
        <v>4422</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14.07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7112080</v>
      </c>
      <c r="AB129" s="959"/>
      <c r="AC129" s="959"/>
      <c r="AD129" s="959"/>
      <c r="AE129" s="960"/>
      <c r="AF129" s="961">
        <v>6945092</v>
      </c>
      <c r="AG129" s="959"/>
      <c r="AH129" s="959"/>
      <c r="AI129" s="959"/>
      <c r="AJ129" s="960"/>
      <c r="AK129" s="961">
        <v>6948388</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19.07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986307</v>
      </c>
      <c r="AB130" s="959"/>
      <c r="AC130" s="959"/>
      <c r="AD130" s="959"/>
      <c r="AE130" s="960"/>
      <c r="AF130" s="961">
        <v>995794</v>
      </c>
      <c r="AG130" s="959"/>
      <c r="AH130" s="959"/>
      <c r="AI130" s="959"/>
      <c r="AJ130" s="960"/>
      <c r="AK130" s="961">
        <v>981194</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13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6125773</v>
      </c>
      <c r="AB131" s="986"/>
      <c r="AC131" s="986"/>
      <c r="AD131" s="986"/>
      <c r="AE131" s="987"/>
      <c r="AF131" s="985">
        <v>5949298</v>
      </c>
      <c r="AG131" s="986"/>
      <c r="AH131" s="986"/>
      <c r="AI131" s="986"/>
      <c r="AJ131" s="987"/>
      <c r="AK131" s="985">
        <v>5967194</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14.48726553</v>
      </c>
      <c r="AB132" s="1097"/>
      <c r="AC132" s="1097"/>
      <c r="AD132" s="1097"/>
      <c r="AE132" s="1098"/>
      <c r="AF132" s="1099">
        <v>13.643592910000001</v>
      </c>
      <c r="AG132" s="1097"/>
      <c r="AH132" s="1097"/>
      <c r="AI132" s="1097"/>
      <c r="AJ132" s="1098"/>
      <c r="AK132" s="1099">
        <v>11.10153281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14.5</v>
      </c>
      <c r="AB133" s="1080"/>
      <c r="AC133" s="1080"/>
      <c r="AD133" s="1080"/>
      <c r="AE133" s="1081"/>
      <c r="AF133" s="1079">
        <v>14.2</v>
      </c>
      <c r="AG133" s="1080"/>
      <c r="AH133" s="1080"/>
      <c r="AI133" s="1080"/>
      <c r="AJ133" s="1081"/>
      <c r="AK133" s="1079">
        <v>13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Fdvj2/pDuWmUkhI520xPfGLCshApAJbUly08pwO4ZDa+dWPCW0t/DrrIMc3/tqyCuQMC2x7YsgvAOBUbahV+g==" saltValue="4VNUp/honJWZokMJI0S4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oqqc0sy7CzAlDGngICF8xysRlCPx8yLKt7Qh0j7BWil4dLkEsKWQ9rMv9Cr0tmB7dq4p1QcydobZm2bTSCYVg==" saltValue="aOIzmrYyT9mPoPDX0NjY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3/oJhKFHIyj19gDLECsY03yH0fTViAlavNuOX1Ef+OkQ+GxlhzcLJqV+3Ye+aX89me7+eVeFdjqTc9y/Fit1A==" saltValue="viQjQqjmI/JT2HJoeUZ7g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2119654</v>
      </c>
      <c r="AP9" s="281">
        <v>120114</v>
      </c>
      <c r="AQ9" s="282">
        <v>107616</v>
      </c>
      <c r="AR9" s="283">
        <v>11.6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29536</v>
      </c>
      <c r="AP10" s="284">
        <v>1674</v>
      </c>
      <c r="AQ10" s="285">
        <v>10095</v>
      </c>
      <c r="AR10" s="286">
        <v>-83.4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240</v>
      </c>
      <c r="AP11" s="284">
        <v>14</v>
      </c>
      <c r="AQ11" s="285">
        <v>1704</v>
      </c>
      <c r="AR11" s="286">
        <v>-99.2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v>7</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58282</v>
      </c>
      <c r="AP13" s="284">
        <v>3303</v>
      </c>
      <c r="AQ13" s="285">
        <v>4110</v>
      </c>
      <c r="AR13" s="286">
        <v>-19.600000000000001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t="s">
        <v>488</v>
      </c>
      <c r="AP14" s="284" t="s">
        <v>488</v>
      </c>
      <c r="AQ14" s="285">
        <v>2451</v>
      </c>
      <c r="AR14" s="286" t="s">
        <v>488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-164288</v>
      </c>
      <c r="AP15" s="284">
        <v>-9310</v>
      </c>
      <c r="AQ15" s="285">
        <v>-6399</v>
      </c>
      <c r="AR15" s="286">
        <v>45.5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2043424</v>
      </c>
      <c r="AP16" s="284">
        <v>115794</v>
      </c>
      <c r="AQ16" s="285">
        <v>119584</v>
      </c>
      <c r="AR16" s="286">
        <v>-3.2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12.69</v>
      </c>
      <c r="AP21" s="298">
        <v>10.86</v>
      </c>
      <c r="AQ21" s="299">
        <v>1.83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94.7</v>
      </c>
      <c r="AP22" s="303">
        <v>97.3</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1145065</v>
      </c>
      <c r="AP32" s="312">
        <v>64887</v>
      </c>
      <c r="AQ32" s="313">
        <v>75090</v>
      </c>
      <c r="AR32" s="314">
        <v>-13.6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v>1</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411996</v>
      </c>
      <c r="AP35" s="312">
        <v>23347</v>
      </c>
      <c r="AQ35" s="313">
        <v>17211</v>
      </c>
      <c r="AR35" s="314">
        <v>35.700000000000003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80414</v>
      </c>
      <c r="AP36" s="312">
        <v>4557</v>
      </c>
      <c r="AQ36" s="313">
        <v>2478</v>
      </c>
      <c r="AR36" s="314">
        <v>83.9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10591</v>
      </c>
      <c r="AP37" s="312">
        <v>600</v>
      </c>
      <c r="AQ37" s="313">
        <v>654</v>
      </c>
      <c r="AR37" s="314">
        <v>-8.3000000000000007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4</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-4422</v>
      </c>
      <c r="AP39" s="312">
        <v>-251</v>
      </c>
      <c r="AQ39" s="313">
        <v>-3502</v>
      </c>
      <c r="AR39" s="314">
        <v>-92.8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-981194</v>
      </c>
      <c r="AP40" s="312">
        <v>-55601</v>
      </c>
      <c r="AQ40" s="313">
        <v>-63750</v>
      </c>
      <c r="AR40" s="314">
        <v>-12.8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662450</v>
      </c>
      <c r="AP41" s="312">
        <v>37539</v>
      </c>
      <c r="AQ41" s="313">
        <v>28185</v>
      </c>
      <c r="AR41" s="314">
        <v>33.200000000000003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36124555</v>
      </c>
      <c r="AN51" s="334">
        <v>1908222</v>
      </c>
      <c r="AO51" s="335">
        <v>-12.5</v>
      </c>
      <c r="AP51" s="336">
        <v>132981</v>
      </c>
      <c r="AQ51" s="337">
        <v>58.7</v>
      </c>
      <c r="AR51" s="338">
        <v>-71.2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1896917</v>
      </c>
      <c r="AN52" s="342">
        <v>100202</v>
      </c>
      <c r="AO52" s="343">
        <v>-28.2</v>
      </c>
      <c r="AP52" s="344">
        <v>56973</v>
      </c>
      <c r="AQ52" s="345">
        <v>9.1999999999999993</v>
      </c>
      <c r="AR52" s="346">
        <v>-37.4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32228119</v>
      </c>
      <c r="AN53" s="334">
        <v>1729255</v>
      </c>
      <c r="AO53" s="335">
        <v>-9.4</v>
      </c>
      <c r="AP53" s="336">
        <v>128523</v>
      </c>
      <c r="AQ53" s="337">
        <v>-3.4</v>
      </c>
      <c r="AR53" s="338">
        <v>-6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1185983</v>
      </c>
      <c r="AN54" s="342">
        <v>63636</v>
      </c>
      <c r="AO54" s="343">
        <v>-36.5</v>
      </c>
      <c r="AP54" s="344">
        <v>56792</v>
      </c>
      <c r="AQ54" s="345">
        <v>-0.3</v>
      </c>
      <c r="AR54" s="346">
        <v>-36.200000000000003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4874774</v>
      </c>
      <c r="AN55" s="334">
        <v>265829</v>
      </c>
      <c r="AO55" s="335">
        <v>-84.6</v>
      </c>
      <c r="AP55" s="336">
        <v>96469</v>
      </c>
      <c r="AQ55" s="337">
        <v>-24.9</v>
      </c>
      <c r="AR55" s="338">
        <v>-59.7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926997</v>
      </c>
      <c r="AN56" s="342">
        <v>50551</v>
      </c>
      <c r="AO56" s="343">
        <v>-20.6</v>
      </c>
      <c r="AP56" s="344">
        <v>49775</v>
      </c>
      <c r="AQ56" s="345">
        <v>-12.4</v>
      </c>
      <c r="AR56" s="346">
        <v>-8.1999999999999993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1995524</v>
      </c>
      <c r="AN57" s="334">
        <v>111048</v>
      </c>
      <c r="AO57" s="335">
        <v>-58.2</v>
      </c>
      <c r="AP57" s="336">
        <v>85743</v>
      </c>
      <c r="AQ57" s="337">
        <v>-11.1</v>
      </c>
      <c r="AR57" s="338">
        <v>-47.1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1163221</v>
      </c>
      <c r="AN58" s="342">
        <v>64731</v>
      </c>
      <c r="AO58" s="343">
        <v>28.1</v>
      </c>
      <c r="AP58" s="344">
        <v>45231</v>
      </c>
      <c r="AQ58" s="345">
        <v>-9.1</v>
      </c>
      <c r="AR58" s="346">
        <v>37.200000000000003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1864534</v>
      </c>
      <c r="AN59" s="334">
        <v>105657</v>
      </c>
      <c r="AO59" s="335">
        <v>-4.9000000000000004</v>
      </c>
      <c r="AP59" s="336">
        <v>92509</v>
      </c>
      <c r="AQ59" s="337">
        <v>7.9</v>
      </c>
      <c r="AR59" s="338">
        <v>-12.8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1049039</v>
      </c>
      <c r="AN60" s="342">
        <v>59446</v>
      </c>
      <c r="AO60" s="343">
        <v>-8.1999999999999993</v>
      </c>
      <c r="AP60" s="344">
        <v>52274</v>
      </c>
      <c r="AQ60" s="345">
        <v>15.6</v>
      </c>
      <c r="AR60" s="346">
        <v>-23.8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15417501</v>
      </c>
      <c r="AN61" s="349">
        <v>824002</v>
      </c>
      <c r="AO61" s="350">
        <v>-33.9</v>
      </c>
      <c r="AP61" s="351">
        <v>107245</v>
      </c>
      <c r="AQ61" s="352">
        <v>5.4</v>
      </c>
      <c r="AR61" s="338">
        <v>-39.299999999999997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1244431</v>
      </c>
      <c r="AN62" s="342">
        <v>67713</v>
      </c>
      <c r="AO62" s="343">
        <v>-13.1</v>
      </c>
      <c r="AP62" s="344">
        <v>52209</v>
      </c>
      <c r="AQ62" s="345">
        <v>0.6</v>
      </c>
      <c r="AR62" s="346">
        <v>-13.7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7Erb8TdmVrA3rqpI/yJTWDKxPKQFAxdTAWLZBmsiQRiKZFZjB2GIVISfjNOi3NRHVE7O81oJFNuG8vaQygGLg==" saltValue="1aw6DkVolP/lYXK5uJA2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xX0xWPMocsSwHaOz9aJqat4Dp6Xekls8CXfFKSi6cUGku9h91gwz7e7BsKm0+brJKs+TTpQ+LQ9N8s67CXwXgA==" saltValue="TlO7HtXq00zvzurf4N70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GI6C/WZNwPJi6L4xPVPfE2m56LbnCMWWgcdEjnKccv1Qrf60DfCmIXRhdeL/AT6S9G4SqcxxHgAxsyMZAgK2sg==" saltValue="n6/yH4BVrlbJXxRqn9P6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76.069999999999993</v>
      </c>
      <c r="G47" s="12">
        <v>91.82</v>
      </c>
      <c r="H47" s="12">
        <v>89.22</v>
      </c>
      <c r="I47" s="12">
        <v>114.55</v>
      </c>
      <c r="J47" s="13">
        <v>92.27</v>
      </c>
    </row>
    <row r="48" spans="2:10" ht="57.75" customHeight="1" x14ac:dyDescent="0.15">
      <c r="B48" s="14"/>
      <c r="C48" s="1141" t="s">
        <v>4</v>
      </c>
      <c r="D48" s="1141"/>
      <c r="E48" s="1142"/>
      <c r="F48" s="15">
        <v>28.08</v>
      </c>
      <c r="G48" s="16">
        <v>6.24</v>
      </c>
      <c r="H48" s="16">
        <v>64.37</v>
      </c>
      <c r="I48" s="16">
        <v>9.43</v>
      </c>
      <c r="J48" s="17">
        <v>9.17</v>
      </c>
    </row>
    <row r="49" spans="2:10" ht="57.75" customHeight="1" thickBot="1" x14ac:dyDescent="0.2">
      <c r="B49" s="18"/>
      <c r="C49" s="1143" t="s">
        <v>5</v>
      </c>
      <c r="D49" s="1143"/>
      <c r="E49" s="1144"/>
      <c r="F49" s="19">
        <v>13.18</v>
      </c>
      <c r="G49" s="20">
        <v>12.68</v>
      </c>
      <c r="H49" s="20">
        <v>61.28</v>
      </c>
      <c r="I49" s="20" t="s">
        <v>531</v>
      </c>
      <c r="J49" s="21" t="s">
        <v>532</v>
      </c>
    </row>
    <row r="50" spans="2:10" x14ac:dyDescent="0.15"/>
  </sheetData>
  <sheetProtection algorithmName="SHA-512" hashValue="Y2QrCE8+q9BpRrWtAyfTjXVYfuVwbjKq332AMeP3RkXDX4m3WzTneiDMa9AI7hpAiphu52YlBRYRx9xkqk26Eg==" saltValue="ZUAfm5S5Z/XjSZqJ1ONf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0.02</v>
      </c>
      <c r="G34" s="33">
        <v>0.6</v>
      </c>
      <c r="H34" s="33">
        <v>3.38</v>
      </c>
      <c r="I34" s="33">
        <v>0.16</v>
      </c>
      <c r="J34" s="34" t="s">
        <v>534</v>
      </c>
      <c r="K34" s="22"/>
      <c r="L34" s="22"/>
      <c r="M34" s="22"/>
      <c r="N34" s="22"/>
      <c r="O34" s="22"/>
      <c r="P34" s="22"/>
    </row>
    <row r="35" spans="1:16" ht="39" customHeight="1" x14ac:dyDescent="0.15">
      <c r="A35" s="22"/>
      <c r="B35" s="35"/>
      <c r="C35" s="1145" t="s">
        <v>535</v>
      </c>
      <c r="D35" s="1146"/>
      <c r="E35" s="1147"/>
      <c r="F35" s="36">
        <v>13.9</v>
      </c>
      <c r="G35" s="37">
        <v>14.92</v>
      </c>
      <c r="H35" s="37">
        <v>13.9</v>
      </c>
      <c r="I35" s="37">
        <v>13.27</v>
      </c>
      <c r="J35" s="38">
        <v>12.45</v>
      </c>
      <c r="K35" s="22"/>
      <c r="L35" s="22"/>
      <c r="M35" s="22"/>
      <c r="N35" s="22"/>
      <c r="O35" s="22"/>
      <c r="P35" s="22"/>
    </row>
    <row r="36" spans="1:16" ht="39" customHeight="1" x14ac:dyDescent="0.15">
      <c r="A36" s="22"/>
      <c r="B36" s="35"/>
      <c r="C36" s="1145" t="s">
        <v>536</v>
      </c>
      <c r="D36" s="1146"/>
      <c r="E36" s="1147"/>
      <c r="F36" s="36">
        <v>28.07</v>
      </c>
      <c r="G36" s="37">
        <v>6.23</v>
      </c>
      <c r="H36" s="37">
        <v>62.73</v>
      </c>
      <c r="I36" s="37">
        <v>9.43</v>
      </c>
      <c r="J36" s="38">
        <v>8.17</v>
      </c>
      <c r="K36" s="22"/>
      <c r="L36" s="22"/>
      <c r="M36" s="22"/>
      <c r="N36" s="22"/>
      <c r="O36" s="22"/>
      <c r="P36" s="22"/>
    </row>
    <row r="37" spans="1:16" ht="39" customHeight="1" x14ac:dyDescent="0.15">
      <c r="A37" s="22"/>
      <c r="B37" s="35"/>
      <c r="C37" s="1145" t="s">
        <v>537</v>
      </c>
      <c r="D37" s="1146"/>
      <c r="E37" s="1147"/>
      <c r="F37" s="36" t="s">
        <v>488</v>
      </c>
      <c r="G37" s="37" t="s">
        <v>488</v>
      </c>
      <c r="H37" s="37" t="s">
        <v>488</v>
      </c>
      <c r="I37" s="37" t="s">
        <v>488</v>
      </c>
      <c r="J37" s="38">
        <v>3.23</v>
      </c>
      <c r="K37" s="22"/>
      <c r="L37" s="22"/>
      <c r="M37" s="22"/>
      <c r="N37" s="22"/>
      <c r="O37" s="22"/>
      <c r="P37" s="22"/>
    </row>
    <row r="38" spans="1:16" ht="39" customHeight="1" x14ac:dyDescent="0.15">
      <c r="A38" s="22"/>
      <c r="B38" s="35"/>
      <c r="C38" s="1145" t="s">
        <v>538</v>
      </c>
      <c r="D38" s="1146"/>
      <c r="E38" s="1147"/>
      <c r="F38" s="36">
        <v>1.84</v>
      </c>
      <c r="G38" s="37">
        <v>1.26</v>
      </c>
      <c r="H38" s="37">
        <v>1.67</v>
      </c>
      <c r="I38" s="37">
        <v>1.82</v>
      </c>
      <c r="J38" s="38">
        <v>2.42</v>
      </c>
      <c r="K38" s="22"/>
      <c r="L38" s="22"/>
      <c r="M38" s="22"/>
      <c r="N38" s="22"/>
      <c r="O38" s="22"/>
      <c r="P38" s="22"/>
    </row>
    <row r="39" spans="1:16" ht="39" customHeight="1" x14ac:dyDescent="0.15">
      <c r="A39" s="22"/>
      <c r="B39" s="35"/>
      <c r="C39" s="1145" t="s">
        <v>539</v>
      </c>
      <c r="D39" s="1146"/>
      <c r="E39" s="1147"/>
      <c r="F39" s="36">
        <v>0.18</v>
      </c>
      <c r="G39" s="37">
        <v>0.14000000000000001</v>
      </c>
      <c r="H39" s="37">
        <v>0.11</v>
      </c>
      <c r="I39" s="37">
        <v>0.09</v>
      </c>
      <c r="J39" s="38">
        <v>0.02</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543</v>
      </c>
      <c r="D43" s="1149"/>
      <c r="E43" s="1150"/>
      <c r="F43" s="41">
        <v>0</v>
      </c>
      <c r="G43" s="42">
        <v>0</v>
      </c>
      <c r="H43" s="42">
        <v>0.2</v>
      </c>
      <c r="I43" s="42">
        <v>1.05</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GAV0AHtoNHds3AUk59LFTWMzHjXmFZpdiy1eaBfWf9ZFW8PUZMPbGWy0UdCKKRF93XXU61R77CYtYCwKTiPzA==" saltValue="hBLTDd1H1gbtY7OIKdYV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1240</v>
      </c>
      <c r="L45" s="60">
        <v>1307</v>
      </c>
      <c r="M45" s="60">
        <v>1404</v>
      </c>
      <c r="N45" s="60">
        <v>1322</v>
      </c>
      <c r="O45" s="61">
        <v>1145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494</v>
      </c>
      <c r="L48" s="64">
        <v>445</v>
      </c>
      <c r="M48" s="64">
        <v>406</v>
      </c>
      <c r="N48" s="64">
        <v>421</v>
      </c>
      <c r="O48" s="65">
        <v>412</v>
      </c>
      <c r="P48" s="48"/>
      <c r="Q48" s="48"/>
      <c r="R48" s="48"/>
      <c r="S48" s="48"/>
      <c r="T48" s="48"/>
      <c r="U48" s="48"/>
    </row>
    <row r="49" spans="1:21" ht="30.75" customHeight="1" x14ac:dyDescent="0.15">
      <c r="A49" s="48"/>
      <c r="B49" s="1155"/>
      <c r="C49" s="1156"/>
      <c r="D49" s="62"/>
      <c r="E49" s="1161" t="s">
        <v>14</v>
      </c>
      <c r="F49" s="1161"/>
      <c r="G49" s="1161"/>
      <c r="H49" s="1161"/>
      <c r="I49" s="1161"/>
      <c r="J49" s="1162"/>
      <c r="K49" s="63">
        <v>72</v>
      </c>
      <c r="L49" s="64">
        <v>72</v>
      </c>
      <c r="M49" s="64">
        <v>73</v>
      </c>
      <c r="N49" s="64">
        <v>73</v>
      </c>
      <c r="O49" s="65">
        <v>80</v>
      </c>
      <c r="P49" s="48"/>
      <c r="Q49" s="48"/>
      <c r="R49" s="48"/>
      <c r="S49" s="48"/>
      <c r="T49" s="48"/>
      <c r="U49" s="48"/>
    </row>
    <row r="50" spans="1:21" ht="30.75" customHeight="1" x14ac:dyDescent="0.15">
      <c r="A50" s="48"/>
      <c r="B50" s="1155"/>
      <c r="C50" s="1156"/>
      <c r="D50" s="62"/>
      <c r="E50" s="1161" t="s">
        <v>15</v>
      </c>
      <c r="F50" s="1161"/>
      <c r="G50" s="1161"/>
      <c r="H50" s="1161"/>
      <c r="I50" s="1161"/>
      <c r="J50" s="1162"/>
      <c r="K50" s="63">
        <v>12</v>
      </c>
      <c r="L50" s="64">
        <v>15</v>
      </c>
      <c r="M50" s="64">
        <v>14</v>
      </c>
      <c r="N50" s="64">
        <v>13</v>
      </c>
      <c r="O50" s="65">
        <v>11</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1011</v>
      </c>
      <c r="L52" s="64">
        <v>996</v>
      </c>
      <c r="M52" s="64">
        <v>1010</v>
      </c>
      <c r="N52" s="64">
        <v>1017</v>
      </c>
      <c r="O52" s="65">
        <v>985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807</v>
      </c>
      <c r="L53" s="69">
        <v>843</v>
      </c>
      <c r="M53" s="69">
        <v>887</v>
      </c>
      <c r="N53" s="69">
        <v>812</v>
      </c>
      <c r="O53" s="70">
        <v>663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p7W1qBTlkkujsNFnaMZvhJzuD9AmmsBVxOi4dajpjlw/JJRiHg+X2u3TT4gma1/IdMYyf1qFNApPZSyKL2ctA==" saltValue="Y+l/VhSGGLUDpln81/QQ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11962</v>
      </c>
      <c r="J41" s="356">
        <v>13486</v>
      </c>
      <c r="K41" s="356">
        <v>13455</v>
      </c>
      <c r="L41" s="356">
        <v>12302</v>
      </c>
      <c r="M41" s="357">
        <v>12026</v>
      </c>
    </row>
    <row r="42" spans="2:13" ht="27.75" customHeight="1" x14ac:dyDescent="0.15">
      <c r="B42" s="1186"/>
      <c r="C42" s="1187"/>
      <c r="D42" s="106"/>
      <c r="E42" s="1192" t="s">
        <v>32</v>
      </c>
      <c r="F42" s="1192"/>
      <c r="G42" s="1192"/>
      <c r="H42" s="1193"/>
      <c r="I42" s="358">
        <v>23</v>
      </c>
      <c r="J42" s="359">
        <v>16</v>
      </c>
      <c r="K42" s="359">
        <v>8</v>
      </c>
      <c r="L42" s="359" t="s">
        <v>488</v>
      </c>
      <c r="M42" s="360">
        <v>11</v>
      </c>
    </row>
    <row r="43" spans="2:13" ht="27.75" customHeight="1" x14ac:dyDescent="0.15">
      <c r="B43" s="1186"/>
      <c r="C43" s="1187"/>
      <c r="D43" s="106"/>
      <c r="E43" s="1192" t="s">
        <v>33</v>
      </c>
      <c r="F43" s="1192"/>
      <c r="G43" s="1192"/>
      <c r="H43" s="1193"/>
      <c r="I43" s="358">
        <v>5315</v>
      </c>
      <c r="J43" s="359">
        <v>4594</v>
      </c>
      <c r="K43" s="359">
        <v>3965</v>
      </c>
      <c r="L43" s="359">
        <v>3131</v>
      </c>
      <c r="M43" s="360">
        <v>2781</v>
      </c>
    </row>
    <row r="44" spans="2:13" ht="27.75" customHeight="1" x14ac:dyDescent="0.15">
      <c r="B44" s="1186"/>
      <c r="C44" s="1187"/>
      <c r="D44" s="106"/>
      <c r="E44" s="1192" t="s">
        <v>34</v>
      </c>
      <c r="F44" s="1192"/>
      <c r="G44" s="1192"/>
      <c r="H44" s="1193"/>
      <c r="I44" s="358">
        <v>437</v>
      </c>
      <c r="J44" s="359">
        <v>380</v>
      </c>
      <c r="K44" s="359">
        <v>301</v>
      </c>
      <c r="L44" s="359">
        <v>231</v>
      </c>
      <c r="M44" s="360">
        <v>159</v>
      </c>
    </row>
    <row r="45" spans="2:13" ht="27.75" customHeight="1" x14ac:dyDescent="0.15">
      <c r="B45" s="1186"/>
      <c r="C45" s="1187"/>
      <c r="D45" s="106"/>
      <c r="E45" s="1192" t="s">
        <v>35</v>
      </c>
      <c r="F45" s="1192"/>
      <c r="G45" s="1192"/>
      <c r="H45" s="1193"/>
      <c r="I45" s="358">
        <v>1478</v>
      </c>
      <c r="J45" s="359">
        <v>1487</v>
      </c>
      <c r="K45" s="359">
        <v>1488</v>
      </c>
      <c r="L45" s="359">
        <v>1554</v>
      </c>
      <c r="M45" s="360">
        <v>1661</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13216</v>
      </c>
      <c r="J50" s="359">
        <v>12922</v>
      </c>
      <c r="K50" s="359">
        <v>16326</v>
      </c>
      <c r="L50" s="359">
        <v>15434</v>
      </c>
      <c r="M50" s="360">
        <v>16173</v>
      </c>
    </row>
    <row r="51" spans="2:13" ht="27.75" customHeight="1" x14ac:dyDescent="0.15">
      <c r="B51" s="1186"/>
      <c r="C51" s="1187"/>
      <c r="D51" s="106"/>
      <c r="E51" s="1192" t="s">
        <v>42</v>
      </c>
      <c r="F51" s="1192"/>
      <c r="G51" s="1192"/>
      <c r="H51" s="1193"/>
      <c r="I51" s="358">
        <v>723</v>
      </c>
      <c r="J51" s="359">
        <v>18</v>
      </c>
      <c r="K51" s="359">
        <v>18</v>
      </c>
      <c r="L51" s="359">
        <v>3</v>
      </c>
      <c r="M51" s="360">
        <v>4</v>
      </c>
    </row>
    <row r="52" spans="2:13" ht="27.75" customHeight="1" x14ac:dyDescent="0.15">
      <c r="B52" s="1188"/>
      <c r="C52" s="1189"/>
      <c r="D52" s="106"/>
      <c r="E52" s="1192" t="s">
        <v>43</v>
      </c>
      <c r="F52" s="1192"/>
      <c r="G52" s="1192"/>
      <c r="H52" s="1193"/>
      <c r="I52" s="358">
        <v>9188</v>
      </c>
      <c r="J52" s="359">
        <v>9592</v>
      </c>
      <c r="K52" s="359">
        <v>11082</v>
      </c>
      <c r="L52" s="359">
        <v>10733</v>
      </c>
      <c r="M52" s="360">
        <v>10471</v>
      </c>
    </row>
    <row r="53" spans="2:13" ht="27.75" customHeight="1" thickBot="1" x14ac:dyDescent="0.2">
      <c r="B53" s="1199" t="s">
        <v>19</v>
      </c>
      <c r="C53" s="1200"/>
      <c r="D53" s="110"/>
      <c r="E53" s="1201" t="s">
        <v>44</v>
      </c>
      <c r="F53" s="1201"/>
      <c r="G53" s="1201"/>
      <c r="H53" s="1202"/>
      <c r="I53" s="361">
        <v>-3913</v>
      </c>
      <c r="J53" s="362">
        <v>-2569</v>
      </c>
      <c r="K53" s="362">
        <v>-8209</v>
      </c>
      <c r="L53" s="362">
        <v>-8951</v>
      </c>
      <c r="M53" s="363">
        <v>-10012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cwfQyj2XQcywGzo/gTFZ7wVgKFHKIbjy3RcEyo4onsbeYGa/xlvKOkYajdTZcNcD6Lo0erf0AbTsbUNDuP/2rA==" saltValue="5yQZXAn9bhaPCikBvtZx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6346</v>
      </c>
      <c r="G55" s="122">
        <v>7955</v>
      </c>
      <c r="H55" s="123">
        <v>6411</v>
      </c>
    </row>
    <row r="56" spans="2:8" ht="52.5" customHeight="1" x14ac:dyDescent="0.15">
      <c r="B56" s="124"/>
      <c r="C56" s="1213" t="s">
        <v>47</v>
      </c>
      <c r="D56" s="1213"/>
      <c r="E56" s="1214"/>
      <c r="F56" s="125">
        <v>3980</v>
      </c>
      <c r="G56" s="125">
        <v>2176</v>
      </c>
      <c r="H56" s="126">
        <v>2072</v>
      </c>
    </row>
    <row r="57" spans="2:8" ht="53.25" customHeight="1" x14ac:dyDescent="0.15">
      <c r="B57" s="124"/>
      <c r="C57" s="1215" t="s">
        <v>48</v>
      </c>
      <c r="D57" s="1215"/>
      <c r="E57" s="1216"/>
      <c r="F57" s="127">
        <v>6373</v>
      </c>
      <c r="G57" s="127">
        <v>6266</v>
      </c>
      <c r="H57" s="128">
        <v>6770</v>
      </c>
    </row>
    <row r="58" spans="2:8" ht="45.75" customHeight="1" x14ac:dyDescent="0.15">
      <c r="B58" s="129"/>
      <c r="C58" s="1203" t="s">
        <v>560</v>
      </c>
      <c r="D58" s="1204"/>
      <c r="E58" s="1205"/>
      <c r="F58" s="130">
        <v>2142</v>
      </c>
      <c r="G58" s="130">
        <v>2128</v>
      </c>
      <c r="H58" s="131">
        <v>2164</v>
      </c>
    </row>
    <row r="59" spans="2:8" ht="45.75" customHeight="1" x14ac:dyDescent="0.15">
      <c r="B59" s="129"/>
      <c r="C59" s="1203" t="s">
        <v>561</v>
      </c>
      <c r="D59" s="1204"/>
      <c r="E59" s="1205"/>
      <c r="F59" s="130">
        <v>1108</v>
      </c>
      <c r="G59" s="130">
        <v>1631</v>
      </c>
      <c r="H59" s="131">
        <v>2137</v>
      </c>
    </row>
    <row r="60" spans="2:8" ht="45.75" customHeight="1" x14ac:dyDescent="0.15">
      <c r="B60" s="129"/>
      <c r="C60" s="1203" t="s">
        <v>562</v>
      </c>
      <c r="D60" s="1204"/>
      <c r="E60" s="1205"/>
      <c r="F60" s="130">
        <v>764</v>
      </c>
      <c r="G60" s="130">
        <v>871</v>
      </c>
      <c r="H60" s="131">
        <v>1087</v>
      </c>
    </row>
    <row r="61" spans="2:8" ht="45.75" customHeight="1" x14ac:dyDescent="0.15">
      <c r="B61" s="129"/>
      <c r="C61" s="1203" t="s">
        <v>563</v>
      </c>
      <c r="D61" s="1204"/>
      <c r="E61" s="1205"/>
      <c r="F61" s="130">
        <v>1369</v>
      </c>
      <c r="G61" s="130">
        <v>854</v>
      </c>
      <c r="H61" s="131">
        <v>526</v>
      </c>
    </row>
    <row r="62" spans="2:8" ht="45.75" customHeight="1" thickBot="1" x14ac:dyDescent="0.2">
      <c r="B62" s="132"/>
      <c r="C62" s="1206" t="s">
        <v>564</v>
      </c>
      <c r="D62" s="1207"/>
      <c r="E62" s="1208"/>
      <c r="F62" s="133">
        <v>617</v>
      </c>
      <c r="G62" s="133">
        <v>434</v>
      </c>
      <c r="H62" s="134">
        <v>376</v>
      </c>
    </row>
    <row r="63" spans="2:8" ht="52.5" customHeight="1" thickBot="1" x14ac:dyDescent="0.2">
      <c r="B63" s="135"/>
      <c r="C63" s="1209" t="s">
        <v>49</v>
      </c>
      <c r="D63" s="1209"/>
      <c r="E63" s="1210"/>
      <c r="F63" s="136">
        <v>16699</v>
      </c>
      <c r="G63" s="136">
        <v>16398</v>
      </c>
      <c r="H63" s="137">
        <v>15254</v>
      </c>
    </row>
    <row r="64" spans="2:8" x14ac:dyDescent="0.15"/>
  </sheetData>
  <sheetProtection algorithmName="SHA-512" hashValue="feuO42HoUhWJm2379rTUE5H3DrQDTQSfYO9u6mUN9ubEphPUX8fsxDuDqNb/xtcclsdBEUX1J7LCtzF0mO5F9w==" saltValue="wkLGDMGTeAVnlKdANNe5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1908222</v>
      </c>
      <c r="E3" s="156"/>
      <c r="F3" s="157">
        <v>132981</v>
      </c>
      <c r="G3" s="158"/>
      <c r="H3" s="159"/>
    </row>
    <row r="4" spans="1:8" x14ac:dyDescent="0.15">
      <c r="A4" s="160"/>
      <c r="B4" s="161"/>
      <c r="C4" s="162"/>
      <c r="D4" s="163">
        <v>100202</v>
      </c>
      <c r="E4" s="164"/>
      <c r="F4" s="165">
        <v>56973</v>
      </c>
      <c r="G4" s="166"/>
      <c r="H4" s="167"/>
    </row>
    <row r="5" spans="1:8" x14ac:dyDescent="0.15">
      <c r="A5" s="148" t="s">
        <v>520</v>
      </c>
      <c r="B5" s="153"/>
      <c r="C5" s="154"/>
      <c r="D5" s="155">
        <v>1729255</v>
      </c>
      <c r="E5" s="156"/>
      <c r="F5" s="157">
        <v>128523</v>
      </c>
      <c r="G5" s="158"/>
      <c r="H5" s="159"/>
    </row>
    <row r="6" spans="1:8" x14ac:dyDescent="0.15">
      <c r="A6" s="160"/>
      <c r="B6" s="161"/>
      <c r="C6" s="162"/>
      <c r="D6" s="163">
        <v>63636</v>
      </c>
      <c r="E6" s="164"/>
      <c r="F6" s="165">
        <v>56792</v>
      </c>
      <c r="G6" s="166"/>
      <c r="H6" s="167"/>
    </row>
    <row r="7" spans="1:8" x14ac:dyDescent="0.15">
      <c r="A7" s="148" t="s">
        <v>521</v>
      </c>
      <c r="B7" s="153"/>
      <c r="C7" s="154"/>
      <c r="D7" s="155">
        <v>265829</v>
      </c>
      <c r="E7" s="156"/>
      <c r="F7" s="157">
        <v>96469</v>
      </c>
      <c r="G7" s="158"/>
      <c r="H7" s="159"/>
    </row>
    <row r="8" spans="1:8" x14ac:dyDescent="0.15">
      <c r="A8" s="160"/>
      <c r="B8" s="161"/>
      <c r="C8" s="162"/>
      <c r="D8" s="163">
        <v>50551</v>
      </c>
      <c r="E8" s="164"/>
      <c r="F8" s="165">
        <v>49775</v>
      </c>
      <c r="G8" s="166"/>
      <c r="H8" s="167"/>
    </row>
    <row r="9" spans="1:8" x14ac:dyDescent="0.15">
      <c r="A9" s="148" t="s">
        <v>522</v>
      </c>
      <c r="B9" s="153"/>
      <c r="C9" s="154"/>
      <c r="D9" s="155">
        <v>111048</v>
      </c>
      <c r="E9" s="156"/>
      <c r="F9" s="157">
        <v>85743</v>
      </c>
      <c r="G9" s="158"/>
      <c r="H9" s="159"/>
    </row>
    <row r="10" spans="1:8" x14ac:dyDescent="0.15">
      <c r="A10" s="160"/>
      <c r="B10" s="161"/>
      <c r="C10" s="162"/>
      <c r="D10" s="163">
        <v>64731</v>
      </c>
      <c r="E10" s="164"/>
      <c r="F10" s="165">
        <v>45231</v>
      </c>
      <c r="G10" s="166"/>
      <c r="H10" s="167"/>
    </row>
    <row r="11" spans="1:8" x14ac:dyDescent="0.15">
      <c r="A11" s="148" t="s">
        <v>523</v>
      </c>
      <c r="B11" s="153"/>
      <c r="C11" s="154"/>
      <c r="D11" s="155">
        <v>105657</v>
      </c>
      <c r="E11" s="156"/>
      <c r="F11" s="157">
        <v>92509</v>
      </c>
      <c r="G11" s="158"/>
      <c r="H11" s="159"/>
    </row>
    <row r="12" spans="1:8" x14ac:dyDescent="0.15">
      <c r="A12" s="160"/>
      <c r="B12" s="161"/>
      <c r="C12" s="168"/>
      <c r="D12" s="163">
        <v>59446</v>
      </c>
      <c r="E12" s="164"/>
      <c r="F12" s="165">
        <v>52274</v>
      </c>
      <c r="G12" s="166"/>
      <c r="H12" s="167"/>
    </row>
    <row r="13" spans="1:8" x14ac:dyDescent="0.15">
      <c r="A13" s="148"/>
      <c r="B13" s="153"/>
      <c r="C13" s="169"/>
      <c r="D13" s="170">
        <v>824002</v>
      </c>
      <c r="E13" s="171"/>
      <c r="F13" s="172">
        <v>107245</v>
      </c>
      <c r="G13" s="173"/>
      <c r="H13" s="159"/>
    </row>
    <row r="14" spans="1:8" x14ac:dyDescent="0.15">
      <c r="A14" s="160"/>
      <c r="B14" s="161"/>
      <c r="C14" s="162"/>
      <c r="D14" s="163">
        <v>67713</v>
      </c>
      <c r="E14" s="164"/>
      <c r="F14" s="165">
        <v>52209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28.08</v>
      </c>
      <c r="C19" s="174">
        <f>ROUND(VALUE(SUBSTITUTE(実質収支比率等に係る経年分析!G$48,"▲","-")),2)</f>
        <v>6.24</v>
      </c>
      <c r="D19" s="174">
        <f>ROUND(VALUE(SUBSTITUTE(実質収支比率等に係る経年分析!H$48,"▲","-")),2)</f>
        <v>64.37</v>
      </c>
      <c r="E19" s="174">
        <f>ROUND(VALUE(SUBSTITUTE(実質収支比率等に係る経年分析!I$48,"▲","-")),2)</f>
        <v>9.43</v>
      </c>
      <c r="F19" s="174">
        <f>ROUND(VALUE(SUBSTITUTE(実質収支比率等に係る経年分析!J$48,"▲","-")),2)</f>
        <v>9.17</v>
      </c>
    </row>
    <row r="20" spans="1:11" x14ac:dyDescent="0.15">
      <c r="A20" s="174" t="s">
        <v>53</v>
      </c>
      <c r="B20" s="174">
        <f>ROUND(VALUE(SUBSTITUTE(実質収支比率等に係る経年分析!F$47,"▲","-")),2)</f>
        <v>76.069999999999993</v>
      </c>
      <c r="C20" s="174">
        <f>ROUND(VALUE(SUBSTITUTE(実質収支比率等に係る経年分析!G$47,"▲","-")),2)</f>
        <v>91.82</v>
      </c>
      <c r="D20" s="174">
        <f>ROUND(VALUE(SUBSTITUTE(実質収支比率等に係る経年分析!H$47,"▲","-")),2)</f>
        <v>89.22</v>
      </c>
      <c r="E20" s="174">
        <f>ROUND(VALUE(SUBSTITUTE(実質収支比率等に係る経年分析!I$47,"▲","-")),2)</f>
        <v>114.55</v>
      </c>
      <c r="F20" s="174">
        <f>ROUND(VALUE(SUBSTITUTE(実質収支比率等に係る経年分析!J$47,"▲","-")),2)</f>
        <v>92.27</v>
      </c>
    </row>
    <row r="21" spans="1:11" x14ac:dyDescent="0.15">
      <c r="A21" s="174" t="s">
        <v>54</v>
      </c>
      <c r="B21" s="174">
        <f>IF(ISNUMBER(VALUE(SUBSTITUTE(実質収支比率等に係る経年分析!F$49,"▲","-"))),ROUND(VALUE(SUBSTITUTE(実質収支比率等に係る経年分析!F$49,"▲","-")),2),NA())</f>
        <v>13.18</v>
      </c>
      <c r="C21" s="174">
        <f>IF(ISNUMBER(VALUE(SUBSTITUTE(実質収支比率等に係る経年分析!G$49,"▲","-"))),ROUND(VALUE(SUBSTITUTE(実質収支比率等に係る経年分析!G$49,"▲","-")),2),NA())</f>
        <v>12.68</v>
      </c>
      <c r="D21" s="174">
        <f>IF(ISNUMBER(VALUE(SUBSTITUTE(実質収支比率等に係る経年分析!H$49,"▲","-"))),ROUND(VALUE(SUBSTITUTE(実質収支比率等に係る経年分析!H$49,"▲","-")),2),NA())</f>
        <v>61.28</v>
      </c>
      <c r="E21" s="174">
        <f>IF(ISNUMBER(VALUE(SUBSTITUTE(実質収支比率等に係る経年分析!I$49,"▲","-"))),ROUND(VALUE(SUBSTITUTE(実質収支比率等に係る経年分析!I$49,"▲","-")),2),NA())</f>
        <v>-19.18</v>
      </c>
      <c r="F21" s="174">
        <f>IF(ISNUMBER(VALUE(SUBSTITUTE(実質収支比率等に係る経年分析!J$49,"▲","-"))),ROUND(VALUE(SUBSTITUTE(実質収支比率等に係る経年分析!J$49,"▲","-")),2),NA())</f>
        <v>-22.49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1.05</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国民健康保険特別会計（診療施設勘定）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介護保険特別会計（介護サービス事業勘定）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2.42</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62.73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9.43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8.17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12.45</v>
      </c>
    </row>
    <row r="36" spans="1:16" x14ac:dyDescent="0.15">
      <c r="A36" s="175" t="str">
        <f>IF(連結実質赤字比率に係る赤字・黒字の構成分析!C$34="",NA(),連結実質赤字比率に係る赤字・黒字の構成分析!C$34)</f>
        <v>国民健康保険特別会計（事業勘定）</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0.16</v>
      </c>
      <c r="J36" s="175">
        <f>IF(ROUND(VALUE(SUBSTITUTE(連結実質赤字比率に係る赤字・黒字の構成分析!J$34,"▲", "-")), 2) &lt; 0, ABS(ROUND(VALUE(SUBSTITUTE(連結実質赤字比率に係る赤字・黒字の構成分析!J$34,"▲", "-")), 2)), NA())</f>
        <v>0.25</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1011</v>
      </c>
      <c r="E42" s="176"/>
      <c r="F42" s="176"/>
      <c r="G42" s="176">
        <f>'実質公債費比率（分子）の構造'!L$52</f>
        <v>996</v>
      </c>
      <c r="H42" s="176"/>
      <c r="I42" s="176"/>
      <c r="J42" s="176">
        <f>'実質公債費比率（分子）の構造'!M$52</f>
        <v>1010</v>
      </c>
      <c r="K42" s="176"/>
      <c r="L42" s="176"/>
      <c r="M42" s="176">
        <f>'実質公債費比率（分子）の構造'!N$52</f>
        <v>1017</v>
      </c>
      <c r="N42" s="176"/>
      <c r="O42" s="176"/>
      <c r="P42" s="176">
        <f>'実質公債費比率（分子）の構造'!O$52</f>
        <v>985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62</v>
      </c>
      <c r="B44" s="176">
        <f>'実質公債費比率（分子）の構造'!K$50</f>
        <v>12</v>
      </c>
      <c r="C44" s="176"/>
      <c r="D44" s="176"/>
      <c r="E44" s="176">
        <f>'実質公債費比率（分子）の構造'!L$50</f>
        <v>15</v>
      </c>
      <c r="F44" s="176"/>
      <c r="G44" s="176"/>
      <c r="H44" s="176">
        <f>'実質公債費比率（分子）の構造'!M$50</f>
        <v>14</v>
      </c>
      <c r="I44" s="176"/>
      <c r="J44" s="176"/>
      <c r="K44" s="176">
        <f>'実質公債費比率（分子）の構造'!N$50</f>
        <v>13</v>
      </c>
      <c r="L44" s="176"/>
      <c r="M44" s="176"/>
      <c r="N44" s="176">
        <f>'実質公債費比率（分子）の構造'!O$50</f>
        <v>11</v>
      </c>
      <c r="O44" s="176"/>
      <c r="P44" s="176"/>
    </row>
    <row r="45" spans="1:16" x14ac:dyDescent="0.15">
      <c r="A45" s="176" t="s">
        <v>63</v>
      </c>
      <c r="B45" s="176">
        <f>'実質公債費比率（分子）の構造'!K$49</f>
        <v>72</v>
      </c>
      <c r="C45" s="176"/>
      <c r="D45" s="176"/>
      <c r="E45" s="176">
        <f>'実質公債費比率（分子）の構造'!L$49</f>
        <v>72</v>
      </c>
      <c r="F45" s="176"/>
      <c r="G45" s="176"/>
      <c r="H45" s="176">
        <f>'実質公債費比率（分子）の構造'!M$49</f>
        <v>73</v>
      </c>
      <c r="I45" s="176"/>
      <c r="J45" s="176"/>
      <c r="K45" s="176">
        <f>'実質公債費比率（分子）の構造'!N$49</f>
        <v>73</v>
      </c>
      <c r="L45" s="176"/>
      <c r="M45" s="176"/>
      <c r="N45" s="176">
        <f>'実質公債費比率（分子）の構造'!O$49</f>
        <v>80</v>
      </c>
      <c r="O45" s="176"/>
      <c r="P45" s="176"/>
    </row>
    <row r="46" spans="1:16" x14ac:dyDescent="0.15">
      <c r="A46" s="176" t="s">
        <v>64</v>
      </c>
      <c r="B46" s="176">
        <f>'実質公債費比率（分子）の構造'!K$48</f>
        <v>494</v>
      </c>
      <c r="C46" s="176"/>
      <c r="D46" s="176"/>
      <c r="E46" s="176">
        <f>'実質公債費比率（分子）の構造'!L$48</f>
        <v>445</v>
      </c>
      <c r="F46" s="176"/>
      <c r="G46" s="176"/>
      <c r="H46" s="176">
        <f>'実質公債費比率（分子）の構造'!M$48</f>
        <v>406</v>
      </c>
      <c r="I46" s="176"/>
      <c r="J46" s="176"/>
      <c r="K46" s="176">
        <f>'実質公債費比率（分子）の構造'!N$48</f>
        <v>421</v>
      </c>
      <c r="L46" s="176"/>
      <c r="M46" s="176"/>
      <c r="N46" s="176">
        <f>'実質公債費比率（分子）の構造'!O$48</f>
        <v>412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1240</v>
      </c>
      <c r="C49" s="176"/>
      <c r="D49" s="176"/>
      <c r="E49" s="176">
        <f>'実質公債費比率（分子）の構造'!L$45</f>
        <v>1307</v>
      </c>
      <c r="F49" s="176"/>
      <c r="G49" s="176"/>
      <c r="H49" s="176">
        <f>'実質公債費比率（分子）の構造'!M$45</f>
        <v>1404</v>
      </c>
      <c r="I49" s="176"/>
      <c r="J49" s="176"/>
      <c r="K49" s="176">
        <f>'実質公債費比率（分子）の構造'!N$45</f>
        <v>1322</v>
      </c>
      <c r="L49" s="176"/>
      <c r="M49" s="176"/>
      <c r="N49" s="176">
        <f>'実質公債費比率（分子）の構造'!O$45</f>
        <v>1145</v>
      </c>
      <c r="O49" s="176"/>
      <c r="P49" s="176"/>
    </row>
    <row r="50" spans="1:16" x14ac:dyDescent="0.15">
      <c r="A50" s="176" t="s">
        <v>67</v>
      </c>
      <c r="B50" s="176" t="e">
        <f>NA()</f>
        <v>#N/A</v>
      </c>
      <c r="C50" s="176">
        <f>IF(ISNUMBER('実質公債費比率（分子）の構造'!K$53),'実質公債費比率（分子）の構造'!K$53,NA())</f>
        <v>807</v>
      </c>
      <c r="D50" s="176" t="e">
        <f>NA()</f>
        <v>#N/A</v>
      </c>
      <c r="E50" s="176" t="e">
        <f>NA()</f>
        <v>#N/A</v>
      </c>
      <c r="F50" s="176">
        <f>IF(ISNUMBER('実質公債費比率（分子）の構造'!L$53),'実質公債費比率（分子）の構造'!L$53,NA())</f>
        <v>843</v>
      </c>
      <c r="G50" s="176" t="e">
        <f>NA()</f>
        <v>#N/A</v>
      </c>
      <c r="H50" s="176" t="e">
        <f>NA()</f>
        <v>#N/A</v>
      </c>
      <c r="I50" s="176">
        <f>IF(ISNUMBER('実質公債費比率（分子）の構造'!M$53),'実質公債費比率（分子）の構造'!M$53,NA())</f>
        <v>887</v>
      </c>
      <c r="J50" s="176" t="e">
        <f>NA()</f>
        <v>#N/A</v>
      </c>
      <c r="K50" s="176" t="e">
        <f>NA()</f>
        <v>#N/A</v>
      </c>
      <c r="L50" s="176">
        <f>IF(ISNUMBER('実質公債費比率（分子）の構造'!N$53),'実質公債費比率（分子）の構造'!N$53,NA())</f>
        <v>812</v>
      </c>
      <c r="M50" s="176" t="e">
        <f>NA()</f>
        <v>#N/A</v>
      </c>
      <c r="N50" s="176" t="e">
        <f>NA()</f>
        <v>#N/A</v>
      </c>
      <c r="O50" s="176">
        <f>IF(ISNUMBER('実質公債費比率（分子）の構造'!O$53),'実質公債費比率（分子）の構造'!O$53,NA())</f>
        <v>663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9188</v>
      </c>
      <c r="E56" s="175"/>
      <c r="F56" s="175"/>
      <c r="G56" s="175">
        <f>'将来負担比率（分子）の構造'!J$52</f>
        <v>9592</v>
      </c>
      <c r="H56" s="175"/>
      <c r="I56" s="175"/>
      <c r="J56" s="175">
        <f>'将来負担比率（分子）の構造'!K$52</f>
        <v>11082</v>
      </c>
      <c r="K56" s="175"/>
      <c r="L56" s="175"/>
      <c r="M56" s="175">
        <f>'将来負担比率（分子）の構造'!L$52</f>
        <v>10733</v>
      </c>
      <c r="N56" s="175"/>
      <c r="O56" s="175"/>
      <c r="P56" s="175">
        <f>'将来負担比率（分子）の構造'!M$52</f>
        <v>10471</v>
      </c>
    </row>
    <row r="57" spans="1:16" x14ac:dyDescent="0.15">
      <c r="A57" s="175" t="s">
        <v>42</v>
      </c>
      <c r="B57" s="175"/>
      <c r="C57" s="175"/>
      <c r="D57" s="175">
        <f>'将来負担比率（分子）の構造'!I$51</f>
        <v>723</v>
      </c>
      <c r="E57" s="175"/>
      <c r="F57" s="175"/>
      <c r="G57" s="175">
        <f>'将来負担比率（分子）の構造'!J$51</f>
        <v>18</v>
      </c>
      <c r="H57" s="175"/>
      <c r="I57" s="175"/>
      <c r="J57" s="175">
        <f>'将来負担比率（分子）の構造'!K$51</f>
        <v>18</v>
      </c>
      <c r="K57" s="175"/>
      <c r="L57" s="175"/>
      <c r="M57" s="175">
        <f>'将来負担比率（分子）の構造'!L$51</f>
        <v>3</v>
      </c>
      <c r="N57" s="175"/>
      <c r="O57" s="175"/>
      <c r="P57" s="175">
        <f>'将来負担比率（分子）の構造'!M$51</f>
        <v>4</v>
      </c>
    </row>
    <row r="58" spans="1:16" x14ac:dyDescent="0.15">
      <c r="A58" s="175" t="s">
        <v>41</v>
      </c>
      <c r="B58" s="175"/>
      <c r="C58" s="175"/>
      <c r="D58" s="175">
        <f>'将来負担比率（分子）の構造'!I$50</f>
        <v>13216</v>
      </c>
      <c r="E58" s="175"/>
      <c r="F58" s="175"/>
      <c r="G58" s="175">
        <f>'将来負担比率（分子）の構造'!J$50</f>
        <v>12922</v>
      </c>
      <c r="H58" s="175"/>
      <c r="I58" s="175"/>
      <c r="J58" s="175">
        <f>'将来負担比率（分子）の構造'!K$50</f>
        <v>16326</v>
      </c>
      <c r="K58" s="175"/>
      <c r="L58" s="175"/>
      <c r="M58" s="175">
        <f>'将来負担比率（分子）の構造'!L$50</f>
        <v>15434</v>
      </c>
      <c r="N58" s="175"/>
      <c r="O58" s="175"/>
      <c r="P58" s="175">
        <f>'将来負担比率（分子）の構造'!M$50</f>
        <v>16173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1478</v>
      </c>
      <c r="C62" s="175"/>
      <c r="D62" s="175"/>
      <c r="E62" s="175">
        <f>'将来負担比率（分子）の構造'!J$45</f>
        <v>1487</v>
      </c>
      <c r="F62" s="175"/>
      <c r="G62" s="175"/>
      <c r="H62" s="175">
        <f>'将来負担比率（分子）の構造'!K$45</f>
        <v>1488</v>
      </c>
      <c r="I62" s="175"/>
      <c r="J62" s="175"/>
      <c r="K62" s="175">
        <f>'将来負担比率（分子）の構造'!L$45</f>
        <v>1554</v>
      </c>
      <c r="L62" s="175"/>
      <c r="M62" s="175"/>
      <c r="N62" s="175">
        <f>'将来負担比率（分子）の構造'!M$45</f>
        <v>1661</v>
      </c>
      <c r="O62" s="175"/>
      <c r="P62" s="175"/>
    </row>
    <row r="63" spans="1:16" x14ac:dyDescent="0.15">
      <c r="A63" s="175" t="s">
        <v>34</v>
      </c>
      <c r="B63" s="175">
        <f>'将来負担比率（分子）の構造'!I$44</f>
        <v>437</v>
      </c>
      <c r="C63" s="175"/>
      <c r="D63" s="175"/>
      <c r="E63" s="175">
        <f>'将来負担比率（分子）の構造'!J$44</f>
        <v>380</v>
      </c>
      <c r="F63" s="175"/>
      <c r="G63" s="175"/>
      <c r="H63" s="175">
        <f>'将来負担比率（分子）の構造'!K$44</f>
        <v>301</v>
      </c>
      <c r="I63" s="175"/>
      <c r="J63" s="175"/>
      <c r="K63" s="175">
        <f>'将来負担比率（分子）の構造'!L$44</f>
        <v>231</v>
      </c>
      <c r="L63" s="175"/>
      <c r="M63" s="175"/>
      <c r="N63" s="175">
        <f>'将来負担比率（分子）の構造'!M$44</f>
        <v>159</v>
      </c>
      <c r="O63" s="175"/>
      <c r="P63" s="175"/>
    </row>
    <row r="64" spans="1:16" x14ac:dyDescent="0.15">
      <c r="A64" s="175" t="s">
        <v>33</v>
      </c>
      <c r="B64" s="175">
        <f>'将来負担比率（分子）の構造'!I$43</f>
        <v>5315</v>
      </c>
      <c r="C64" s="175"/>
      <c r="D64" s="175"/>
      <c r="E64" s="175">
        <f>'将来負担比率（分子）の構造'!J$43</f>
        <v>4594</v>
      </c>
      <c r="F64" s="175"/>
      <c r="G64" s="175"/>
      <c r="H64" s="175">
        <f>'将来負担比率（分子）の構造'!K$43</f>
        <v>3965</v>
      </c>
      <c r="I64" s="175"/>
      <c r="J64" s="175"/>
      <c r="K64" s="175">
        <f>'将来負担比率（分子）の構造'!L$43</f>
        <v>3131</v>
      </c>
      <c r="L64" s="175"/>
      <c r="M64" s="175"/>
      <c r="N64" s="175">
        <f>'将来負担比率（分子）の構造'!M$43</f>
        <v>2781</v>
      </c>
      <c r="O64" s="175"/>
      <c r="P64" s="175"/>
    </row>
    <row r="65" spans="1:16" x14ac:dyDescent="0.15">
      <c r="A65" s="175" t="s">
        <v>32</v>
      </c>
      <c r="B65" s="175">
        <f>'将来負担比率（分子）の構造'!I$42</f>
        <v>23</v>
      </c>
      <c r="C65" s="175"/>
      <c r="D65" s="175"/>
      <c r="E65" s="175">
        <f>'将来負担比率（分子）の構造'!J$42</f>
        <v>16</v>
      </c>
      <c r="F65" s="175"/>
      <c r="G65" s="175"/>
      <c r="H65" s="175">
        <f>'将来負担比率（分子）の構造'!K$42</f>
        <v>8</v>
      </c>
      <c r="I65" s="175"/>
      <c r="J65" s="175"/>
      <c r="K65" s="175" t="str">
        <f>'将来負担比率（分子）の構造'!L$42</f>
        <v>-</v>
      </c>
      <c r="L65" s="175"/>
      <c r="M65" s="175"/>
      <c r="N65" s="175">
        <f>'将来負担比率（分子）の構造'!M$42</f>
        <v>11</v>
      </c>
      <c r="O65" s="175"/>
      <c r="P65" s="175"/>
    </row>
    <row r="66" spans="1:16" x14ac:dyDescent="0.15">
      <c r="A66" s="175" t="s">
        <v>31</v>
      </c>
      <c r="B66" s="175">
        <f>'将来負担比率（分子）の構造'!I$41</f>
        <v>11962</v>
      </c>
      <c r="C66" s="175"/>
      <c r="D66" s="175"/>
      <c r="E66" s="175">
        <f>'将来負担比率（分子）の構造'!J$41</f>
        <v>13486</v>
      </c>
      <c r="F66" s="175"/>
      <c r="G66" s="175"/>
      <c r="H66" s="175">
        <f>'将来負担比率（分子）の構造'!K$41</f>
        <v>13455</v>
      </c>
      <c r="I66" s="175"/>
      <c r="J66" s="175"/>
      <c r="K66" s="175">
        <f>'将来負担比率（分子）の構造'!L$41</f>
        <v>12302</v>
      </c>
      <c r="L66" s="175"/>
      <c r="M66" s="175"/>
      <c r="N66" s="175">
        <f>'将来負担比率（分子）の構造'!M$41</f>
        <v>12026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6346</v>
      </c>
      <c r="C72" s="179">
        <f>基金残高に係る経年分析!G55</f>
        <v>7955</v>
      </c>
      <c r="D72" s="179">
        <f>基金残高に係る経年分析!H55</f>
        <v>6411</v>
      </c>
    </row>
    <row r="73" spans="1:16" x14ac:dyDescent="0.15">
      <c r="A73" s="178" t="s">
        <v>74</v>
      </c>
      <c r="B73" s="179">
        <f>基金残高に係る経年分析!F56</f>
        <v>3980</v>
      </c>
      <c r="C73" s="179">
        <f>基金残高に係る経年分析!G56</f>
        <v>2176</v>
      </c>
      <c r="D73" s="179">
        <f>基金残高に係る経年分析!H56</f>
        <v>2072</v>
      </c>
    </row>
    <row r="74" spans="1:16" x14ac:dyDescent="0.15">
      <c r="A74" s="178" t="s">
        <v>75</v>
      </c>
      <c r="B74" s="179">
        <f>基金残高に係る経年分析!F57</f>
        <v>6373</v>
      </c>
      <c r="C74" s="179">
        <f>基金残高に係る経年分析!G57</f>
        <v>6266</v>
      </c>
      <c r="D74" s="179">
        <f>基金残高に係る経年分析!H57</f>
        <v>6770</v>
      </c>
    </row>
  </sheetData>
  <sheetProtection algorithmName="SHA-512" hashValue="xCEfP/mXRJc33vDtTDcEglGxjuxaMGtLtMsS5nRdtaHaTDVXCWB5cwEXBwKffL2OEta/cAaHdeMs+5Jq0CHUfA==" saltValue="4eNeHYlbVKPC4R35R0zQ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2025-03-24T12:50:39Z</cp:lastPrinted>
  <dcterms:created xsi:type="dcterms:W3CDTF">2025-02-19T00:33:49Z</dcterms:created>
  <dcterms:modified xsi:type="dcterms:W3CDTF">2025-04-01T02:25:13Z</dcterms:modified>
  <cp:category/>
</cp:coreProperties>
</file>