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0.1.81.17\市町村課nas\03　財政\31その他（財政関係）\25 財政状況資料集…旧財政比較分析表等\R8(令和6年度決算分)\02 財政状況資料集作成(2回目)\05公表\１回目＋２回目\"/>
    </mc:Choice>
  </mc:AlternateContent>
  <xr:revisionPtr revIDLastSave="0" documentId="13_ncr:1_{802C2552-6118-4E2F-80CE-577476A583CC}"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c r="DG41" i="10"/>
  <c r="CQ41" i="10"/>
  <c r="CO41" i="10"/>
  <c r="BY41" i="10"/>
  <c r="BW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c r="DG38" i="10"/>
  <c r="CQ38" i="10"/>
  <c r="CO38" i="10"/>
  <c r="BY38" i="10"/>
  <c r="BE38" i="10"/>
  <c r="AM38" i="10"/>
  <c r="W38" i="10"/>
  <c r="E38" i="10"/>
  <c r="C38" i="10"/>
  <c r="DG37" i="10"/>
  <c r="CQ37" i="10"/>
  <c r="CO37" i="10" s="1"/>
  <c r="BY37" i="10"/>
  <c r="BE37" i="10"/>
  <c r="AM37" i="10"/>
  <c r="W37" i="10"/>
  <c r="E37" i="10"/>
  <c r="C37" i="10" s="1"/>
  <c r="DG36" i="10"/>
  <c r="CQ36" i="10"/>
  <c r="BY36" i="10"/>
  <c r="BE36" i="10"/>
  <c r="AM36" i="10"/>
  <c r="W36" i="10"/>
  <c r="E36" i="10"/>
  <c r="C36" i="10"/>
  <c r="DG35" i="10"/>
  <c r="CQ35" i="10"/>
  <c r="BY35" i="10"/>
  <c r="BE35" i="10"/>
  <c r="AO35" i="10"/>
  <c r="W35" i="10"/>
  <c r="E35" i="10"/>
  <c r="C35" i="10"/>
  <c r="DG34" i="10"/>
  <c r="CQ34" i="10"/>
  <c r="BY34" i="10"/>
  <c r="BE34" i="10"/>
  <c r="AO34" i="10"/>
  <c r="W34" i="10"/>
  <c r="E34" i="10"/>
  <c r="C34" i="10"/>
  <c r="U34" i="10" l="1"/>
  <c r="U35" i="10" s="1"/>
  <c r="U36" i="10" s="1"/>
  <c r="U37" i="10" s="1"/>
  <c r="U38" i="10" l="1"/>
  <c r="AM34" i="10"/>
  <c r="AM35" i="10" s="1"/>
  <c r="BW34" i="10"/>
  <c r="BW35" i="10" s="1"/>
  <c r="BW36" i="10" s="1"/>
  <c r="BW37" i="10" s="1"/>
  <c r="BW38" i="10" s="1"/>
  <c r="BW39" i="10" s="1"/>
  <c r="BW40" i="10" s="1"/>
  <c r="CO34" i="10" l="1"/>
  <c r="CO35" i="10" s="1"/>
  <c r="CO36" i="10" s="1"/>
</calcChain>
</file>

<file path=xl/sharedStrings.xml><?xml version="1.0" encoding="utf-8"?>
<sst xmlns="http://schemas.openxmlformats.org/spreadsheetml/2006/main" count="1111" uniqueCount="551">
  <si>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</si>
  <si>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</si>
  <si>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</si>
  <si>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</si>
  <si>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</si>
  <si>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</si>
  <si>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</si>
  <si>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</si>
  <si>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</si>
  <si>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</si>
  <si>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</si>
  <si>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</si>
  <si>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</si>
  <si>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</si>
  <si>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</si>
  <si>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</si>
  <si>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</si>
  <si>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</si>
  <si>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</si>
  <si>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</si>
  <si>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</si>
  <si>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</si>
  <si>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</si>
  <si>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</si>
  <si>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</si>
  <si>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</si>
  <si>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</si>
  <si>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</si>
  <si>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</si>
  <si>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</si>
  <si>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</si>
  <si>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</si>
  <si>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</si>
  <si>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</si>
  <si>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</si>
  <si>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</si>
  <si>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</si>
  <si>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</si>
  <si>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</si>
  <si>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</si>
  <si>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</si>
  <si>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</si>
  <si>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</si>
  <si>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</si>
  <si>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</si>
  <si>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</si>
  <si>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</si>
  <si>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</si>
  <si>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</si>
  <si>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</si>
  <si>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</si>
  <si>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</si>
  <si>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</si>
  <si>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</si>
  <si>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</si>
  <si>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</si>
  <si>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</si>
  <si>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</si>
  <si>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</si>
  <si>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</si>
  <si>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</si>
  <si>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</si>
  <si>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</si>
  <si>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</si>
  <si>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</si>
  <si>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</si>
  <si>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</si>
  <si>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</si>
  <si>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</si>
  <si>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</si>
  <si>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</si>
  <si>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</si>
  <si>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</si>
  <si>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</si>
  <si>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</si>
  <si>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</si>
  <si>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</si>
  <si>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</si>
  <si>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</si>
  <si>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</si>
  <si>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</si>
  <si>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</si>
  <si>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</si>
  <si>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</si>
  <si>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</si>
  <si>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</si>
  <si>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</si>
  <si>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</si>
  <si>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交通災害共済事業特別会計</t>
    <rPh sb="0" eb="2">
      <t>コウツウ</t>
    </rPh>
    <rPh sb="2" eb="4">
      <t>サイガイ</t>
    </rPh>
    <rPh sb="4" eb="6">
      <t>キョウサイ</t>
    </rPh>
    <rPh sb="6" eb="8">
      <t>ジギョウ</t>
    </rPh>
    <rPh sb="8" eb="10">
      <t>トクベツ</t>
    </rPh>
    <rPh sb="10" eb="12">
      <t>カイケイ</t>
    </rPh>
    <phoneticPr fontId="37"/>
  </si>
  <si>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</si>
  <si>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</si>
  <si>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</si>
  <si>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</si>
  <si>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</si>
  <si>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</si>
  <si>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</si>
  <si>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</si>
  <si>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</si>
  <si>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</si>
  <si>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</si>
  <si>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</si>
  <si>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</si>
  <si>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</si>
  <si>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</si>
  <si>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</si>
  <si>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</si>
  <si>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</si>
  <si>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</si>
  <si>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</si>
  <si>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</si>
  <si>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</si>
  <si>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</si>
  <si>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</si>
  <si>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</si>
  <si>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</si>
  <si>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</si>
  <si>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</si>
  <si>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</si>
  <si>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</si>
  <si>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</si>
  <si>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</si>
  <si>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</si>
  <si>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</si>
  <si>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</si>
  <si>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</si>
  <si>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</si>
  <si>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</si>
  <si>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</si>
  <si>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</si>
  <si>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</si>
  <si>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</si>
  <si>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</si>
  <si>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</si>
  <si>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</si>
  <si>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岩手県</t>
  </si>
  <si>
    <t>標準財政規模</t>
    <rPh sb="0" eb="2">
      <t>ヒョウジュン</t>
    </rPh>
    <rPh sb="2" eb="4">
      <t>ザイセイ</t>
    </rPh>
    <rPh sb="4" eb="6">
      <t>キボ</t>
    </rPh>
    <phoneticPr fontId="5"/>
  </si>
  <si>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</si>
  <si>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</si>
  <si>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Ⅰ－１</t>
  </si>
  <si>
    <t>指定団体等の指定状況</t>
  </si>
  <si>
    <t>歳出総額</t>
  </si>
  <si>
    <t>ゴルフ場利用税交付金</t>
  </si>
  <si>
    <t>寄附金</t>
  </si>
  <si>
    <t>令和6年度(千円)</t>
    <rPh sb="0" eb="2">
      <t>レイワ</t>
    </rPh>
    <rPh sb="3" eb="5">
      <t>ネンド</t>
    </rPh>
    <rPh sb="6" eb="8">
      <t>センエン</t>
    </rPh>
    <phoneticPr fontId="5"/>
  </si>
  <si>
    <t>陸前高田市</t>
  </si>
  <si>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</si>
  <si>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</si>
  <si>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</si>
  <si>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</si>
  <si>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</si>
  <si>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</si>
  <si>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</si>
  <si>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</si>
  <si>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</si>
  <si>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</si>
  <si>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</si>
  <si>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</si>
  <si>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</si>
  <si>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</si>
  <si>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</si>
  <si>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</si>
  <si>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</si>
  <si>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</si>
  <si>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</si>
  <si>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</si>
  <si>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</si>
  <si>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</si>
  <si>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</si>
  <si>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</si>
  <si>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</si>
  <si>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</si>
  <si>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</si>
  <si>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</si>
  <si>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</si>
  <si>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</si>
  <si>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</si>
  <si>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</si>
  <si>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</si>
  <si>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</si>
  <si>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</si>
  <si>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</si>
  <si>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</si>
  <si>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</si>
  <si>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</si>
  <si>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</si>
  <si>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</si>
  <si>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-7.6</t>
  </si>
  <si>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</si>
  <si>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</si>
  <si>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</si>
  <si>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</si>
  <si>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</si>
  <si>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</si>
  <si>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</si>
  <si>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</si>
  <si>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</si>
  <si>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</si>
  <si>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</si>
  <si>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</si>
  <si>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介護保険特別会計（保険事業勘定）</t>
  </si>
  <si>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</si>
  <si>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</si>
  <si>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</si>
  <si>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</si>
  <si>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</si>
  <si>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</si>
  <si>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-2.4</t>
  </si>
  <si>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</si>
  <si>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</si>
  <si>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</si>
  <si>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</si>
  <si>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</si>
  <si>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</si>
  <si>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</si>
  <si>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</si>
  <si>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</si>
  <si>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</si>
  <si>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</si>
  <si>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</si>
  <si>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</si>
  <si>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陸前高田がんばっぺし応援基金</t>
    <rPh sb="0" eb="4">
      <t>リクゼンタカタ</t>
    </rPh>
    <rPh sb="10" eb="12">
      <t>オウエン</t>
    </rPh>
    <rPh sb="12" eb="14">
      <t>キキン</t>
    </rPh>
    <phoneticPr fontId="38"/>
  </si>
  <si>
    <t>基準財政収入額</t>
  </si>
  <si>
    <t>後期高齢者医療特別会計</t>
  </si>
  <si>
    <t>増減率  (％)</t>
    <rPh sb="0" eb="2">
      <t>ゾウゲン</t>
    </rPh>
    <rPh sb="2" eb="3">
      <t>リツ</t>
    </rPh>
    <phoneticPr fontId="5"/>
  </si>
  <si>
    <t>労働費</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</si>
  <si>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</si>
  <si>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</si>
  <si>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</si>
  <si>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</si>
  <si>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</si>
  <si>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</si>
  <si>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</si>
  <si>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</si>
  <si>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</si>
  <si>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</si>
  <si>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</si>
  <si>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</si>
  <si>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</si>
  <si>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</si>
  <si>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</si>
  <si>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</si>
  <si>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</si>
  <si>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</si>
  <si>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</si>
  <si>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</si>
  <si>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</si>
  <si>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</si>
  <si>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</si>
  <si>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</si>
  <si>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</si>
  <si>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</si>
  <si>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</si>
  <si>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</si>
  <si>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</si>
  <si>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</si>
  <si>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</si>
  <si>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</si>
  <si>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</si>
  <si>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</si>
  <si>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</si>
  <si>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5"/>
  </si>
  <si>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</si>
  <si>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</si>
  <si>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</si>
  <si>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</si>
  <si>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</si>
  <si>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</si>
  <si>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</si>
  <si>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</si>
  <si>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</si>
  <si>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</si>
  <si>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</si>
  <si>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</si>
  <si>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</si>
  <si>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</si>
  <si>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</si>
  <si>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</si>
  <si>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</si>
  <si>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</si>
  <si>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</si>
  <si>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</si>
  <si>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</si>
  <si>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</si>
  <si>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</si>
  <si>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</si>
  <si>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</si>
  <si>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</si>
  <si>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陸前高田地域振興</t>
    <rPh sb="0" eb="4">
      <t>リクゼンタカタ</t>
    </rPh>
    <rPh sb="4" eb="6">
      <t>チイキ</t>
    </rPh>
    <rPh sb="6" eb="8">
      <t>シンコウ</t>
    </rPh>
    <phoneticPr fontId="37"/>
  </si>
  <si>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</si>
  <si>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</si>
  <si>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</si>
  <si>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</si>
  <si>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</si>
  <si>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</si>
  <si>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</si>
  <si>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</si>
  <si>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岩手県陸前高田市</t>
  </si>
  <si>
    <t>（注）人口については、各調査対象年度の1月1日現在の住民基本台帳に登載されている人口に基づいている。</t>
    <rPh sb="14" eb="16">
      <t>タイショウ</t>
    </rPh>
    <phoneticPr fontId="5"/>
  </si>
  <si>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</si>
  <si>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</si>
  <si>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</si>
  <si>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</si>
  <si>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</si>
  <si>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</si>
  <si>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</si>
  <si>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</si>
  <si>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</si>
  <si>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</si>
  <si>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</si>
  <si>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</si>
  <si>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</si>
  <si>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</si>
  <si>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</si>
  <si>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</si>
  <si>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</si>
  <si>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</si>
  <si>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</si>
  <si>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</si>
  <si>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</si>
  <si>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</si>
  <si>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</si>
  <si>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</si>
  <si>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</si>
  <si>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</si>
  <si>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</si>
  <si>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</si>
  <si>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</si>
  <si>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</si>
  <si>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</si>
  <si>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</si>
  <si>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</si>
  <si>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</si>
  <si>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</si>
  <si>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</si>
  <si>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</si>
  <si>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</si>
  <si>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</si>
  <si>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</si>
  <si>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</si>
  <si>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</si>
  <si>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</si>
  <si>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</si>
  <si>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</si>
  <si>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</si>
  <si>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</si>
  <si>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</si>
  <si>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</si>
  <si>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</si>
  <si>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</si>
  <si>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</si>
  <si>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</si>
  <si>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</si>
  <si>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</si>
  <si>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</si>
  <si>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</si>
  <si>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</si>
  <si>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</si>
  <si>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</si>
  <si>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</si>
  <si>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</si>
  <si>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</si>
  <si>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</si>
  <si>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</si>
  <si>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</si>
  <si>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</si>
  <si>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</si>
  <si>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</si>
  <si>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</si>
  <si>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</si>
  <si>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</si>
  <si>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</si>
  <si>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</si>
  <si>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</si>
  <si>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</si>
  <si>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</si>
  <si>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</si>
  <si>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</si>
  <si>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</si>
  <si>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</si>
  <si>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</si>
  <si>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</si>
  <si>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</si>
  <si>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</si>
  <si>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</si>
  <si>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</si>
  <si>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</si>
  <si>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</si>
  <si>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</si>
  <si>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</si>
  <si>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</si>
  <si>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</si>
  <si>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</si>
  <si>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</si>
  <si>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</si>
  <si>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</si>
  <si>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</si>
  <si>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</si>
  <si>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</si>
  <si>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</si>
  <si>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</si>
  <si>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</si>
  <si>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</si>
  <si>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</si>
  <si>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</si>
  <si>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</si>
  <si>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</si>
  <si>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</si>
  <si>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</si>
  <si>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</si>
  <si>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</si>
  <si>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</si>
  <si>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岩手県沿岸南部広域環境組合</t>
    <rPh sb="0" eb="3">
      <t>イワテケン</t>
    </rPh>
    <rPh sb="3" eb="5">
      <t>エンガン</t>
    </rPh>
    <rPh sb="5" eb="7">
      <t>ナンブ</t>
    </rPh>
    <rPh sb="7" eb="9">
      <t>コウイキ</t>
    </rPh>
    <rPh sb="9" eb="11">
      <t>カンキョウ</t>
    </rPh>
    <rPh sb="11" eb="13">
      <t>クミアイ</t>
    </rPh>
    <phoneticPr fontId="37"/>
  </si>
  <si>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</si>
  <si>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</si>
  <si>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</si>
  <si>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</si>
  <si>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</si>
  <si>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</si>
  <si>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</si>
  <si>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</si>
  <si>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</si>
  <si>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</si>
  <si>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</si>
  <si>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</si>
  <si>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</si>
  <si>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</si>
  <si>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</si>
  <si>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</si>
  <si>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</si>
  <si>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</si>
  <si>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</si>
  <si>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</si>
  <si>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</si>
  <si>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 0.25</t>
  </si>
  <si>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</si>
  <si>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</si>
  <si>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</si>
  <si>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</si>
  <si>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</si>
  <si>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</si>
  <si>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</si>
  <si>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</si>
  <si>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</si>
  <si>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</si>
  <si>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</si>
  <si>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</si>
  <si>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</si>
  <si>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</si>
  <si>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</si>
  <si>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</si>
  <si>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</si>
  <si>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</si>
  <si>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</si>
  <si>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</si>
  <si>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</si>
  <si>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</si>
  <si>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国民健康保険特別会計（事業勘定）</t>
  </si>
  <si>
    <t>国民健康保険特別会計（診療施設勘定）</t>
  </si>
  <si>
    <t>介護保険特別会計（介護サービス事業勘定）</t>
  </si>
  <si>
    <t>水道事業会計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</si>
  <si>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</si>
  <si>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</si>
  <si>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</si>
  <si>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</si>
  <si>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</si>
  <si>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</si>
  <si>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</si>
  <si>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</si>
  <si>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</si>
  <si>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</si>
  <si>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</si>
  <si>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</si>
  <si>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</si>
  <si>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</si>
  <si>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</si>
  <si>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</si>
  <si>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</si>
  <si>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</si>
  <si>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</si>
  <si>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</si>
  <si>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</si>
  <si>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</si>
  <si>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</si>
  <si>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</si>
  <si>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</si>
  <si>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</si>
  <si>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</si>
  <si>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 22.49</t>
  </si>
  <si>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</si>
  <si>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</si>
  <si>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</si>
  <si>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</si>
  <si>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</si>
  <si>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</si>
  <si>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</si>
  <si>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</si>
  <si>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</si>
  <si>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</si>
  <si>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</si>
  <si>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</si>
  <si>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</si>
  <si>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</si>
  <si>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</si>
  <si>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</si>
  <si>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</si>
  <si>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</si>
  <si>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</si>
  <si>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</si>
  <si>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</si>
  <si>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</si>
  <si>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</si>
  <si>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</si>
  <si>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</si>
  <si>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</si>
  <si>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</si>
  <si>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</si>
  <si>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</si>
  <si>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</si>
  <si>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</si>
  <si>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</si>
  <si>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</si>
  <si>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</si>
  <si>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</si>
  <si>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</si>
  <si>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19.18</t>
  </si>
  <si>
    <t>▲ 6.81</t>
  </si>
  <si>
    <t>気仙広域連合</t>
    <rPh sb="0" eb="2">
      <t>ケセン</t>
    </rPh>
    <rPh sb="2" eb="4">
      <t>コウイキ</t>
    </rPh>
    <rPh sb="4" eb="6">
      <t>レンゴウ</t>
    </rPh>
    <phoneticPr fontId="39"/>
  </si>
  <si>
    <t>その他会計（赤字）</t>
  </si>
  <si>
    <t>一般会計</t>
    <rPh sb="0" eb="2">
      <t>イッパン</t>
    </rPh>
    <rPh sb="2" eb="4">
      <t>カイケイ</t>
    </rPh>
    <phoneticPr fontId="39"/>
  </si>
  <si>
    <t>岩手県市町村総合事務組合</t>
    <rPh sb="0" eb="3">
      <t>イワテケン</t>
    </rPh>
    <rPh sb="3" eb="6">
      <t>シチョウソン</t>
    </rPh>
    <rPh sb="6" eb="8">
      <t>ソウゴウ</t>
    </rPh>
    <rPh sb="8" eb="10">
      <t>ジム</t>
    </rPh>
    <rPh sb="10" eb="12">
      <t>クミアイ</t>
    </rPh>
    <phoneticPr fontId="37"/>
  </si>
  <si>
    <t>岩手県後期高齢者医療広域連合</t>
    <rPh sb="0" eb="3">
      <t>イワテケン</t>
    </rPh>
    <rPh sb="3" eb="5">
      <t>コウキ</t>
    </rPh>
    <rPh sb="5" eb="8">
      <t>コウレイシャ</t>
    </rPh>
    <rPh sb="8" eb="10">
      <t>イリョウ</t>
    </rPh>
    <rPh sb="10" eb="12">
      <t>コウイキ</t>
    </rPh>
    <rPh sb="12" eb="14">
      <t>レンゴウ</t>
    </rPh>
    <phoneticPr fontId="37"/>
  </si>
  <si>
    <t>後期高齢者医療特別会計</t>
    <rPh sb="0" eb="2">
      <t>コウキ</t>
    </rPh>
    <rPh sb="2" eb="5">
      <t>コウレイシャ</t>
    </rPh>
    <rPh sb="5" eb="7">
      <t>イリョウ</t>
    </rPh>
    <rPh sb="7" eb="9">
      <t>トクベツ</t>
    </rPh>
    <rPh sb="9" eb="11">
      <t>カイケイ</t>
    </rPh>
    <phoneticPr fontId="39"/>
  </si>
  <si>
    <t>特別会計</t>
    <rPh sb="0" eb="2">
      <t>トクベツ</t>
    </rPh>
    <rPh sb="2" eb="4">
      <t>カイケイ</t>
    </rPh>
    <phoneticPr fontId="39"/>
  </si>
  <si>
    <t>三陸情報サービス</t>
    <rPh sb="0" eb="2">
      <t>サンリク</t>
    </rPh>
    <rPh sb="2" eb="4">
      <t>ジョウホウ</t>
    </rPh>
    <phoneticPr fontId="37"/>
  </si>
  <si>
    <t>陸前高田ほんまる</t>
    <rPh sb="0" eb="4">
      <t>リクゼンタカタ</t>
    </rPh>
    <phoneticPr fontId="37"/>
  </si>
  <si>
    <t>市営住宅基金</t>
    <rPh sb="0" eb="6">
      <t>シエイジュ</t>
    </rPh>
    <phoneticPr fontId="38"/>
  </si>
  <si>
    <t>東日本大震災復興基金</t>
    <rPh sb="0" eb="4">
      <t>ヒガシニホンダイ</t>
    </rPh>
    <rPh sb="4" eb="6">
      <t>シンサイ</t>
    </rPh>
    <rPh sb="6" eb="8">
      <t>フッコウ</t>
    </rPh>
    <rPh sb="8" eb="10">
      <t>キキン</t>
    </rPh>
    <phoneticPr fontId="38"/>
  </si>
  <si>
    <t>陸前高田ゆめみらい大場達史記念奨学基金</t>
    <rPh sb="0" eb="4">
      <t>リクゼンタカタ</t>
    </rPh>
    <rPh sb="9" eb="13">
      <t>オオバ</t>
    </rPh>
    <rPh sb="13" eb="15">
      <t>キネン</t>
    </rPh>
    <rPh sb="15" eb="19">
      <t>ショウガ</t>
    </rPh>
    <phoneticPr fontId="38"/>
  </si>
  <si>
    <t>陸前高田市公共施設等整備基金</t>
    <rPh sb="0" eb="5">
      <t>リクゼンタカタシ</t>
    </rPh>
    <rPh sb="5" eb="9">
      <t>コウキョ</t>
    </rPh>
    <rPh sb="9" eb="10">
      <t>ナド</t>
    </rPh>
    <rPh sb="10" eb="14">
      <t>セイビ</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</si>
  <si>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7"/>
  </si>
  <si>
    <t>分析欄</t>
    <rPh sb="0" eb="2">
      <t>ブンセキ</t>
    </rPh>
    <rPh sb="2" eb="3">
      <t>ラン</t>
    </rPh>
    <phoneticPr fontId="47"/>
  </si>
  <si>
    <t>将来負担比率においては、充当可能財源等が将来負担額を上回っているため算出されず、有形固定資産減価償却率においても、復旧復興事業により固定資産の新規整備等が行われたことから、類似団体より低い水準となっている。今後は、償却の進展に伴い、類似団体内平均値に近づいていくものと思われるが、公共施設等総合管理計画に基づき適切な維持管理や更新に努めていきたい。</t>
    <rPh sb="0" eb="2">
      <t>ショウライ</t>
    </rPh>
    <rPh sb="2" eb="4">
      <t>フタン</t>
    </rPh>
    <rPh sb="4" eb="6">
      <t>ヒリツ</t>
    </rPh>
    <rPh sb="12" eb="14">
      <t>ジュウトウ</t>
    </rPh>
    <rPh sb="14" eb="16">
      <t>カノウ</t>
    </rPh>
    <rPh sb="16" eb="18">
      <t>ザイゲン</t>
    </rPh>
    <rPh sb="18" eb="19">
      <t>トウ</t>
    </rPh>
    <rPh sb="20" eb="22">
      <t>ショウライ</t>
    </rPh>
    <rPh sb="22" eb="24">
      <t>フタン</t>
    </rPh>
    <rPh sb="24" eb="25">
      <t>ガク</t>
    </rPh>
    <rPh sb="26" eb="28">
      <t>ウワマワ</t>
    </rPh>
    <rPh sb="34" eb="36">
      <t>サンシュツ</t>
    </rPh>
    <rPh sb="40" eb="42">
      <t>ユウケイ</t>
    </rPh>
    <rPh sb="42" eb="44">
      <t>コテイ</t>
    </rPh>
    <rPh sb="44" eb="46">
      <t>シサン</t>
    </rPh>
    <rPh sb="46" eb="48">
      <t>ゲンカ</t>
    </rPh>
    <rPh sb="48" eb="50">
      <t>ショウキャク</t>
    </rPh>
    <rPh sb="50" eb="51">
      <t>リツ</t>
    </rPh>
    <rPh sb="57" eb="59">
      <t>フッキュウ</t>
    </rPh>
    <rPh sb="59" eb="61">
      <t>フッコウ</t>
    </rPh>
    <rPh sb="61" eb="63">
      <t>ジギョウ</t>
    </rPh>
    <rPh sb="66" eb="68">
      <t>コテイ</t>
    </rPh>
    <rPh sb="68" eb="70">
      <t>シサン</t>
    </rPh>
    <rPh sb="71" eb="73">
      <t>シンキ</t>
    </rPh>
    <rPh sb="73" eb="75">
      <t>セイビ</t>
    </rPh>
    <rPh sb="75" eb="76">
      <t>トウ</t>
    </rPh>
    <rPh sb="77" eb="78">
      <t>オコナ</t>
    </rPh>
    <rPh sb="86" eb="88">
      <t>ルイジ</t>
    </rPh>
    <rPh sb="88" eb="90">
      <t>ダンタイ</t>
    </rPh>
    <rPh sb="92" eb="93">
      <t>ヒク</t>
    </rPh>
    <rPh sb="94" eb="96">
      <t>スイジュン</t>
    </rPh>
    <rPh sb="103" eb="105">
      <t>コンゴ</t>
    </rPh>
    <rPh sb="107" eb="109">
      <t>ショウキャク</t>
    </rPh>
    <rPh sb="110" eb="112">
      <t>シンテン</t>
    </rPh>
    <rPh sb="113" eb="114">
      <t>トモナ</t>
    </rPh>
    <rPh sb="116" eb="118">
      <t>ルイジ</t>
    </rPh>
    <rPh sb="118" eb="120">
      <t>ダンタイ</t>
    </rPh>
    <rPh sb="120" eb="121">
      <t>ナイ</t>
    </rPh>
    <rPh sb="121" eb="124">
      <t>ヘイキンチ</t>
    </rPh>
    <rPh sb="125" eb="126">
      <t>チカ</t>
    </rPh>
    <rPh sb="134" eb="135">
      <t>オモ</t>
    </rPh>
    <rPh sb="140" eb="142">
      <t>コウキョウ</t>
    </rPh>
    <rPh sb="142" eb="144">
      <t>シセツ</t>
    </rPh>
    <rPh sb="144" eb="145">
      <t>トウ</t>
    </rPh>
    <rPh sb="145" eb="147">
      <t>ソウゴウ</t>
    </rPh>
    <rPh sb="147" eb="149">
      <t>カンリ</t>
    </rPh>
    <rPh sb="149" eb="151">
      <t>ケイカク</t>
    </rPh>
    <rPh sb="152" eb="153">
      <t>モト</t>
    </rPh>
    <rPh sb="155" eb="157">
      <t>テキセツ</t>
    </rPh>
    <rPh sb="158" eb="160">
      <t>イジ</t>
    </rPh>
    <rPh sb="160" eb="162">
      <t>カンリ</t>
    </rPh>
    <rPh sb="163" eb="165">
      <t>コウシン</t>
    </rPh>
    <rPh sb="166" eb="167">
      <t>ツト</t>
    </rPh>
    <phoneticPr fontId="47"/>
  </si>
  <si>
    <t>(　参考　）</t>
    <rPh sb="2" eb="4">
      <t>サンコウ</t>
    </rPh>
    <phoneticPr fontId="47"/>
  </si>
  <si>
    <t>当該団体値</t>
    <rPh sb="0" eb="2">
      <t>トウガイ</t>
    </rPh>
    <rPh sb="2" eb="4">
      <t>ダンタイ</t>
    </rPh>
    <rPh sb="4" eb="5">
      <t>アタイ</t>
    </rPh>
    <phoneticPr fontId="47"/>
  </si>
  <si>
    <t>将来負担比率</t>
    <phoneticPr fontId="47"/>
  </si>
  <si>
    <t>有形固定資産減価償却率</t>
    <phoneticPr fontId="47"/>
  </si>
  <si>
    <t>類似団体内平均値</t>
    <phoneticPr fontId="47"/>
  </si>
  <si>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7"/>
  </si>
  <si>
    <t>将来負担比率は、充当可能財源が将来負担額を上回っているため、算出されなかった。実質公債費比率は、繰上償還の実施等により減少傾向ではあるものの類似団体内平均値より高い状況は続いており、引き続き借入れの抑制や繰上償還の検討等、公債費の適正化に努めていく。</t>
    <rPh sb="0" eb="2">
      <t>ショウライ</t>
    </rPh>
    <rPh sb="2" eb="4">
      <t>フタン</t>
    </rPh>
    <rPh sb="4" eb="6">
      <t>ヒリツ</t>
    </rPh>
    <rPh sb="8" eb="10">
      <t>ジュウトウ</t>
    </rPh>
    <rPh sb="10" eb="12">
      <t>カノウ</t>
    </rPh>
    <rPh sb="12" eb="14">
      <t>ザイゲン</t>
    </rPh>
    <rPh sb="15" eb="17">
      <t>ショウライ</t>
    </rPh>
    <rPh sb="17" eb="19">
      <t>フタン</t>
    </rPh>
    <rPh sb="19" eb="20">
      <t>ガク</t>
    </rPh>
    <rPh sb="21" eb="23">
      <t>ウワマワ</t>
    </rPh>
    <rPh sb="30" eb="32">
      <t>サンシュツ</t>
    </rPh>
    <rPh sb="39" eb="41">
      <t>ジッシツ</t>
    </rPh>
    <rPh sb="41" eb="44">
      <t>コウサイヒ</t>
    </rPh>
    <rPh sb="44" eb="46">
      <t>ヒリツ</t>
    </rPh>
    <rPh sb="48" eb="50">
      <t>クリアゲ</t>
    </rPh>
    <rPh sb="50" eb="52">
      <t>ショウカン</t>
    </rPh>
    <rPh sb="53" eb="55">
      <t>ジッシ</t>
    </rPh>
    <rPh sb="55" eb="56">
      <t>トウ</t>
    </rPh>
    <rPh sb="59" eb="61">
      <t>ゲンショウ</t>
    </rPh>
    <rPh sb="61" eb="63">
      <t>ケイコウ</t>
    </rPh>
    <rPh sb="70" eb="72">
      <t>ルイジ</t>
    </rPh>
    <rPh sb="72" eb="74">
      <t>ダンタイ</t>
    </rPh>
    <rPh sb="74" eb="75">
      <t>ナイ</t>
    </rPh>
    <rPh sb="75" eb="78">
      <t>ヘイキンチ</t>
    </rPh>
    <rPh sb="80" eb="81">
      <t>タカ</t>
    </rPh>
    <rPh sb="82" eb="84">
      <t>ジョウキョウ</t>
    </rPh>
    <rPh sb="85" eb="86">
      <t>ツヅ</t>
    </rPh>
    <rPh sb="91" eb="92">
      <t>ヒ</t>
    </rPh>
    <rPh sb="93" eb="94">
      <t>ツヅ</t>
    </rPh>
    <rPh sb="95" eb="97">
      <t>カリイ</t>
    </rPh>
    <rPh sb="99" eb="101">
      <t>ヨクセイ</t>
    </rPh>
    <rPh sb="102" eb="104">
      <t>クリアゲ</t>
    </rPh>
    <rPh sb="104" eb="106">
      <t>ショウカン</t>
    </rPh>
    <rPh sb="107" eb="109">
      <t>ケントウ</t>
    </rPh>
    <rPh sb="109" eb="110">
      <t>ナド</t>
    </rPh>
    <rPh sb="111" eb="114">
      <t>コウサイヒ</t>
    </rPh>
    <rPh sb="115" eb="118">
      <t>テキセイカ</t>
    </rPh>
    <rPh sb="119" eb="120">
      <t>ツト</t>
    </rPh>
    <phoneticPr fontId="47"/>
  </si>
  <si>
    <t>実質公債費比率</t>
    <phoneticPr fontId="47"/>
  </si>
  <si>
    <t xml:space="preserve"> </t>
    <phoneticPr fontId="4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</si>
</sst>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2"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11"/>
      <color theme="1"/>
      <name val="ＭＳ ゴシック"/>
      <family val="3"/>
    </font>
    <font>
      <sz val="6"/>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6" fillId="0" borderId="0"/>
    <xf numFmtId="0" fontId="46" fillId="0" borderId="0">
      <alignment vertical="center"/>
    </xf>
    <xf numFmtId="0" fontId="46" fillId="0" borderId="0">
      <alignment vertical="center"/>
    </xf>
    <xf numFmtId="0" fontId="46" fillId="0" borderId="0"/>
    <xf numFmtId="0" fontId="46" fillId="0" borderId="0"/>
    <xf numFmtId="0" fontId="50" fillId="0" borderId="0">
      <alignment vertical="center"/>
    </xf>
  </cellStyleXfs>
  <cellXfs count="1127">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34" xfId="19" applyNumberFormat="1" applyFont="1" applyBorder="1">
      <alignment vertical="center"/>
    </xf>
    <xf numFmtId="189" fontId="14" fillId="0" borderId="0" xfId="19" applyNumberFormat="1" applyFont="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0" xfId="19" applyFont="1">
      <alignment vertical="center"/>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0" xfId="7" applyNumberFormat="1" applyFont="1" applyAlignment="1">
      <alignment horizontal="right" vertical="center"/>
    </xf>
    <xf numFmtId="0" fontId="24" fillId="6" borderId="45" xfId="7" applyFont="1" applyFill="1" applyBorder="1" applyAlignment="1">
      <alignment horizontal="center" vertical="center"/>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1"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20" applyFont="1" applyFill="1" applyAlignment="1">
      <alignment vertical="center"/>
    </xf>
    <xf numFmtId="0" fontId="46" fillId="3" borderId="0" xfId="20" applyFill="1" applyAlignment="1" applyProtection="1">
      <alignment vertical="center"/>
      <protection hidden="1"/>
    </xf>
    <xf numFmtId="0" fontId="48" fillId="0" borderId="0" xfId="21" applyFont="1">
      <alignment vertical="center"/>
    </xf>
    <xf numFmtId="0" fontId="46" fillId="3" borderId="0" xfId="20" applyFill="1" applyAlignment="1">
      <alignment vertical="center"/>
    </xf>
    <xf numFmtId="0" fontId="46" fillId="3" borderId="0" xfId="20" applyFill="1" applyProtection="1">
      <protection hidden="1"/>
    </xf>
    <xf numFmtId="0" fontId="48" fillId="0" borderId="30" xfId="21" applyFont="1" applyBorder="1">
      <alignment vertical="center"/>
    </xf>
    <xf numFmtId="0" fontId="48" fillId="0" borderId="23" xfId="21" applyFont="1" applyBorder="1">
      <alignment vertical="center"/>
    </xf>
    <xf numFmtId="189" fontId="48" fillId="0" borderId="23" xfId="21" applyNumberFormat="1" applyFont="1" applyBorder="1">
      <alignment vertical="center"/>
    </xf>
    <xf numFmtId="0" fontId="48" fillId="0" borderId="16" xfId="21" applyFont="1" applyBorder="1">
      <alignment vertical="center"/>
    </xf>
    <xf numFmtId="0" fontId="48" fillId="0" borderId="42" xfId="21" applyFont="1" applyBorder="1">
      <alignment vertical="center"/>
    </xf>
    <xf numFmtId="0" fontId="48" fillId="0" borderId="14" xfId="21" applyFont="1" applyBorder="1">
      <alignment vertical="center"/>
    </xf>
    <xf numFmtId="0" fontId="48" fillId="0" borderId="31" xfId="21" applyFont="1" applyBorder="1">
      <alignment vertical="center"/>
    </xf>
    <xf numFmtId="0" fontId="48" fillId="0" borderId="34" xfId="21" applyFont="1" applyBorder="1">
      <alignment vertical="center"/>
    </xf>
    <xf numFmtId="0" fontId="48" fillId="0" borderId="15" xfId="21" applyFont="1" applyBorder="1">
      <alignment vertical="center"/>
    </xf>
    <xf numFmtId="0" fontId="48" fillId="0" borderId="35" xfId="21" applyFont="1" applyBorder="1">
      <alignment vertical="center"/>
    </xf>
    <xf numFmtId="0" fontId="49" fillId="0" borderId="30" xfId="21" applyFont="1" applyBorder="1">
      <alignment vertical="center"/>
    </xf>
    <xf numFmtId="178" fontId="50" fillId="0" borderId="0" xfId="21" applyNumberFormat="1" applyFont="1">
      <alignment vertical="center"/>
    </xf>
    <xf numFmtId="178" fontId="48" fillId="0" borderId="0" xfId="21" applyNumberFormat="1" applyFont="1">
      <alignment vertical="center"/>
    </xf>
    <xf numFmtId="0" fontId="48" fillId="0" borderId="30" xfId="21" applyFont="1" applyBorder="1" applyAlignment="1" applyProtection="1">
      <alignment horizontal="left" vertical="top" wrapText="1"/>
      <protection locked="0"/>
    </xf>
    <xf numFmtId="0" fontId="48" fillId="0" borderId="23" xfId="21" applyFont="1" applyBorder="1" applyAlignment="1" applyProtection="1">
      <alignment horizontal="left" vertical="top" wrapText="1"/>
      <protection locked="0"/>
    </xf>
    <xf numFmtId="0" fontId="48" fillId="0" borderId="16" xfId="21" applyFont="1" applyBorder="1" applyAlignment="1" applyProtection="1">
      <alignment horizontal="left" vertical="top" wrapText="1"/>
      <protection locked="0"/>
    </xf>
    <xf numFmtId="0" fontId="48" fillId="0" borderId="42" xfId="21" applyFont="1" applyBorder="1" applyAlignment="1" applyProtection="1">
      <alignment horizontal="left" vertical="top" wrapText="1"/>
      <protection locked="0"/>
    </xf>
    <xf numFmtId="0" fontId="48" fillId="0" borderId="0" xfId="21" applyFont="1" applyAlignment="1" applyProtection="1">
      <alignment horizontal="left" vertical="top" wrapText="1"/>
      <protection locked="0"/>
    </xf>
    <xf numFmtId="0" fontId="48" fillId="0" borderId="14" xfId="21" applyFont="1" applyBorder="1" applyAlignment="1" applyProtection="1">
      <alignment horizontal="left" vertical="top" wrapText="1"/>
      <protection locked="0"/>
    </xf>
    <xf numFmtId="0" fontId="48" fillId="0" borderId="31" xfId="21" applyFont="1" applyBorder="1" applyAlignment="1" applyProtection="1">
      <alignment horizontal="left" vertical="top" wrapText="1"/>
      <protection locked="0"/>
    </xf>
    <xf numFmtId="0" fontId="48" fillId="0" borderId="34" xfId="21" applyFont="1" applyBorder="1" applyAlignment="1" applyProtection="1">
      <alignment horizontal="left" vertical="top" wrapText="1"/>
      <protection locked="0"/>
    </xf>
    <xf numFmtId="0" fontId="48" fillId="0" borderId="15" xfId="21" applyFont="1" applyBorder="1" applyAlignment="1" applyProtection="1">
      <alignment horizontal="left" vertical="top" wrapText="1"/>
      <protection locked="0"/>
    </xf>
    <xf numFmtId="187" fontId="48" fillId="3" borderId="0" xfId="22" applyNumberFormat="1" applyFont="1" applyFill="1" applyAlignment="1">
      <alignment vertical="center" wrapText="1"/>
    </xf>
    <xf numFmtId="0" fontId="48" fillId="0" borderId="0" xfId="21" applyFont="1" applyAlignment="1">
      <alignment horizontal="center" vertical="center"/>
    </xf>
    <xf numFmtId="49" fontId="48" fillId="3" borderId="0" xfId="22" applyNumberFormat="1" applyFont="1" applyFill="1" applyAlignment="1">
      <alignment horizontal="center" vertical="center" wrapText="1"/>
    </xf>
    <xf numFmtId="49" fontId="48" fillId="3" borderId="0" xfId="22" applyNumberFormat="1" applyFont="1" applyFill="1" applyAlignment="1">
      <alignment horizontal="center" vertical="center"/>
    </xf>
    <xf numFmtId="0" fontId="48" fillId="0" borderId="32" xfId="21" applyFont="1" applyBorder="1" applyAlignment="1">
      <alignment horizontal="center" vertical="center"/>
    </xf>
    <xf numFmtId="0" fontId="48" fillId="0" borderId="35" xfId="21" applyFont="1" applyBorder="1" applyAlignment="1">
      <alignment horizontal="center" vertical="center"/>
    </xf>
    <xf numFmtId="0" fontId="48" fillId="0" borderId="37" xfId="21" applyFont="1" applyBorder="1" applyAlignment="1">
      <alignment horizontal="center" vertical="center"/>
    </xf>
    <xf numFmtId="0" fontId="48" fillId="0" borderId="74" xfId="21" applyFont="1" applyBorder="1" applyAlignment="1">
      <alignment horizontal="center" vertical="center"/>
    </xf>
    <xf numFmtId="187" fontId="48" fillId="3" borderId="0" xfId="22" applyNumberFormat="1" applyFont="1" applyFill="1" applyAlignment="1">
      <alignment horizontal="center" vertical="center" wrapText="1"/>
    </xf>
    <xf numFmtId="187" fontId="48" fillId="0" borderId="0" xfId="22" applyNumberFormat="1" applyFont="1" applyAlignment="1">
      <alignment horizontal="center" vertical="center" wrapText="1"/>
    </xf>
    <xf numFmtId="184" fontId="48" fillId="3" borderId="0" xfId="22" applyNumberFormat="1" applyFont="1" applyFill="1" applyAlignment="1">
      <alignment horizontal="center" vertical="center"/>
    </xf>
    <xf numFmtId="187" fontId="48" fillId="3" borderId="74" xfId="22" applyNumberFormat="1" applyFont="1" applyFill="1" applyBorder="1" applyAlignment="1">
      <alignment horizontal="center" vertical="center" wrapText="1"/>
    </xf>
    <xf numFmtId="184" fontId="48" fillId="3" borderId="74" xfId="22" applyNumberFormat="1" applyFont="1" applyFill="1" applyBorder="1" applyAlignment="1">
      <alignment horizontal="center" vertical="center"/>
    </xf>
    <xf numFmtId="178" fontId="48" fillId="0" borderId="42" xfId="21" applyNumberFormat="1" applyFont="1" applyBorder="1">
      <alignment vertical="center"/>
    </xf>
    <xf numFmtId="178" fontId="46" fillId="0" borderId="0" xfId="21" applyNumberFormat="1" applyAlignment="1">
      <alignment horizontal="center" vertical="center"/>
    </xf>
    <xf numFmtId="178" fontId="48" fillId="0" borderId="14" xfId="21" applyNumberFormat="1" applyFont="1" applyBorder="1">
      <alignment vertical="center"/>
    </xf>
    <xf numFmtId="191" fontId="48" fillId="0" borderId="0" xfId="21" applyNumberFormat="1" applyFont="1">
      <alignment vertical="center"/>
    </xf>
    <xf numFmtId="178" fontId="48" fillId="0" borderId="31" xfId="21" applyNumberFormat="1" applyFont="1" applyBorder="1">
      <alignment vertical="center"/>
    </xf>
    <xf numFmtId="178" fontId="48" fillId="0" borderId="34" xfId="21" applyNumberFormat="1" applyFont="1" applyBorder="1">
      <alignment vertical="center"/>
    </xf>
    <xf numFmtId="189" fontId="48" fillId="0" borderId="34" xfId="21" applyNumberFormat="1" applyFont="1" applyBorder="1">
      <alignment vertical="center"/>
    </xf>
    <xf numFmtId="178" fontId="48" fillId="0" borderId="15" xfId="21" applyNumberFormat="1" applyFont="1" applyBorder="1">
      <alignment vertical="center"/>
    </xf>
    <xf numFmtId="0" fontId="49" fillId="0" borderId="42" xfId="21" applyFont="1" applyBorder="1">
      <alignment vertical="center"/>
    </xf>
    <xf numFmtId="0" fontId="48" fillId="0" borderId="0" xfId="22" applyFont="1">
      <alignment vertical="center"/>
    </xf>
    <xf numFmtId="189" fontId="48" fillId="0" borderId="0" xfId="22" applyNumberFormat="1" applyFont="1">
      <alignment vertical="center"/>
    </xf>
    <xf numFmtId="178" fontId="46" fillId="0" borderId="0" xfId="23" applyNumberFormat="1" applyAlignment="1">
      <alignment vertical="center"/>
    </xf>
    <xf numFmtId="183" fontId="46" fillId="0" borderId="0" xfId="24" applyNumberFormat="1" applyAlignment="1">
      <alignment horizontal="right" vertical="center"/>
    </xf>
    <xf numFmtId="184" fontId="46" fillId="0" borderId="0" xfId="24" applyNumberFormat="1" applyAlignment="1">
      <alignment horizontal="right" vertical="center"/>
    </xf>
    <xf numFmtId="178" fontId="48" fillId="3" borderId="0" xfId="21" applyNumberFormat="1" applyFont="1" applyFill="1" applyAlignment="1">
      <alignment vertical="center" wrapText="1"/>
    </xf>
    <xf numFmtId="178" fontId="46" fillId="0" borderId="0" xfId="23" applyNumberFormat="1" applyAlignment="1">
      <alignment horizontal="center" vertical="center"/>
    </xf>
    <xf numFmtId="184" fontId="48" fillId="3" borderId="0" xfId="22" applyNumberFormat="1" applyFont="1" applyFill="1" applyAlignment="1">
      <alignment horizontal="center" vertical="center" wrapText="1"/>
    </xf>
    <xf numFmtId="184" fontId="48" fillId="0" borderId="0" xfId="21" applyNumberFormat="1" applyFont="1" applyAlignment="1">
      <alignment horizontal="center" vertical="center"/>
    </xf>
    <xf numFmtId="0" fontId="51" fillId="0" borderId="0" xfId="25" applyFont="1">
      <alignment vertical="center"/>
    </xf>
    <xf numFmtId="0" fontId="46" fillId="3" borderId="0" xfId="20"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0B6B17D1-3267-496D-9B4D-AE5DD00AF29F}"/>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39B541B1-7FFF-4FE4-BB24-24C570E06A58}"/>
    <cellStyle name="標準_【レイアウト】（県）資料３（Ｐ２）　歳出比較分析表" xfId="19" xr:uid="{00000000-0005-0000-0000-000013000000}"/>
    <cellStyle name="標準_【レイアウト】（県）資料３（Ｐ２）　歳出比較分析表 2" xfId="21" xr:uid="{D787388F-441E-4BC5-A42B-D19A9BF50179}"/>
    <cellStyle name="標準_【レイアウト】（市）資料３（Ｐ２）　歳出比較分析表" xfId="18" xr:uid="{00000000-0005-0000-0000-000012000000}"/>
    <cellStyle name="標準_【レイアウト】（市）資料３（Ｐ２）　歳出比較分析表 2" xfId="22" xr:uid="{713617D6-CF48-4518-A1D7-6ED899ADC437}"/>
    <cellStyle name="標準_APAHO251300" xfId="13" xr:uid="{00000000-0005-0000-0000-00000D000000}"/>
    <cellStyle name="標準_APAHO251300 2" xfId="23" xr:uid="{A78E0AF8-0D41-4FF3-99E0-36D51178C129}"/>
    <cellStyle name="標準_APAHO252300" xfId="14" xr:uid="{00000000-0005-0000-0000-00000E000000}"/>
    <cellStyle name="標準_APAHO252300 2" xfId="24" xr:uid="{AA1F33A5-FFDB-48EC-B5F3-6212F2A92DC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75E9-43D1-AAD1-1DAD298A0B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1729255</c:v>
                </c:pt>
                <c:pt idx="1">
                  <c:v>265829</c:v>
                </c:pt>
                <c:pt idx="2">
                  <c:v>111048</c:v>
                </c:pt>
                <c:pt idx="3">
                  <c:v>105657</c:v>
                </c:pt>
                <c:pt idx="4">
                  <c:v>108301</c:v>
                </c:pt>
              </c:numCache>
            </c:numRef>
          </c:val>
          <c:smooth val="0"/>
          <c:extLst>
            <c:ext xmlns:c16="http://schemas.microsoft.com/office/drawing/2014/chart" uri="{C3380CC4-5D6E-409C-BE32-E72D297353CC}">
              <c16:uniqueId val="{00000001-75E9-43D1-AAD1-1DAD298A0B2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9446161002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6.24</c:v>
                </c:pt>
                <c:pt idx="1">
                  <c:v>64.37</c:v>
                </c:pt>
                <c:pt idx="2">
                  <c:v>9.43</c:v>
                </c:pt>
                <c:pt idx="3">
                  <c:v>9.17</c:v>
                </c:pt>
                <c:pt idx="4">
                  <c:v>4.68</c:v>
                </c:pt>
              </c:numCache>
            </c:numRef>
          </c:val>
          <c:extLst>
            <c:ext xmlns:c16="http://schemas.microsoft.com/office/drawing/2014/chart" uri="{C3380CC4-5D6E-409C-BE32-E72D297353CC}">
              <c16:uniqueId val="{00000000-6805-4E04-90B8-7E1CB95BEE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91.82</c:v>
                </c:pt>
                <c:pt idx="1">
                  <c:v>89.22</c:v>
                </c:pt>
                <c:pt idx="2">
                  <c:v>114.55</c:v>
                </c:pt>
                <c:pt idx="3">
                  <c:v>92.27</c:v>
                </c:pt>
                <c:pt idx="4">
                  <c:v>87.7</c:v>
                </c:pt>
              </c:numCache>
            </c:numRef>
          </c:val>
          <c:extLst>
            <c:ext xmlns:c16="http://schemas.microsoft.com/office/drawing/2014/chart" uri="{C3380CC4-5D6E-409C-BE32-E72D297353CC}">
              <c16:uniqueId val="{00000001-6805-4E04-90B8-7E1CB95BEEB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12.68</c:v>
                </c:pt>
                <c:pt idx="1">
                  <c:v>61.28</c:v>
                </c:pt>
                <c:pt idx="2">
                  <c:v>-19.18</c:v>
                </c:pt>
                <c:pt idx="3">
                  <c:v>-22.49</c:v>
                </c:pt>
                <c:pt idx="4">
                  <c:v>-6.81</c:v>
                </c:pt>
              </c:numCache>
            </c:numRef>
          </c:val>
          <c:smooth val="0"/>
          <c:extLst>
            <c:ext xmlns:c16="http://schemas.microsoft.com/office/drawing/2014/chart" uri="{C3380CC4-5D6E-409C-BE32-E72D297353CC}">
              <c16:uniqueId val="{00000002-6805-4E04-90B8-7E1CB95BEE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0.2</c:v>
                </c:pt>
                <c:pt idx="4">
                  <c:v>#N/A</c:v>
                </c:pt>
                <c:pt idx="5">
                  <c:v>1.05</c:v>
                </c:pt>
                <c:pt idx="6">
                  <c:v>0</c:v>
                </c:pt>
                <c:pt idx="7">
                  <c:v>0</c:v>
                </c:pt>
                <c:pt idx="8">
                  <c:v>0</c:v>
                </c:pt>
                <c:pt idx="9">
                  <c:v>0</c:v>
                </c:pt>
              </c:numCache>
            </c:numRef>
          </c:val>
          <c:extLst>
            <c:ext xmlns:c16="http://schemas.microsoft.com/office/drawing/2014/chart" uri="{C3380CC4-5D6E-409C-BE32-E72D297353CC}">
              <c16:uniqueId val="{00000000-F6CF-4A73-A8C2-70EE4688E5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CF-4A73-A8C2-70EE4688E57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6CF-4A73-A8C2-70EE4688E577}"/>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0.11</c:v>
                </c:pt>
                <c:pt idx="4">
                  <c:v>#N/A</c:v>
                </c:pt>
                <c:pt idx="5">
                  <c:v>0.09</c:v>
                </c:pt>
                <c:pt idx="6">
                  <c:v>#N/A</c:v>
                </c:pt>
                <c:pt idx="7">
                  <c:v>0.02</c:v>
                </c:pt>
                <c:pt idx="8">
                  <c:v>#N/A</c:v>
                </c:pt>
                <c:pt idx="9">
                  <c:v>0.09</c:v>
                </c:pt>
              </c:numCache>
            </c:numRef>
          </c:val>
          <c:extLst>
            <c:ext xmlns:c16="http://schemas.microsoft.com/office/drawing/2014/chart" uri="{C3380CC4-5D6E-409C-BE32-E72D297353CC}">
              <c16:uniqueId val="{00000003-F6CF-4A73-A8C2-70EE4688E577}"/>
            </c:ext>
          </c:extLst>
        </c:ser>
        <c:ser>
          <c:idx val="4"/>
          <c:order val="4"/>
          <c:tx>
            <c:strRef>
              <c:f>データシート!$A$31</c:f>
              <c:strCache>
                <c:ptCount val="1"/>
                <c:pt idx="0">
                  <c:v>国民健康保険特別会計（診療施設勘定）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0.38</c:v>
                </c:pt>
              </c:numCache>
            </c:numRef>
          </c:val>
          <c:extLst>
            <c:ext xmlns:c16="http://schemas.microsoft.com/office/drawing/2014/chart" uri="{C3380CC4-5D6E-409C-BE32-E72D297353CC}">
              <c16:uniqueId val="{00000004-F6CF-4A73-A8C2-70EE4688E577}"/>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c:v>
                </c:pt>
                <c:pt idx="2">
                  <c:v>#N/A</c:v>
                </c:pt>
                <c:pt idx="3">
                  <c:v>3.38</c:v>
                </c:pt>
                <c:pt idx="4">
                  <c:v>#N/A</c:v>
                </c:pt>
                <c:pt idx="5">
                  <c:v>0.16</c:v>
                </c:pt>
                <c:pt idx="6">
                  <c:v>0.25</c:v>
                </c:pt>
                <c:pt idx="7">
                  <c:v>#N/A</c:v>
                </c:pt>
                <c:pt idx="8">
                  <c:v>#N/A</c:v>
                </c:pt>
                <c:pt idx="9">
                  <c:v>0.54</c:v>
                </c:pt>
              </c:numCache>
            </c:numRef>
          </c:val>
          <c:extLst>
            <c:ext xmlns:c16="http://schemas.microsoft.com/office/drawing/2014/chart" uri="{C3380CC4-5D6E-409C-BE32-E72D297353CC}">
              <c16:uniqueId val="{00000005-F6CF-4A73-A8C2-70EE4688E577}"/>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1.67</c:v>
                </c:pt>
                <c:pt idx="4">
                  <c:v>#N/A</c:v>
                </c:pt>
                <c:pt idx="5">
                  <c:v>1.82</c:v>
                </c:pt>
                <c:pt idx="6">
                  <c:v>#N/A</c:v>
                </c:pt>
                <c:pt idx="7">
                  <c:v>2.42</c:v>
                </c:pt>
                <c:pt idx="8">
                  <c:v>#N/A</c:v>
                </c:pt>
                <c:pt idx="9">
                  <c:v>2.39</c:v>
                </c:pt>
              </c:numCache>
            </c:numRef>
          </c:val>
          <c:extLst>
            <c:ext xmlns:c16="http://schemas.microsoft.com/office/drawing/2014/chart" uri="{C3380CC4-5D6E-409C-BE32-E72D297353CC}">
              <c16:uniqueId val="{00000006-F6CF-4A73-A8C2-70EE4688E57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6.23</c:v>
                </c:pt>
                <c:pt idx="2">
                  <c:v>#N/A</c:v>
                </c:pt>
                <c:pt idx="3">
                  <c:v>62.73</c:v>
                </c:pt>
                <c:pt idx="4">
                  <c:v>#N/A</c:v>
                </c:pt>
                <c:pt idx="5">
                  <c:v>9.43</c:v>
                </c:pt>
                <c:pt idx="6">
                  <c:v>#N/A</c:v>
                </c:pt>
                <c:pt idx="7">
                  <c:v>8.17</c:v>
                </c:pt>
                <c:pt idx="8">
                  <c:v>#N/A</c:v>
                </c:pt>
                <c:pt idx="9">
                  <c:v>4.68</c:v>
                </c:pt>
              </c:numCache>
            </c:numRef>
          </c:val>
          <c:extLst>
            <c:ext xmlns:c16="http://schemas.microsoft.com/office/drawing/2014/chart" uri="{C3380CC4-5D6E-409C-BE32-E72D297353CC}">
              <c16:uniqueId val="{00000007-F6CF-4A73-A8C2-70EE4688E57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3.23</c:v>
                </c:pt>
                <c:pt idx="8">
                  <c:v>#N/A</c:v>
                </c:pt>
                <c:pt idx="9">
                  <c:v>4.75</c:v>
                </c:pt>
              </c:numCache>
            </c:numRef>
          </c:val>
          <c:extLst>
            <c:ext xmlns:c16="http://schemas.microsoft.com/office/drawing/2014/chart" uri="{C3380CC4-5D6E-409C-BE32-E72D297353CC}">
              <c16:uniqueId val="{00000008-F6CF-4A73-A8C2-70EE4688E5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14.92</c:v>
                </c:pt>
                <c:pt idx="2">
                  <c:v>#N/A</c:v>
                </c:pt>
                <c:pt idx="3">
                  <c:v>13.9</c:v>
                </c:pt>
                <c:pt idx="4">
                  <c:v>#N/A</c:v>
                </c:pt>
                <c:pt idx="5">
                  <c:v>13.27</c:v>
                </c:pt>
                <c:pt idx="6">
                  <c:v>#N/A</c:v>
                </c:pt>
                <c:pt idx="7">
                  <c:v>12.45</c:v>
                </c:pt>
                <c:pt idx="8">
                  <c:v>#N/A</c:v>
                </c:pt>
                <c:pt idx="9">
                  <c:v>11.46</c:v>
                </c:pt>
              </c:numCache>
            </c:numRef>
          </c:val>
          <c:extLst>
            <c:ext xmlns:c16="http://schemas.microsoft.com/office/drawing/2014/chart" uri="{C3380CC4-5D6E-409C-BE32-E72D297353CC}">
              <c16:uniqueId val="{00000009-F6CF-4A73-A8C2-70EE4688E57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996</c:v>
                </c:pt>
                <c:pt idx="5">
                  <c:v>1010</c:v>
                </c:pt>
                <c:pt idx="8">
                  <c:v>1017</c:v>
                </c:pt>
                <c:pt idx="11">
                  <c:v>985</c:v>
                </c:pt>
                <c:pt idx="14">
                  <c:v>1080</c:v>
                </c:pt>
              </c:numCache>
            </c:numRef>
          </c:val>
          <c:extLst>
            <c:ext xmlns:c16="http://schemas.microsoft.com/office/drawing/2014/chart" uri="{C3380CC4-5D6E-409C-BE32-E72D297353CC}">
              <c16:uniqueId val="{00000000-10E4-4C3A-A184-2F8076F6F10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E4-4C3A-A184-2F8076F6F10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14</c:v>
                </c:pt>
                <c:pt idx="6">
                  <c:v>13</c:v>
                </c:pt>
                <c:pt idx="9">
                  <c:v>11</c:v>
                </c:pt>
                <c:pt idx="12">
                  <c:v>9</c:v>
                </c:pt>
              </c:numCache>
            </c:numRef>
          </c:val>
          <c:extLst>
            <c:ext xmlns:c16="http://schemas.microsoft.com/office/drawing/2014/chart" uri="{C3380CC4-5D6E-409C-BE32-E72D297353CC}">
              <c16:uniqueId val="{00000002-10E4-4C3A-A184-2F8076F6F10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72</c:v>
                </c:pt>
                <c:pt idx="3">
                  <c:v>73</c:v>
                </c:pt>
                <c:pt idx="6">
                  <c:v>73</c:v>
                </c:pt>
                <c:pt idx="9">
                  <c:v>80</c:v>
                </c:pt>
                <c:pt idx="12">
                  <c:v>73</c:v>
                </c:pt>
              </c:numCache>
            </c:numRef>
          </c:val>
          <c:extLst>
            <c:ext xmlns:c16="http://schemas.microsoft.com/office/drawing/2014/chart" uri="{C3380CC4-5D6E-409C-BE32-E72D297353CC}">
              <c16:uniqueId val="{00000003-10E4-4C3A-A184-2F8076F6F10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445</c:v>
                </c:pt>
                <c:pt idx="3">
                  <c:v>406</c:v>
                </c:pt>
                <c:pt idx="6">
                  <c:v>421</c:v>
                </c:pt>
                <c:pt idx="9">
                  <c:v>412</c:v>
                </c:pt>
                <c:pt idx="12">
                  <c:v>412</c:v>
                </c:pt>
              </c:numCache>
            </c:numRef>
          </c:val>
          <c:extLst>
            <c:ext xmlns:c16="http://schemas.microsoft.com/office/drawing/2014/chart" uri="{C3380CC4-5D6E-409C-BE32-E72D297353CC}">
              <c16:uniqueId val="{00000004-10E4-4C3A-A184-2F8076F6F10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E4-4C3A-A184-2F8076F6F10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E4-4C3A-A184-2F8076F6F10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1307</c:v>
                </c:pt>
                <c:pt idx="3">
                  <c:v>1404</c:v>
                </c:pt>
                <c:pt idx="6">
                  <c:v>1322</c:v>
                </c:pt>
                <c:pt idx="9">
                  <c:v>1145</c:v>
                </c:pt>
                <c:pt idx="12">
                  <c:v>1200</c:v>
                </c:pt>
              </c:numCache>
            </c:numRef>
          </c:val>
          <c:extLst>
            <c:ext xmlns:c16="http://schemas.microsoft.com/office/drawing/2014/chart" uri="{C3380CC4-5D6E-409C-BE32-E72D297353CC}">
              <c16:uniqueId val="{00000007-10E4-4C3A-A184-2F8076F6F10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843</c:v>
                </c:pt>
                <c:pt idx="2">
                  <c:v>#N/A</c:v>
                </c:pt>
                <c:pt idx="3">
                  <c:v>#N/A</c:v>
                </c:pt>
                <c:pt idx="4">
                  <c:v>887</c:v>
                </c:pt>
                <c:pt idx="5">
                  <c:v>#N/A</c:v>
                </c:pt>
                <c:pt idx="6">
                  <c:v>#N/A</c:v>
                </c:pt>
                <c:pt idx="7">
                  <c:v>812</c:v>
                </c:pt>
                <c:pt idx="8">
                  <c:v>#N/A</c:v>
                </c:pt>
                <c:pt idx="9">
                  <c:v>#N/A</c:v>
                </c:pt>
                <c:pt idx="10">
                  <c:v>663</c:v>
                </c:pt>
                <c:pt idx="11">
                  <c:v>#N/A</c:v>
                </c:pt>
                <c:pt idx="12">
                  <c:v>#N/A</c:v>
                </c:pt>
                <c:pt idx="13">
                  <c:v>614</c:v>
                </c:pt>
                <c:pt idx="14">
                  <c:v>#N/A</c:v>
                </c:pt>
              </c:numCache>
            </c:numRef>
          </c:val>
          <c:smooth val="0"/>
          <c:extLst>
            <c:ext xmlns:c16="http://schemas.microsoft.com/office/drawing/2014/chart" uri="{C3380CC4-5D6E-409C-BE32-E72D297353CC}">
              <c16:uniqueId val="{00000008-10E4-4C3A-A184-2F8076F6F10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9592</c:v>
                </c:pt>
                <c:pt idx="5">
                  <c:v>11082</c:v>
                </c:pt>
                <c:pt idx="8">
                  <c:v>10733</c:v>
                </c:pt>
                <c:pt idx="11">
                  <c:v>10471</c:v>
                </c:pt>
                <c:pt idx="14">
                  <c:v>10288</c:v>
                </c:pt>
              </c:numCache>
            </c:numRef>
          </c:val>
          <c:extLst>
            <c:ext xmlns:c16="http://schemas.microsoft.com/office/drawing/2014/chart" uri="{C3380CC4-5D6E-409C-BE32-E72D297353CC}">
              <c16:uniqueId val="{00000000-27F1-4071-A958-4531BE32A0D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c:v>
                </c:pt>
                <c:pt idx="5">
                  <c:v>18</c:v>
                </c:pt>
                <c:pt idx="8">
                  <c:v>3</c:v>
                </c:pt>
                <c:pt idx="11">
                  <c:v>4</c:v>
                </c:pt>
                <c:pt idx="14">
                  <c:v>0</c:v>
                </c:pt>
              </c:numCache>
            </c:numRef>
          </c:val>
          <c:extLst>
            <c:ext xmlns:c16="http://schemas.microsoft.com/office/drawing/2014/chart" uri="{C3380CC4-5D6E-409C-BE32-E72D297353CC}">
              <c16:uniqueId val="{00000001-27F1-4071-A958-4531BE32A0D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12922</c:v>
                </c:pt>
                <c:pt idx="5">
                  <c:v>16326</c:v>
                </c:pt>
                <c:pt idx="8">
                  <c:v>15434</c:v>
                </c:pt>
                <c:pt idx="11">
                  <c:v>16173</c:v>
                </c:pt>
                <c:pt idx="14">
                  <c:v>15898</c:v>
                </c:pt>
              </c:numCache>
            </c:numRef>
          </c:val>
          <c:extLst>
            <c:ext xmlns:c16="http://schemas.microsoft.com/office/drawing/2014/chart" uri="{C3380CC4-5D6E-409C-BE32-E72D297353CC}">
              <c16:uniqueId val="{00000002-27F1-4071-A958-4531BE32A0D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F1-4071-A958-4531BE32A0D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F1-4071-A958-4531BE32A0D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F1-4071-A958-4531BE32A0D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1487</c:v>
                </c:pt>
                <c:pt idx="3">
                  <c:v>1488</c:v>
                </c:pt>
                <c:pt idx="6">
                  <c:v>1554</c:v>
                </c:pt>
                <c:pt idx="9">
                  <c:v>1661</c:v>
                </c:pt>
                <c:pt idx="12">
                  <c:v>1699</c:v>
                </c:pt>
              </c:numCache>
            </c:numRef>
          </c:val>
          <c:extLst>
            <c:ext xmlns:c16="http://schemas.microsoft.com/office/drawing/2014/chart" uri="{C3380CC4-5D6E-409C-BE32-E72D297353CC}">
              <c16:uniqueId val="{00000006-27F1-4071-A958-4531BE32A0D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380</c:v>
                </c:pt>
                <c:pt idx="3">
                  <c:v>301</c:v>
                </c:pt>
                <c:pt idx="6">
                  <c:v>231</c:v>
                </c:pt>
                <c:pt idx="9">
                  <c:v>159</c:v>
                </c:pt>
                <c:pt idx="12">
                  <c:v>103</c:v>
                </c:pt>
              </c:numCache>
            </c:numRef>
          </c:val>
          <c:extLst>
            <c:ext xmlns:c16="http://schemas.microsoft.com/office/drawing/2014/chart" uri="{C3380CC4-5D6E-409C-BE32-E72D297353CC}">
              <c16:uniqueId val="{00000007-27F1-4071-A958-4531BE32A0D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4594</c:v>
                </c:pt>
                <c:pt idx="3">
                  <c:v>3965</c:v>
                </c:pt>
                <c:pt idx="6">
                  <c:v>3131</c:v>
                </c:pt>
                <c:pt idx="9">
                  <c:v>2781</c:v>
                </c:pt>
                <c:pt idx="12">
                  <c:v>2612</c:v>
                </c:pt>
              </c:numCache>
            </c:numRef>
          </c:val>
          <c:extLst>
            <c:ext xmlns:c16="http://schemas.microsoft.com/office/drawing/2014/chart" uri="{C3380CC4-5D6E-409C-BE32-E72D297353CC}">
              <c16:uniqueId val="{00000008-27F1-4071-A958-4531BE32A0D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c:v>
                </c:pt>
                <c:pt idx="3">
                  <c:v>8</c:v>
                </c:pt>
                <c:pt idx="6">
                  <c:v>0</c:v>
                </c:pt>
                <c:pt idx="9">
                  <c:v>11</c:v>
                </c:pt>
                <c:pt idx="12">
                  <c:v>33</c:v>
                </c:pt>
              </c:numCache>
            </c:numRef>
          </c:val>
          <c:extLst>
            <c:ext xmlns:c16="http://schemas.microsoft.com/office/drawing/2014/chart" uri="{C3380CC4-5D6E-409C-BE32-E72D297353CC}">
              <c16:uniqueId val="{00000009-27F1-4071-A958-4531BE32A0D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13486</c:v>
                </c:pt>
                <c:pt idx="3">
                  <c:v>13455</c:v>
                </c:pt>
                <c:pt idx="6">
                  <c:v>12302</c:v>
                </c:pt>
                <c:pt idx="9">
                  <c:v>12026</c:v>
                </c:pt>
                <c:pt idx="12">
                  <c:v>11981</c:v>
                </c:pt>
              </c:numCache>
            </c:numRef>
          </c:val>
          <c:extLst>
            <c:ext xmlns:c16="http://schemas.microsoft.com/office/drawing/2014/chart" uri="{C3380CC4-5D6E-409C-BE32-E72D297353CC}">
              <c16:uniqueId val="{0000000A-27F1-4071-A958-4531BE32A0D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F1-4071-A958-4531BE32A0D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7955</c:v>
                </c:pt>
                <c:pt idx="1">
                  <c:v>6411</c:v>
                </c:pt>
                <c:pt idx="2">
                  <c:v>6231</c:v>
                </c:pt>
              </c:numCache>
            </c:numRef>
          </c:val>
          <c:extLst>
            <c:ext xmlns:c16="http://schemas.microsoft.com/office/drawing/2014/chart" uri="{C3380CC4-5D6E-409C-BE32-E72D297353CC}">
              <c16:uniqueId val="{00000000-77A9-4C41-AA70-DEBEE0EC46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2176</c:v>
                </c:pt>
                <c:pt idx="1">
                  <c:v>2072</c:v>
                </c:pt>
                <c:pt idx="2">
                  <c:v>1965</c:v>
                </c:pt>
              </c:numCache>
            </c:numRef>
          </c:val>
          <c:extLst>
            <c:ext xmlns:c16="http://schemas.microsoft.com/office/drawing/2014/chart" uri="{C3380CC4-5D6E-409C-BE32-E72D297353CC}">
              <c16:uniqueId val="{00000001-77A9-4C41-AA70-DEBEE0EC46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6266</c:v>
                </c:pt>
                <c:pt idx="1">
                  <c:v>6770</c:v>
                </c:pt>
                <c:pt idx="2">
                  <c:v>6594</c:v>
                </c:pt>
              </c:numCache>
            </c:numRef>
          </c:val>
          <c:extLst>
            <c:ext xmlns:c16="http://schemas.microsoft.com/office/drawing/2014/chart" uri="{C3380CC4-5D6E-409C-BE32-E72D297353CC}">
              <c16:uniqueId val="{00000002-77A9-4C41-AA70-DEBEE0EC46F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{75BB6A70-EEAD-4FAF-BABE-1EB0D12CD025}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66-4A7D-8FE3-777FB14336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{8DC7F796-17C9-40D6-B4CD-F13E28271EEA}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66-4A7D-8FE3-777FB14336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{67576783-F8CE-400E-8DE0-8BD0EE572E88}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66-4A7D-8FE3-777FB14336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{B9BE7EB5-C29C-4DB4-8512-888D8235A598}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66-4A7D-8FE3-777FB14336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{23451993-DCC8-47B8-8E0F-C1A9DF7814D1}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66-4A7D-8FE3-777FB14336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{CE8006AC-2F1D-4619-BAE7-1057C9BAFF54}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66-4A7D-8FE3-777FB14336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{3A721304-1D27-4C0C-A3D9-F1D7DDD5B1B2}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66-4A7D-8FE3-777FB14336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{968756DD-C864-4649-AFCB-E22E018E8C32}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66-4A7D-8FE3-777FB14336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{0E9869A5-AA82-405E-8AF6-8D6BFF7D98C7}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66-4A7D-8FE3-777FB14336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38.799999999999997</c:v>
                </c:pt>
                <c:pt idx="8">
                  <c:v>16</c:v>
                </c:pt>
                <c:pt idx="16">
                  <c:v>17.399999999999999</c:v>
                </c:pt>
                <c:pt idx="24">
                  <c:v>28.3</c:v>
                </c:pt>
                <c:pt idx="32">
                  <c:v>30.5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B66-4A7D-8FE3-777FB14336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{5177BB1A-058F-4FB8-912F-85C7B4D170CD}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66-4A7D-8FE3-777FB14336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{6D097F96-6C9C-4AF7-882A-70544F2453CA}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66-4A7D-8FE3-777FB14336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{B400032C-0EA8-409B-BC3A-2FB36E4989B7}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66-4A7D-8FE3-777FB14336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{D99C7955-994C-4CB7-859C-83F0706A44D7}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66-4A7D-8FE3-777FB14336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{B0FBEEA1-2A98-4F4D-8FA6-6F2392DB7075}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66-4A7D-8FE3-777FB14336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{2F33E22A-50FB-4D6B-B1AE-F4D0036A0156}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66-4A7D-8FE3-777FB14336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{1DFA4C64-39A8-426A-A97B-4AF3CFF079B2}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66-4A7D-8FE3-777FB14336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{6614C267-DAB3-4EA9-B7C8-999BC6B53C59}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66-4A7D-8FE3-777FB14336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{8101DF41-B4BE-499F-9386-ABEC424028FA}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66-4A7D-8FE3-777FB14336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2B66-4A7D-8FE3-777FB1433667}"/>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{2B28D338-1BE2-438B-BC05-5CC33101871A}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B90-4F65-985B-1AA455F0B3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{492D77E3-0795-4880-8043-1B0185F6E9AC}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90-4F65-985B-1AA455F0B3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{F55CCF55-EE66-4D57-AE7C-548559220B73}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90-4F65-985B-1AA455F0B3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{6E814992-2152-44F9-A438-4FC6654BEBE7}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90-4F65-985B-1AA455F0B3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{FD7A618E-737B-4FE4-9835-5E13D9E836DD}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90-4F65-985B-1AA455F0B3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{63C03972-6304-494F-9F03-E0986A468497}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B90-4F65-985B-1AA455F0B3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{D9542C5A-8CC0-4368-90BA-9F76D75BA00F}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B90-4F65-985B-1AA455F0B3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{3870996C-C2DD-49F6-8208-17EF33319C4E}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B90-4F65-985B-1AA455F0B3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{F7F9F1FA-499D-40FE-849E-2519D3AAF4C0}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B90-4F65-985B-1AA455F0B3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14.9</c:v>
                </c:pt>
                <c:pt idx="8">
                  <c:v>14.5</c:v>
                </c:pt>
                <c:pt idx="16">
                  <c:v>14.2</c:v>
                </c:pt>
                <c:pt idx="24">
                  <c:v>13</c:v>
                </c:pt>
                <c:pt idx="32">
                  <c:v>11.6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B90-4F65-985B-1AA455F0B3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{D23B97AB-9E31-46BB-A034-17FFC1EC82DD}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B90-4F65-985B-1AA455F0B3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{E694D00C-A3F5-49A6-B609-86B42F7E7258}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90-4F65-985B-1AA455F0B3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{57F1EE1C-28D4-4EF0-918F-0CBEADB101AD}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90-4F65-985B-1AA455F0B3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{D4B6FBE1-7869-4DA1-B088-16DA5EDA9B07}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90-4F65-985B-1AA455F0B3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{F7D3B507-5302-4C83-BF93-B3A24811D614}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90-4F65-985B-1AA455F0B3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{0C1BBE21-4B98-4B0B-BE4F-D34AA6B7DB77}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B90-4F65-985B-1AA455F0B3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{E3DD6F95-B5B2-4D5A-825C-8170F8BCEF38}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B90-4F65-985B-1AA455F0B33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{616CB2CE-006E-4A21-B388-E65B72DA1B78}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B90-4F65-985B-1AA455F0B33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{D55E649B-4615-4CE8-94D2-44D0656938C2}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B90-4F65-985B-1AA455F0B3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9B90-4F65-985B-1AA455F0B334}"/>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岩手県陸前高田市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17,226
17,047
231.94
17,463,668
16,977,650
332,664
7,105,178
11,980,917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7810"/>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7810"/>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7810"/>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9730" cy="358775"/>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ea"/>
              <a:ea typeface="+mn-ea"/>
              <a:cs typeface="+mn-cs"/>
            </a:rPr>
            <a:t>基準財政需要額及び基準財政収入額がいずれも増加し、財政力指数は前年度と同指数となった。類似団体平均を下回る状況が続いているため、多様な方法を用いた歳入の確保に加え、歳出の精査を継続して実施し、財政の健全化を図る。</a:t>
          </a:r>
          <a:endParaRPr kumimoji="1" lang="en-US" altLang="ja-JP" sz="1100" b="0" i="0" u="none" strike="noStrike" kern="0" cap="none" spc="0" normalizeH="0" baseline="0" noProof="0">
            <a:ln>
              <a:noFill/>
            </a:ln>
            <a:solidFill>
              <a:prstClr val="black"/>
            </a:solidFill>
            <a:effectLst/>
            <a:uLnTx/>
            <a:uFillTx/>
            <a:latin typeface="+mn-ea"/>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7810"/>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7810"/>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161290</xdr:rowOff>
    </xdr:from>
    <xdr:ext cx="762000" cy="259080"/>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59080"/>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39370</xdr:rowOff>
    </xdr:from>
    <xdr:ext cx="762000" cy="259080"/>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22860</xdr:rowOff>
    </xdr:from>
    <xdr:to>
      <xdr:col>23</xdr:col>
      <xdr:colOff>184150</xdr:colOff>
      <xdr:row>42</xdr:row>
      <xdr:rowOff>124460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158750</xdr:rowOff>
    </xdr:from>
    <xdr:ext cx="736600" cy="259080"/>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22860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134620</xdr:rowOff>
    </xdr:from>
    <xdr:ext cx="762000" cy="257810"/>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22860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95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134620</xdr:rowOff>
    </xdr:from>
    <xdr:ext cx="762000" cy="257810"/>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97790</xdr:rowOff>
    </xdr:from>
    <xdr:to>
      <xdr:col>7</xdr:col>
      <xdr:colOff>31750</xdr:colOff>
      <xdr:row>42</xdr:row>
      <xdr:rowOff>27940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38100</xdr:rowOff>
    </xdr:from>
    <xdr:ext cx="762000" cy="259080"/>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167640</xdr:rowOff>
    </xdr:from>
    <xdr:to>
      <xdr:col>23</xdr:col>
      <xdr:colOff>184150</xdr:colOff>
      <xdr:row>43</xdr:row>
      <xdr:rowOff>97790</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139700</xdr:rowOff>
    </xdr:from>
    <xdr:ext cx="762000" cy="259080"/>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167640</xdr:rowOff>
    </xdr:from>
    <xdr:to>
      <xdr:col>19</xdr:col>
      <xdr:colOff>184150</xdr:colOff>
      <xdr:row>43</xdr:row>
      <xdr:rowOff>97790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82550</xdr:rowOff>
    </xdr:from>
    <xdr:ext cx="736600" cy="259080"/>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167640</xdr:rowOff>
    </xdr:from>
    <xdr:to>
      <xdr:col>15</xdr:col>
      <xdr:colOff>133350</xdr:colOff>
      <xdr:row>43</xdr:row>
      <xdr:rowOff>97790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82550</xdr:rowOff>
    </xdr:from>
    <xdr:ext cx="762000" cy="259080"/>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143510</xdr:rowOff>
    </xdr:from>
    <xdr:to>
      <xdr:col>11</xdr:col>
      <xdr:colOff>82550</xdr:colOff>
      <xdr:row>43</xdr:row>
      <xdr:rowOff>73660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58420</xdr:rowOff>
    </xdr:from>
    <xdr:ext cx="762000" cy="259080"/>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143510</xdr:rowOff>
    </xdr:from>
    <xdr:to>
      <xdr:col>7</xdr:col>
      <xdr:colOff>31750</xdr:colOff>
      <xdr:row>43</xdr:row>
      <xdr:rowOff>73660</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58420</xdr:rowOff>
    </xdr:from>
    <xdr:ext cx="762000" cy="259080"/>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3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797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9730" cy="357505"/>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地方交付税は前年度より</a:t>
          </a:r>
          <a:r>
            <a:rPr kumimoji="1" lang="en-US" altLang="ja-JP" sz="1100" b="0" i="0" u="none" strike="noStrike" kern="0" cap="none" spc="0" normalizeH="0" baseline="0" noProof="0">
              <a:ln>
                <a:noFill/>
              </a:ln>
              <a:solidFill>
                <a:prstClr val="black"/>
              </a:solidFill>
              <a:effectLst/>
              <a:uLnTx/>
              <a:uFillTx/>
              <a:latin typeface="+mn-lt"/>
              <a:ea typeface="+mn-ea"/>
              <a:cs typeface="+mn-cs"/>
            </a:rPr>
            <a:t>159</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百万円増となったが、人口減少による地方税の</a:t>
          </a:r>
          <a:r>
            <a:rPr kumimoji="1" lang="en-US" altLang="ja-JP" sz="1100" b="0" i="0" u="none" strike="noStrike" kern="0" cap="none" spc="0" normalizeH="0" baseline="0" noProof="0">
              <a:ln>
                <a:noFill/>
              </a:ln>
              <a:solidFill>
                <a:prstClr val="black"/>
              </a:solidFill>
              <a:effectLst/>
              <a:uLnTx/>
              <a:uFillTx/>
              <a:latin typeface="+mn-lt"/>
              <a:ea typeface="+mn-ea"/>
              <a:cs typeface="+mn-cs"/>
            </a:rPr>
            <a:t>47</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百万円の減や経常人件費が前年度より</a:t>
          </a:r>
          <a:r>
            <a:rPr kumimoji="1" lang="en-US" altLang="ja-JP" sz="1100" b="0" i="0" u="none" strike="noStrike" kern="0" cap="none" spc="0" normalizeH="0" baseline="0" noProof="0">
              <a:ln>
                <a:noFill/>
              </a:ln>
              <a:solidFill>
                <a:prstClr val="black"/>
              </a:solidFill>
              <a:effectLst/>
              <a:uLnTx/>
              <a:uFillTx/>
              <a:latin typeface="+mn-lt"/>
              <a:ea typeface="+mn-ea"/>
              <a:cs typeface="+mn-cs"/>
            </a:rPr>
            <a:t>265</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百万円の増となり、経常収支比率は前年度より</a:t>
          </a:r>
          <a:r>
            <a:rPr kumimoji="1" lang="en-US" altLang="ja-JP" sz="1100" b="0" i="0" u="none" strike="noStrike" kern="0" cap="none" spc="0" normalizeH="0" baseline="0" noProof="0">
              <a:ln>
                <a:noFill/>
              </a:ln>
              <a:solidFill>
                <a:prstClr val="black"/>
              </a:solidFill>
              <a:effectLst/>
              <a:uLnTx/>
              <a:uFillTx/>
              <a:latin typeface="+mn-lt"/>
              <a:ea typeface="+mn-ea"/>
              <a:cs typeface="+mn-cs"/>
            </a:rPr>
            <a:t>1.6</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ポイント増となった。</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類似団体平均より</a:t>
          </a:r>
          <a:r>
            <a:rPr kumimoji="1" lang="en-US" altLang="ja-JP" sz="1100" b="0" i="0" u="none" strike="noStrike" kern="0" cap="none" spc="0" normalizeH="0" baseline="0" noProof="0">
              <a:ln>
                <a:noFill/>
              </a:ln>
              <a:solidFill>
                <a:prstClr val="black"/>
              </a:solidFill>
              <a:effectLst/>
              <a:uLnTx/>
              <a:uFillTx/>
              <a:latin typeface="+mn-lt"/>
              <a:ea typeface="+mn-ea"/>
              <a:cs typeface="+mn-cs"/>
            </a:rPr>
            <a:t>1.2</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ポイント下回っているものの依然として経常収支比率は高い数値となっていることから、経常経費の見直しや抑制を検討し、弾力性の向上に努める。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95250</xdr:colOff>
      <xdr:row>54</xdr:row>
      <xdr:rowOff>139700</xdr:rowOff>
    </xdr:from>
    <xdr:ext cx="298450" cy="225425"/>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7810"/>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7810"/>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8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7810"/>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10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126365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9015"/>
          <a:ext cx="0" cy="1605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161290</xdr:rowOff>
    </xdr:from>
    <xdr:ext cx="762000" cy="259080"/>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41275</xdr:rowOff>
    </xdr:from>
    <xdr:ext cx="762000" cy="257810"/>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4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126365</xdr:rowOff>
    </xdr:from>
    <xdr:to>
      <xdr:col>24</xdr:col>
      <xdr:colOff>12700</xdr:colOff>
      <xdr:row>57</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8255</xdr:rowOff>
    </xdr:from>
    <xdr:to>
      <xdr:col>23</xdr:col>
      <xdr:colOff>133350</xdr:colOff>
      <xdr:row>60</xdr:row>
      <xdr:rowOff>63500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9525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26035</xdr:rowOff>
    </xdr:from>
    <xdr:ext cx="762000" cy="259080"/>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30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53975</xdr:rowOff>
    </xdr:from>
    <xdr:to>
      <xdr:col>23</xdr:col>
      <xdr:colOff>184150</xdr:colOff>
      <xdr:row>60</xdr:row>
      <xdr:rowOff>155575</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8255</xdr:rowOff>
    </xdr:from>
    <xdr:to>
      <xdr:col>19</xdr:col>
      <xdr:colOff>133350</xdr:colOff>
      <xdr:row>60</xdr:row>
      <xdr:rowOff>22225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952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43815</xdr:rowOff>
    </xdr:from>
    <xdr:to>
      <xdr:col>19</xdr:col>
      <xdr:colOff>184150</xdr:colOff>
      <xdr:row>60</xdr:row>
      <xdr:rowOff>145415</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130175</xdr:rowOff>
    </xdr:from>
    <xdr:ext cx="736600" cy="259080"/>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71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141605</xdr:rowOff>
    </xdr:from>
    <xdr:to>
      <xdr:col>15</xdr:col>
      <xdr:colOff>82550</xdr:colOff>
      <xdr:row>60</xdr:row>
      <xdr:rowOff>22225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5715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19685</xdr:rowOff>
    </xdr:from>
    <xdr:to>
      <xdr:col>15</xdr:col>
      <xdr:colOff>133350</xdr:colOff>
      <xdr:row>60</xdr:row>
      <xdr:rowOff>121285</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106045</xdr:rowOff>
    </xdr:from>
    <xdr:ext cx="762000" cy="259080"/>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3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141605</xdr:rowOff>
    </xdr:from>
    <xdr:to>
      <xdr:col>11</xdr:col>
      <xdr:colOff>31750</xdr:colOff>
      <xdr:row>60</xdr:row>
      <xdr:rowOff>146050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5715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59690</xdr:rowOff>
    </xdr:from>
    <xdr:to>
      <xdr:col>11</xdr:col>
      <xdr:colOff>82550</xdr:colOff>
      <xdr:row>59</xdr:row>
      <xdr:rowOff>161290</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0</xdr:rowOff>
    </xdr:from>
    <xdr:ext cx="762000" cy="259080"/>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156210</xdr:rowOff>
    </xdr:from>
    <xdr:to>
      <xdr:col>7</xdr:col>
      <xdr:colOff>31750</xdr:colOff>
      <xdr:row>60</xdr:row>
      <xdr:rowOff>86360</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96520</xdr:rowOff>
    </xdr:from>
    <xdr:ext cx="762000" cy="259080"/>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7810"/>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7810"/>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7810"/>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7810"/>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7810"/>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12700</xdr:rowOff>
    </xdr:from>
    <xdr:to>
      <xdr:col>23</xdr:col>
      <xdr:colOff>184150</xdr:colOff>
      <xdr:row>60</xdr:row>
      <xdr:rowOff>114300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29210</xdr:rowOff>
    </xdr:from>
    <xdr:ext cx="762000" cy="257810"/>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44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128905</xdr:rowOff>
    </xdr:from>
    <xdr:to>
      <xdr:col>19</xdr:col>
      <xdr:colOff>184150</xdr:colOff>
      <xdr:row>60</xdr:row>
      <xdr:rowOff>59055</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24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69215</xdr:rowOff>
    </xdr:from>
    <xdr:ext cx="736600" cy="259080"/>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13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143510</xdr:rowOff>
    </xdr:from>
    <xdr:to>
      <xdr:col>15</xdr:col>
      <xdr:colOff>133350</xdr:colOff>
      <xdr:row>60</xdr:row>
      <xdr:rowOff>73025</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259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83185</xdr:rowOff>
    </xdr:from>
    <xdr:ext cx="762000" cy="259080"/>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27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90805</xdr:rowOff>
    </xdr:from>
    <xdr:to>
      <xdr:col>11</xdr:col>
      <xdr:colOff>82550</xdr:colOff>
      <xdr:row>60</xdr:row>
      <xdr:rowOff>20955</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2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6350</xdr:rowOff>
    </xdr:from>
    <xdr:ext cx="762000" cy="257810"/>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93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95250</xdr:rowOff>
    </xdr:from>
    <xdr:to>
      <xdr:col>7</xdr:col>
      <xdr:colOff>31750</xdr:colOff>
      <xdr:row>61</xdr:row>
      <xdr:rowOff>25400</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10160</xdr:rowOff>
    </xdr:from>
    <xdr:ext cx="762000" cy="259080"/>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9730" cy="358775"/>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[352,789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196,952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経費全般的に増傾向となっており、物件費については、旧矢作小学校解体費用や小中学校の電子黒板等購入が増要因となっている。また、人件費については、給与改定等により前年度より187百万円の増となっている。これらの要因により、人口1人当たりの人件費・物件費等決算額は</a:t>
          </a:r>
          <a:r>
            <a:rPr kumimoji="1" lang="en-US" altLang="ja-JP" sz="1100" b="0" i="0" u="none" strike="noStrike" kern="0" cap="none" spc="0" normalizeH="0" baseline="0" noProof="0">
              <a:ln>
                <a:noFill/>
              </a:ln>
              <a:solidFill>
                <a:prstClr val="black"/>
              </a:solidFill>
              <a:effectLst/>
              <a:uLnTx/>
              <a:uFillTx/>
              <a:latin typeface="+mn-lt"/>
              <a:ea typeface="+mn-ea"/>
              <a:cs typeface="+mn-cs"/>
            </a:rPr>
            <a:t>32,012</a:t>
          </a:r>
          <a:r>
            <a:rPr kumimoji="1" lang="ja-JP" altLang="en-US" sz="1100" b="0" i="0" u="none" strike="noStrike" kern="0" cap="none" spc="0" normalizeH="0" baseline="0" noProof="0">
              <a:ln>
                <a:noFill/>
              </a:ln>
              <a:solidFill>
                <a:prstClr val="black"/>
              </a:solidFill>
              <a:effectLst/>
              <a:uLnTx/>
              <a:uFillTx/>
              <a:latin typeface="+mn-lt"/>
              <a:ea typeface="+mn-ea"/>
              <a:cs typeface="+mn-cs"/>
            </a:rPr>
            <a:t>円の増となった。人件費の抑制に努め、公共施設等の指定管理制度や包括管理業務委託への導入を進めコスト低減を図っていく。</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endParaRPr kumimoji="1" lang="en-US" altLang="ja-JP" sz="7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95250</xdr:colOff>
      <xdr:row>77</xdr:row>
      <xdr:rowOff>6350</xdr:rowOff>
    </xdr:from>
    <xdr:ext cx="349885" cy="22415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7810"/>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24130</xdr:rowOff>
    </xdr:from>
    <xdr:to>
      <xdr:col>23</xdr:col>
      <xdr:colOff>133350</xdr:colOff>
      <xdr:row>88</xdr:row>
      <xdr:rowOff>68580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58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40640</xdr:rowOff>
    </xdr:from>
    <xdr:ext cx="762000" cy="257810"/>
    <xdr:sp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2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68580</xdr:rowOff>
    </xdr:from>
    <xdr:to>
      <xdr:col>24</xdr:col>
      <xdr:colOff>12700</xdr:colOff>
      <xdr:row>88</xdr:row>
      <xdr:rowOff>68580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110490</xdr:rowOff>
    </xdr:from>
    <xdr:ext cx="762000" cy="257810"/>
    <xdr:sp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0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24130</xdr:rowOff>
    </xdr:from>
    <xdr:to>
      <xdr:col>24</xdr:col>
      <xdr:colOff>12700</xdr:colOff>
      <xdr:row>81</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71120</xdr:rowOff>
    </xdr:from>
    <xdr:to>
      <xdr:col>23</xdr:col>
      <xdr:colOff>133350</xdr:colOff>
      <xdr:row>81</xdr:row>
      <xdr:rowOff>78740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85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53340</xdr:rowOff>
    </xdr:from>
    <xdr:ext cx="762000" cy="257810"/>
    <xdr:sp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34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170815</xdr:rowOff>
    </xdr:from>
    <xdr:to>
      <xdr:col>23</xdr:col>
      <xdr:colOff>184150</xdr:colOff>
      <xdr:row>81</xdr:row>
      <xdr:rowOff>100965</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70485</xdr:rowOff>
    </xdr:from>
    <xdr:to>
      <xdr:col>19</xdr:col>
      <xdr:colOff>133350</xdr:colOff>
      <xdr:row>81</xdr:row>
      <xdr:rowOff>71120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579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167005</xdr:rowOff>
    </xdr:from>
    <xdr:to>
      <xdr:col>19</xdr:col>
      <xdr:colOff>184150</xdr:colOff>
      <xdr:row>81</xdr:row>
      <xdr:rowOff>97790</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107315</xdr:rowOff>
    </xdr:from>
    <xdr:ext cx="736600" cy="259080"/>
    <xdr:sp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66040</xdr:rowOff>
    </xdr:from>
    <xdr:to>
      <xdr:col>15</xdr:col>
      <xdr:colOff>82550</xdr:colOff>
      <xdr:row>81</xdr:row>
      <xdr:rowOff>70485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534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166370</xdr:rowOff>
    </xdr:from>
    <xdr:to>
      <xdr:col>15</xdr:col>
      <xdr:colOff>133350</xdr:colOff>
      <xdr:row>81</xdr:row>
      <xdr:rowOff>95885</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2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106045</xdr:rowOff>
    </xdr:from>
    <xdr:ext cx="762000" cy="259080"/>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66040</xdr:rowOff>
    </xdr:from>
    <xdr:to>
      <xdr:col>11</xdr:col>
      <xdr:colOff>31750</xdr:colOff>
      <xdr:row>81</xdr:row>
      <xdr:rowOff>69850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534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164465</xdr:rowOff>
    </xdr:from>
    <xdr:to>
      <xdr:col>11</xdr:col>
      <xdr:colOff>82550</xdr:colOff>
      <xdr:row>81</xdr:row>
      <xdr:rowOff>94615</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104775</xdr:rowOff>
    </xdr:from>
    <xdr:ext cx="762000" cy="259080"/>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159385</xdr:rowOff>
    </xdr:from>
    <xdr:to>
      <xdr:col>7</xdr:col>
      <xdr:colOff>31750</xdr:colOff>
      <xdr:row>81</xdr:row>
      <xdr:rowOff>89535</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99695</xdr:rowOff>
    </xdr:from>
    <xdr:ext cx="762000" cy="257810"/>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42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27940</xdr:rowOff>
    </xdr:from>
    <xdr:to>
      <xdr:col>23</xdr:col>
      <xdr:colOff>184150</xdr:colOff>
      <xdr:row>81</xdr:row>
      <xdr:rowOff>129540</xdr:rowOff>
    </xdr:to>
    <xdr:sp textlink="">
      <xdr:nvSpPr>
        <xdr:cNvPr id="211" name="楕円 210">
          <a:extLst>
            <a:ext uri="{FF2B5EF4-FFF2-40B4-BE49-F238E27FC236}">
              <a16:creationId xmlns:a16="http://schemas.microsoft.com/office/drawing/2014/main" id="{00000000-0008-0000-0300-0000D3000000}"/>
            </a:ext>
          </a:extLst>
        </xdr:cNvPr>
        <xdr:cNvSpPr/>
      </xdr:nvSpPr>
      <xdr:spPr>
        <a:xfrm>
          <a:off x="4902200" y="1391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76200</xdr:rowOff>
    </xdr:from>
    <xdr:ext cx="762000" cy="257810"/>
    <xdr:sp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636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352,789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20320</xdr:rowOff>
    </xdr:from>
    <xdr:to>
      <xdr:col>19</xdr:col>
      <xdr:colOff>184150</xdr:colOff>
      <xdr:row>81</xdr:row>
      <xdr:rowOff>121920</xdr:rowOff>
    </xdr:to>
    <xdr:sp textlink="">
      <xdr:nvSpPr>
        <xdr:cNvPr id="213" name="楕円 212">
          <a:extLst>
            <a:ext uri="{FF2B5EF4-FFF2-40B4-BE49-F238E27FC236}">
              <a16:creationId xmlns:a16="http://schemas.microsoft.com/office/drawing/2014/main" id="{00000000-0008-0000-0300-0000D5000000}"/>
            </a:ext>
          </a:extLst>
        </xdr:cNvPr>
        <xdr:cNvSpPr/>
      </xdr:nvSpPr>
      <xdr:spPr>
        <a:xfrm>
          <a:off x="40640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106680</xdr:rowOff>
    </xdr:from>
    <xdr:ext cx="736600" cy="259080"/>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41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320,777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19685</xdr:rowOff>
    </xdr:from>
    <xdr:to>
      <xdr:col>15</xdr:col>
      <xdr:colOff>133350</xdr:colOff>
      <xdr:row>81</xdr:row>
      <xdr:rowOff>121285</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3175000" y="139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106045</xdr:rowOff>
    </xdr:from>
    <xdr:ext cx="762000" cy="259080"/>
    <xdr:sp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93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318,743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15240</xdr:rowOff>
    </xdr:from>
    <xdr:to>
      <xdr:col>11</xdr:col>
      <xdr:colOff>82550</xdr:colOff>
      <xdr:row>81</xdr:row>
      <xdr:rowOff>116840</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2286000" y="1390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101600</xdr:rowOff>
    </xdr:from>
    <xdr:ext cx="762000" cy="259080"/>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9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299,828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19050</xdr:rowOff>
    </xdr:from>
    <xdr:to>
      <xdr:col>7</xdr:col>
      <xdr:colOff>31750</xdr:colOff>
      <xdr:row>81</xdr:row>
      <xdr:rowOff>120650</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1397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105410</xdr:rowOff>
    </xdr:from>
    <xdr:ext cx="762000" cy="259080"/>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9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316,948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9730" cy="35877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77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国及び他自治体の動向に応じ適正化に努めているほか、震災後の業務増に対応するため、民間経験者等、年齢にとらわれず任期付職員として採用していることから、震災前から働く同年代の職員より給与が低くなることとなり、結果全国市平均を下回る状況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7810"/>
    <xdr:sp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4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7810"/>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6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7810"/>
    <xdr:sp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89</xdr:row>
      <xdr:rowOff>18415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161925</xdr:rowOff>
    </xdr:from>
    <xdr:ext cx="762000" cy="259080"/>
    <xdr:sp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18415</xdr:rowOff>
    </xdr:from>
    <xdr:to>
      <xdr:col>81</xdr:col>
      <xdr:colOff>133350</xdr:colOff>
      <xdr:row>89</xdr:row>
      <xdr:rowOff>18415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9080"/>
    <xdr:sp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149860</xdr:rowOff>
    </xdr:from>
    <xdr:to>
      <xdr:col>81</xdr:col>
      <xdr:colOff>44450</xdr:colOff>
      <xdr:row>83</xdr:row>
      <xdr:rowOff>116205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208760"/>
          <a:ext cx="8382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158750</xdr:rowOff>
    </xdr:from>
    <xdr:ext cx="762000" cy="259080"/>
    <xdr:sp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149860</xdr:rowOff>
    </xdr:from>
    <xdr:to>
      <xdr:col>77</xdr:col>
      <xdr:colOff>44450</xdr:colOff>
      <xdr:row>82</xdr:row>
      <xdr:rowOff>167005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2087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32385</xdr:rowOff>
    </xdr:from>
    <xdr:to>
      <xdr:col>77</xdr:col>
      <xdr:colOff>95250</xdr:colOff>
      <xdr:row>85</xdr:row>
      <xdr:rowOff>133985</xdr:rowOff>
    </xdr:to>
    <xdr:sp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118745</xdr:rowOff>
    </xdr:from>
    <xdr:ext cx="736600" cy="259080"/>
    <xdr:sp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19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167005</xdr:rowOff>
    </xdr:from>
    <xdr:to>
      <xdr:col>72</xdr:col>
      <xdr:colOff>203200</xdr:colOff>
      <xdr:row>83</xdr:row>
      <xdr:rowOff>46990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22590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50165</xdr:rowOff>
    </xdr:from>
    <xdr:to>
      <xdr:col>73</xdr:col>
      <xdr:colOff>44450</xdr:colOff>
      <xdr:row>85</xdr:row>
      <xdr:rowOff>151765</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136525</xdr:rowOff>
    </xdr:from>
    <xdr:ext cx="762000" cy="2584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149860</xdr:rowOff>
    </xdr:from>
    <xdr:to>
      <xdr:col>68</xdr:col>
      <xdr:colOff>152400</xdr:colOff>
      <xdr:row>83</xdr:row>
      <xdr:rowOff>46990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2087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32385</xdr:rowOff>
    </xdr:from>
    <xdr:to>
      <xdr:col>64</xdr:col>
      <xdr:colOff>152400</xdr:colOff>
      <xdr:row>85</xdr:row>
      <xdr:rowOff>133985</xdr:rowOff>
    </xdr:to>
    <xdr:sp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118745</xdr:rowOff>
    </xdr:from>
    <xdr:ext cx="762000" cy="259080"/>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91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65405</xdr:rowOff>
    </xdr:from>
    <xdr:to>
      <xdr:col>81</xdr:col>
      <xdr:colOff>95250</xdr:colOff>
      <xdr:row>83</xdr:row>
      <xdr:rowOff>167005</xdr:rowOff>
    </xdr:to>
    <xdr:sp textlink="">
      <xdr:nvSpPr>
        <xdr:cNvPr id="275" name="楕円 274">
          <a:extLst>
            <a:ext uri="{FF2B5EF4-FFF2-40B4-BE49-F238E27FC236}">
              <a16:creationId xmlns:a16="http://schemas.microsoft.com/office/drawing/2014/main" id="{00000000-0008-0000-0300-000013010000}"/>
            </a:ext>
          </a:extLst>
        </xdr:cNvPr>
        <xdr:cNvSpPr/>
      </xdr:nvSpPr>
      <xdr:spPr>
        <a:xfrm>
          <a:off x="169672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81915</xdr:rowOff>
    </xdr:from>
    <xdr:ext cx="762000" cy="259080"/>
    <xdr:sp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99060</xdr:rowOff>
    </xdr:from>
    <xdr:to>
      <xdr:col>77</xdr:col>
      <xdr:colOff>95250</xdr:colOff>
      <xdr:row>83</xdr:row>
      <xdr:rowOff>29210</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61290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39370</xdr:rowOff>
    </xdr:from>
    <xdr:ext cx="736600" cy="259080"/>
    <xdr:sp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926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82</xdr:row>
      <xdr:rowOff>116205</xdr:rowOff>
    </xdr:from>
    <xdr:to>
      <xdr:col>73</xdr:col>
      <xdr:colOff>44450</xdr:colOff>
      <xdr:row>83</xdr:row>
      <xdr:rowOff>46355</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5240000" y="1417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56515</xdr:rowOff>
    </xdr:from>
    <xdr:ext cx="762000" cy="2584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94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167640</xdr:rowOff>
    </xdr:from>
    <xdr:to>
      <xdr:col>68</xdr:col>
      <xdr:colOff>203200</xdr:colOff>
      <xdr:row>83</xdr:row>
      <xdr:rowOff>97790</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4351000" y="1422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107950</xdr:rowOff>
    </xdr:from>
    <xdr:ext cx="762000" cy="259080"/>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99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99060</xdr:rowOff>
    </xdr:from>
    <xdr:to>
      <xdr:col>64</xdr:col>
      <xdr:colOff>152400</xdr:colOff>
      <xdr:row>83</xdr:row>
      <xdr:rowOff>29210</xdr:rowOff>
    </xdr:to>
    <xdr:sp textlink="">
      <xdr:nvSpPr>
        <xdr:cNvPr id="283" name="楕円 282">
          <a:extLst>
            <a:ext uri="{FF2B5EF4-FFF2-40B4-BE49-F238E27FC236}">
              <a16:creationId xmlns:a16="http://schemas.microsoft.com/office/drawing/2014/main" id="{00000000-0008-0000-0300-00001B010000}"/>
            </a:ext>
          </a:extLst>
        </xdr:cNvPr>
        <xdr:cNvSpPr/>
      </xdr:nvSpPr>
      <xdr:spPr>
        <a:xfrm>
          <a:off x="134620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39370</xdr:rowOff>
    </xdr:from>
    <xdr:ext cx="762000" cy="259080"/>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92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7975"/>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430" y="9188450"/>
          <a:ext cx="226314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9730" cy="35750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570"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[13.12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類似団体平均と比べ、</a:t>
          </a:r>
          <a:r>
            <a:rPr kumimoji="1" lang="en-US" altLang="ja-JP" sz="1100" b="0" i="0" u="none" strike="noStrike" kern="0" cap="none" spc="0" normalizeH="0" baseline="0" noProof="0">
              <a:ln>
                <a:noFill/>
              </a:ln>
              <a:solidFill>
                <a:prstClr val="black"/>
              </a:solidFill>
              <a:effectLst/>
              <a:uLnTx/>
              <a:uFillTx/>
              <a:latin typeface="+mn-lt"/>
              <a:ea typeface="+mn-ea"/>
              <a:cs typeface="+mn-cs"/>
            </a:rPr>
            <a:t>2.05</a:t>
          </a:r>
          <a:r>
            <a:rPr kumimoji="1" lang="ja-JP" altLang="en-US" sz="1100" b="0" i="0" u="none" strike="noStrike" kern="0" cap="none" spc="0" normalizeH="0" baseline="0" noProof="0">
              <a:ln>
                <a:noFill/>
              </a:ln>
              <a:solidFill>
                <a:prstClr val="black"/>
              </a:solidFill>
              <a:effectLst/>
              <a:uLnTx/>
              <a:uFillTx/>
              <a:latin typeface="+mn-lt"/>
              <a:ea typeface="+mn-ea"/>
              <a:cs typeface="+mn-cs"/>
            </a:rPr>
            <a:t>人増となっている。前年度より一般職員等の人数が</a:t>
          </a:r>
          <a:r>
            <a:rPr kumimoji="1" lang="en-US" altLang="ja-JP" sz="1100" b="0" i="0" u="none" strike="noStrike" kern="0" cap="none" spc="0" normalizeH="0" baseline="0" noProof="0">
              <a:ln>
                <a:noFill/>
              </a:ln>
              <a:solidFill>
                <a:prstClr val="black"/>
              </a:solidFill>
              <a:effectLst/>
              <a:uLnTx/>
              <a:uFillTx/>
              <a:latin typeface="+mn-lt"/>
              <a:ea typeface="+mn-ea"/>
              <a:cs typeface="+mn-cs"/>
            </a:rPr>
            <a:t>2</a:t>
          </a:r>
          <a:r>
            <a:rPr kumimoji="1" lang="ja-JP" altLang="en-US" sz="1100" b="0" i="0" u="none" strike="noStrike" kern="0" cap="none" spc="0" normalizeH="0" baseline="0" noProof="0">
              <a:ln>
                <a:noFill/>
              </a:ln>
              <a:solidFill>
                <a:prstClr val="black"/>
              </a:solidFill>
              <a:effectLst/>
              <a:uLnTx/>
              <a:uFillTx/>
              <a:latin typeface="+mn-lt"/>
              <a:ea typeface="+mn-ea"/>
              <a:cs typeface="+mn-cs"/>
            </a:rPr>
            <a:t>名増となっていることや、前年度より住民基本台帳人口</a:t>
          </a:r>
          <a:r>
            <a:rPr kumimoji="1" lang="en-US" altLang="ja-JP" sz="1100" b="0" i="0" u="none" strike="noStrike" kern="0" cap="none" spc="0" normalizeH="0" baseline="0" noProof="0">
              <a:ln>
                <a:noFill/>
              </a:ln>
              <a:solidFill>
                <a:prstClr val="black"/>
              </a:solidFill>
              <a:effectLst/>
              <a:uLnTx/>
              <a:uFillTx/>
              <a:latin typeface="+mn-lt"/>
              <a:ea typeface="+mn-ea"/>
              <a:cs typeface="+mn-cs"/>
            </a:rPr>
            <a:t>421</a:t>
          </a:r>
          <a:r>
            <a:rPr kumimoji="1" lang="ja-JP" altLang="en-US" sz="1100" b="0" i="0" u="none" strike="noStrike" kern="0" cap="none" spc="0" normalizeH="0" baseline="0" noProof="0">
              <a:ln>
                <a:noFill/>
              </a:ln>
              <a:solidFill>
                <a:prstClr val="black"/>
              </a:solidFill>
              <a:effectLst/>
              <a:uLnTx/>
              <a:uFillTx/>
              <a:latin typeface="+mn-lt"/>
              <a:ea typeface="+mn-ea"/>
              <a:cs typeface="+mn-cs"/>
            </a:rPr>
            <a:t>人の減となっていることも要因となっている。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類似団体平均を上回っているため、今後</a:t>
          </a:r>
          <a:r>
            <a:rPr kumimoji="1" lang="ja-JP" altLang="ja-JP" sz="1100">
              <a:solidFill>
                <a:schemeClr val="dk1"/>
              </a:solidFill>
              <a:effectLst/>
              <a:latin typeface="+mn-lt"/>
              <a:ea typeface="+mn-ea"/>
              <a:cs typeface="+mn-cs"/>
            </a:rPr>
            <a:t>適切な職員数管理を図り、効率的な組織運営に努める。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54</xdr:row>
      <xdr:rowOff>139700</xdr:rowOff>
    </xdr:from>
    <xdr:ext cx="349885" cy="225425"/>
    <xdr:sp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7810"/>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7810"/>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8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7810"/>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2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166370</xdr:rowOff>
    </xdr:from>
    <xdr:to>
      <xdr:col>81</xdr:col>
      <xdr:colOff>44450</xdr:colOff>
      <xdr:row>66</xdr:row>
      <xdr:rowOff>76835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4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48895</xdr:rowOff>
    </xdr:from>
    <xdr:ext cx="762000" cy="259080"/>
    <xdr:sp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76835</xdr:rowOff>
    </xdr:from>
    <xdr:to>
      <xdr:col>81</xdr:col>
      <xdr:colOff>133350</xdr:colOff>
      <xdr:row>66</xdr:row>
      <xdr:rowOff>76835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2000" cy="259080"/>
    <xdr:sp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166370</xdr:rowOff>
    </xdr:from>
    <xdr:to>
      <xdr:col>81</xdr:col>
      <xdr:colOff>133350</xdr:colOff>
      <xdr:row>58</xdr:row>
      <xdr:rowOff>166370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150495</xdr:rowOff>
    </xdr:from>
    <xdr:to>
      <xdr:col>81</xdr:col>
      <xdr:colOff>44450</xdr:colOff>
      <xdr:row>62</xdr:row>
      <xdr:rowOff>13970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0894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157480</xdr:rowOff>
    </xdr:from>
    <xdr:ext cx="762000" cy="257810"/>
    <xdr:sp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03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140970</xdr:rowOff>
    </xdr:from>
    <xdr:to>
      <xdr:col>81</xdr:col>
      <xdr:colOff>95250</xdr:colOff>
      <xdr:row>61</xdr:row>
      <xdr:rowOff>71120</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128270</xdr:rowOff>
    </xdr:from>
    <xdr:to>
      <xdr:col>77</xdr:col>
      <xdr:colOff>44450</xdr:colOff>
      <xdr:row>61</xdr:row>
      <xdr:rowOff>150495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8672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124460</xdr:rowOff>
    </xdr:from>
    <xdr:to>
      <xdr:col>77</xdr:col>
      <xdr:colOff>95250</xdr:colOff>
      <xdr:row>61</xdr:row>
      <xdr:rowOff>54610</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64770</xdr:rowOff>
    </xdr:from>
    <xdr:ext cx="736600" cy="257810"/>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32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116840</xdr:rowOff>
    </xdr:from>
    <xdr:to>
      <xdr:col>72</xdr:col>
      <xdr:colOff>203200</xdr:colOff>
      <xdr:row>61</xdr:row>
      <xdr:rowOff>128270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752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110490</xdr:rowOff>
    </xdr:from>
    <xdr:to>
      <xdr:col>73</xdr:col>
      <xdr:colOff>44450</xdr:colOff>
      <xdr:row>61</xdr:row>
      <xdr:rowOff>40640</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50800</xdr:rowOff>
    </xdr:from>
    <xdr:ext cx="762000" cy="259080"/>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100965</xdr:rowOff>
    </xdr:from>
    <xdr:to>
      <xdr:col>68</xdr:col>
      <xdr:colOff>152400</xdr:colOff>
      <xdr:row>61</xdr:row>
      <xdr:rowOff>116840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594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103505</xdr:rowOff>
    </xdr:from>
    <xdr:to>
      <xdr:col>68</xdr:col>
      <xdr:colOff>203200</xdr:colOff>
      <xdr:row>61</xdr:row>
      <xdr:rowOff>33655</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43815</xdr:rowOff>
    </xdr:from>
    <xdr:ext cx="762000" cy="257810"/>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3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45085</xdr:rowOff>
    </xdr:from>
    <xdr:to>
      <xdr:col>64</xdr:col>
      <xdr:colOff>152400</xdr:colOff>
      <xdr:row>60</xdr:row>
      <xdr:rowOff>146685</xdr:rowOff>
    </xdr:to>
    <xdr:sp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156845</xdr:rowOff>
    </xdr:from>
    <xdr:ext cx="762000" cy="257810"/>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09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7810"/>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7810"/>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7810"/>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7810"/>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7810"/>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134620</xdr:rowOff>
    </xdr:from>
    <xdr:to>
      <xdr:col>81</xdr:col>
      <xdr:colOff>95250</xdr:colOff>
      <xdr:row>62</xdr:row>
      <xdr:rowOff>64770</xdr:rowOff>
    </xdr:to>
    <xdr:sp textlink="">
      <xdr:nvSpPr>
        <xdr:cNvPr id="338" name="楕円 337">
          <a:extLst>
            <a:ext uri="{FF2B5EF4-FFF2-40B4-BE49-F238E27FC236}">
              <a16:creationId xmlns:a16="http://schemas.microsoft.com/office/drawing/2014/main" id="{00000000-0008-0000-0300-000052010000}"/>
            </a:ext>
          </a:extLst>
        </xdr:cNvPr>
        <xdr:cNvSpPr/>
      </xdr:nvSpPr>
      <xdr:spPr>
        <a:xfrm>
          <a:off x="16967200" y="105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106680</xdr:rowOff>
    </xdr:from>
    <xdr:ext cx="762000" cy="259080"/>
    <xdr:sp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99695</xdr:rowOff>
    </xdr:from>
    <xdr:to>
      <xdr:col>77</xdr:col>
      <xdr:colOff>95250</xdr:colOff>
      <xdr:row>62</xdr:row>
      <xdr:rowOff>29845</xdr:rowOff>
    </xdr:to>
    <xdr:sp textlink="">
      <xdr:nvSpPr>
        <xdr:cNvPr id="340" name="楕円 339">
          <a:extLst>
            <a:ext uri="{FF2B5EF4-FFF2-40B4-BE49-F238E27FC236}">
              <a16:creationId xmlns:a16="http://schemas.microsoft.com/office/drawing/2014/main" id="{00000000-0008-0000-0300-000054010000}"/>
            </a:ext>
          </a:extLst>
        </xdr:cNvPr>
        <xdr:cNvSpPr/>
      </xdr:nvSpPr>
      <xdr:spPr>
        <a:xfrm>
          <a:off x="161290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14605</xdr:rowOff>
    </xdr:from>
    <xdr:ext cx="736600" cy="259080"/>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45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77470</xdr:rowOff>
    </xdr:from>
    <xdr:to>
      <xdr:col>73</xdr:col>
      <xdr:colOff>44450</xdr:colOff>
      <xdr:row>62</xdr:row>
      <xdr:rowOff>7620</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5240000" y="105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163830</xdr:rowOff>
    </xdr:from>
    <xdr:ext cx="762000" cy="259080"/>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22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66040</xdr:rowOff>
    </xdr:from>
    <xdr:to>
      <xdr:col>68</xdr:col>
      <xdr:colOff>203200</xdr:colOff>
      <xdr:row>61</xdr:row>
      <xdr:rowOff>167640</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4351000" y="1052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152400</xdr:rowOff>
    </xdr:from>
    <xdr:ext cx="762000" cy="259080"/>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10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50165</xdr:rowOff>
    </xdr:from>
    <xdr:to>
      <xdr:col>64</xdr:col>
      <xdr:colOff>152400</xdr:colOff>
      <xdr:row>61</xdr:row>
      <xdr:rowOff>151765</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34620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136525</xdr:rowOff>
    </xdr:from>
    <xdr:ext cx="762000" cy="2584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94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9730" cy="35877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繰上償還等により地方債残高は減少傾向であり、今年度においては前年度比</a:t>
          </a:r>
          <a:r>
            <a:rPr kumimoji="1" lang="en-US" altLang="ja-JP" sz="1100" b="0" i="0" u="none" strike="noStrike" kern="0" cap="none" spc="0" normalizeH="0" baseline="0" noProof="0">
              <a:ln>
                <a:noFill/>
              </a:ln>
              <a:solidFill>
                <a:prstClr val="black"/>
              </a:solidFill>
              <a:effectLst/>
              <a:uLnTx/>
              <a:uFillTx/>
              <a:latin typeface="+mn-lt"/>
              <a:ea typeface="+mn-ea"/>
              <a:cs typeface="+mn-cs"/>
            </a:rPr>
            <a:t>1.4ポイント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減の</a:t>
          </a:r>
          <a:r>
            <a:rPr kumimoji="1" lang="en-US" altLang="ja-JP" sz="1100" b="0" i="0" u="none" strike="noStrike" kern="0" cap="none" spc="0" normalizeH="0" baseline="0" noProof="0">
              <a:ln>
                <a:noFill/>
              </a:ln>
              <a:solidFill>
                <a:prstClr val="black"/>
              </a:solidFill>
              <a:effectLst/>
              <a:uLnTx/>
              <a:uFillTx/>
              <a:latin typeface="+mn-lt"/>
              <a:ea typeface="+mn-ea"/>
              <a:cs typeface="+mn-cs"/>
            </a:rPr>
            <a:t>11.6</a:t>
          </a:r>
          <a:r>
            <a:rPr kumimoji="1" lang="ja-JP" altLang="en-US" sz="1100" b="0" i="0" u="none" strike="noStrike" kern="0" cap="none" spc="0" normalizeH="0" baseline="0" noProof="0">
              <a:ln>
                <a:noFill/>
              </a:ln>
              <a:solidFill>
                <a:prstClr val="black"/>
              </a:solidFill>
              <a:effectLst/>
              <a:uLnTx/>
              <a:uFillTx/>
              <a:latin typeface="+mn-lt"/>
              <a:ea typeface="+mn-ea"/>
              <a:cs typeface="+mn-cs"/>
            </a:rPr>
            <a:t>となった。今後も繰上償還の積極的な実施等、公債費負担の軽減に努める。</a:t>
          </a:r>
        </a:p>
        <a:p>
          <a:pPr marL="0" marR="0" lvl="0" indent="0" defTabSz="914400" eaLnBrk="1" fontAlgn="auto" latinLnBrk="0" hangingPunct="1">
            <a:lnSpc>
              <a:spcPct val="100000"/>
            </a:lnSpc>
            <a:spcBef>
              <a:spcPts val="0"/>
            </a:spcBef>
            <a:spcAft>
              <a:spcPts val="0"/>
            </a:spcAft>
            <a:defRPr/>
          </a:pPr>
          <a:endParaRPr kumimoji="1" lang="en-US" altLang="ja-JP" sz="7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32</xdr:row>
      <xdr:rowOff>101600</xdr:rowOff>
    </xdr:from>
    <xdr:ext cx="298450" cy="224790"/>
    <xdr:sp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7810"/>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7810"/>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7810"/>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1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65405</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155"/>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149860</xdr:rowOff>
    </xdr:from>
    <xdr:ext cx="762000" cy="259080"/>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151765</xdr:rowOff>
    </xdr:from>
    <xdr:ext cx="762000" cy="259080"/>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65405</xdr:rowOff>
    </xdr:from>
    <xdr:to>
      <xdr:col>81</xdr:col>
      <xdr:colOff>133350</xdr:colOff>
      <xdr:row>35</xdr:row>
      <xdr:rowOff>65405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70485</xdr:rowOff>
    </xdr:from>
    <xdr:to>
      <xdr:col>81</xdr:col>
      <xdr:colOff>44450</xdr:colOff>
      <xdr:row>37</xdr:row>
      <xdr:rowOff>98425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1413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153035</xdr:rowOff>
    </xdr:from>
    <xdr:ext cx="762000" cy="259080"/>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7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36</xdr:row>
      <xdr:rowOff>136525</xdr:rowOff>
    </xdr:from>
    <xdr:to>
      <xdr:col>81</xdr:col>
      <xdr:colOff>95250</xdr:colOff>
      <xdr:row>37</xdr:row>
      <xdr:rowOff>66675</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98425</xdr:rowOff>
    </xdr:from>
    <xdr:to>
      <xdr:col>77</xdr:col>
      <xdr:colOff>44450</xdr:colOff>
      <xdr:row>37</xdr:row>
      <xdr:rowOff>122555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4207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138430</xdr:rowOff>
    </xdr:from>
    <xdr:to>
      <xdr:col>77</xdr:col>
      <xdr:colOff>95250</xdr:colOff>
      <xdr:row>37</xdr:row>
      <xdr:rowOff>68580</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78740</xdr:rowOff>
    </xdr:from>
    <xdr:ext cx="736600" cy="259080"/>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122555</xdr:rowOff>
    </xdr:from>
    <xdr:to>
      <xdr:col>72</xdr:col>
      <xdr:colOff>203200</xdr:colOff>
      <xdr:row>37</xdr:row>
      <xdr:rowOff>128905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662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136525</xdr:rowOff>
    </xdr:from>
    <xdr:to>
      <xdr:col>73</xdr:col>
      <xdr:colOff>44450</xdr:colOff>
      <xdr:row>37</xdr:row>
      <xdr:rowOff>66675</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76835</xdr:rowOff>
    </xdr:from>
    <xdr:ext cx="762000" cy="257810"/>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5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128905</xdr:rowOff>
    </xdr:from>
    <xdr:to>
      <xdr:col>68</xdr:col>
      <xdr:colOff>152400</xdr:colOff>
      <xdr:row>37</xdr:row>
      <xdr:rowOff>136525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725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136525</xdr:rowOff>
    </xdr:from>
    <xdr:to>
      <xdr:col>68</xdr:col>
      <xdr:colOff>203200</xdr:colOff>
      <xdr:row>37</xdr:row>
      <xdr:rowOff>66675</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76835</xdr:rowOff>
    </xdr:from>
    <xdr:ext cx="762000" cy="257810"/>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5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126365</xdr:rowOff>
    </xdr:from>
    <xdr:to>
      <xdr:col>64</xdr:col>
      <xdr:colOff>152400</xdr:colOff>
      <xdr:row>37</xdr:row>
      <xdr:rowOff>56515</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66675</xdr:rowOff>
    </xdr:from>
    <xdr:ext cx="762000" cy="257810"/>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674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19685</xdr:rowOff>
    </xdr:from>
    <xdr:to>
      <xdr:col>81</xdr:col>
      <xdr:colOff>95250</xdr:colOff>
      <xdr:row>37</xdr:row>
      <xdr:rowOff>121285</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163195</xdr:rowOff>
    </xdr:from>
    <xdr:ext cx="762000" cy="259080"/>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5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47625</xdr:rowOff>
    </xdr:from>
    <xdr:to>
      <xdr:col>77</xdr:col>
      <xdr:colOff>95250</xdr:colOff>
      <xdr:row>37</xdr:row>
      <xdr:rowOff>149225</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133985</xdr:rowOff>
    </xdr:from>
    <xdr:ext cx="736600" cy="257810"/>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763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71755</xdr:rowOff>
    </xdr:from>
    <xdr:to>
      <xdr:col>73</xdr:col>
      <xdr:colOff>44450</xdr:colOff>
      <xdr:row>38</xdr:row>
      <xdr:rowOff>1905</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64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158115</xdr:rowOff>
    </xdr:from>
    <xdr:ext cx="762000" cy="257810"/>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017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78105</xdr:rowOff>
    </xdr:from>
    <xdr:to>
      <xdr:col>68</xdr:col>
      <xdr:colOff>203200</xdr:colOff>
      <xdr:row>38</xdr:row>
      <xdr:rowOff>8255</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164465</xdr:rowOff>
    </xdr:from>
    <xdr:ext cx="762000" cy="259080"/>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08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86360</xdr:rowOff>
    </xdr:from>
    <xdr:to>
      <xdr:col>64</xdr:col>
      <xdr:colOff>152400</xdr:colOff>
      <xdr:row>38</xdr:row>
      <xdr:rowOff>15875</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635</xdr:rowOff>
    </xdr:from>
    <xdr:ext cx="762000" cy="259080"/>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15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730" cy="358775"/>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基金残高及び充当可能財源等が将来負担額を上回っており、将来負担比率が算出されない状況が続いている。今後も公債費の抑制、充当可能財源の確保等財政の健全化に努める。</a:t>
          </a:r>
        </a:p>
      </xdr:txBody>
    </xdr:sp>
    <xdr:clientData/>
  </xdr:twoCellAnchor>
  <xdr:oneCellAnchor>
    <xdr:from>
      <xdr:col>61</xdr:col>
      <xdr:colOff>6350</xdr:colOff>
      <xdr:row>10</xdr:row>
      <xdr:rowOff>63500</xdr:rowOff>
    </xdr:from>
    <xdr:ext cx="298450" cy="22415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7810"/>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7810"/>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60325</xdr:rowOff>
    </xdr:from>
    <xdr:ext cx="762000" cy="259080"/>
    <xdr:sp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32385</xdr:rowOff>
    </xdr:from>
    <xdr:ext cx="762000" cy="257810"/>
    <xdr:sp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68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60325</xdr:rowOff>
    </xdr:from>
    <xdr:to>
      <xdr:col>81</xdr:col>
      <xdr:colOff>95250</xdr:colOff>
      <xdr:row>14</xdr:row>
      <xdr:rowOff>161925</xdr:rowOff>
    </xdr:to>
    <xdr:sp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56515</xdr:rowOff>
    </xdr:from>
    <xdr:to>
      <xdr:col>77</xdr:col>
      <xdr:colOff>95250</xdr:colOff>
      <xdr:row>14</xdr:row>
      <xdr:rowOff>158115</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168275</xdr:rowOff>
    </xdr:from>
    <xdr:ext cx="736600" cy="257810"/>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67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130175</xdr:rowOff>
    </xdr:from>
    <xdr:to>
      <xdr:col>73</xdr:col>
      <xdr:colOff>44450</xdr:colOff>
      <xdr:row>15</xdr:row>
      <xdr:rowOff>60325</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70485</xdr:rowOff>
    </xdr:from>
    <xdr:ext cx="762000" cy="259080"/>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86360</xdr:rowOff>
    </xdr:from>
    <xdr:to>
      <xdr:col>68</xdr:col>
      <xdr:colOff>203200</xdr:colOff>
      <xdr:row>16</xdr:row>
      <xdr:rowOff>15875</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26035</xdr:rowOff>
    </xdr:from>
    <xdr:ext cx="762000" cy="259080"/>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113665</xdr:rowOff>
    </xdr:from>
    <xdr:to>
      <xdr:col>64</xdr:col>
      <xdr:colOff>152400</xdr:colOff>
      <xdr:row>15</xdr:row>
      <xdr:rowOff>43815</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53975</xdr:rowOff>
    </xdr:from>
    <xdr:ext cx="762000" cy="257810"/>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2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岩手県陸前高田市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17,226
17,047
231.94
17,463,668
16,977,650
332,664
7,105,178
11,980,917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080" cy="257810"/>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50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200" cy="257810"/>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52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235" cy="259080"/>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0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3515" cy="259080"/>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人件費に係る経常収支比率は、給与改定による増や、会計年度任用職員の勤勉手当導入により昨年度より</a:t>
          </a:r>
          <a:r>
            <a:rPr kumimoji="1" lang="en-US" altLang="ja-JP" sz="1100" b="0" i="0" u="none" strike="noStrike" kern="0" cap="none" spc="0" normalizeH="0" baseline="0" noProof="0">
              <a:ln>
                <a:noFill/>
              </a:ln>
              <a:solidFill>
                <a:prstClr val="black"/>
              </a:solidFill>
              <a:effectLst/>
              <a:uLnTx/>
              <a:uFillTx/>
              <a:latin typeface="+mn-lt"/>
              <a:ea typeface="+mn-ea"/>
              <a:cs typeface="+mn-cs"/>
            </a:rPr>
            <a:t>2.9</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ポイント増の</a:t>
          </a:r>
          <a:r>
            <a:rPr kumimoji="1" lang="en-US" altLang="ja-JP" sz="1100" b="0" i="0" u="none" strike="noStrike" kern="0" cap="none" spc="0" normalizeH="0" baseline="0" noProof="0">
              <a:ln>
                <a:noFill/>
              </a:ln>
              <a:solidFill>
                <a:prstClr val="black"/>
              </a:solidFill>
              <a:effectLst/>
              <a:uLnTx/>
              <a:uFillTx/>
              <a:latin typeface="+mn-lt"/>
              <a:ea typeface="+mn-ea"/>
              <a:cs typeface="+mn-cs"/>
            </a:rPr>
            <a:t>28.7</a:t>
          </a:r>
          <a:r>
            <a:rPr kumimoji="1" lang="ja-JP" altLang="en-US" sz="1100" b="0" i="0" u="none" strike="noStrike" kern="0" cap="none" spc="0" normalizeH="0" baseline="0" noProof="0">
              <a:ln>
                <a:noFill/>
              </a:ln>
              <a:solidFill>
                <a:prstClr val="black"/>
              </a:solidFill>
              <a:effectLst/>
              <a:uLnTx/>
              <a:uFillTx/>
              <a:latin typeface="+mn-lt"/>
              <a:ea typeface="+mn-ea"/>
              <a:cs typeface="+mn-cs"/>
            </a:rPr>
            <a:t>となった。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類似団体平均に比べ、昨年度は</a:t>
          </a:r>
          <a:r>
            <a:rPr kumimoji="1" lang="en-US" altLang="ja-JP" sz="1100" b="0" i="0" u="none" strike="noStrike" kern="0" cap="none" spc="0" normalizeH="0" baseline="0" noProof="0">
              <a:ln>
                <a:noFill/>
              </a:ln>
              <a:solidFill>
                <a:prstClr val="black"/>
              </a:solidFill>
              <a:effectLst/>
              <a:uLnTx/>
              <a:uFillTx/>
              <a:latin typeface="+mn-lt"/>
              <a:ea typeface="+mn-ea"/>
              <a:cs typeface="+mn-cs"/>
            </a:rPr>
            <a:t>0.6</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ポイント差であったが、今年度は</a:t>
          </a:r>
          <a:r>
            <a:rPr kumimoji="1" lang="en-US" altLang="ja-JP" sz="1100" b="0" i="0" u="none" strike="noStrike" kern="0" cap="none" spc="0" normalizeH="0" baseline="0" noProof="0">
              <a:ln>
                <a:noFill/>
              </a:ln>
              <a:solidFill>
                <a:prstClr val="black"/>
              </a:solidFill>
              <a:effectLst/>
              <a:uLnTx/>
              <a:uFillTx/>
              <a:latin typeface="+mn-lt"/>
              <a:ea typeface="+mn-ea"/>
              <a:cs typeface="+mn-cs"/>
            </a:rPr>
            <a:t>2.5</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ポイント差と昨年度より差が広がった。指定管理者制度の導入や包括管理業務委託への移行を進め、人件費のコスト削減に努めていく</a:t>
          </a:r>
          <a:r>
            <a:rPr kumimoji="1" lang="ja-JP" altLang="en-US" sz="800" b="0" i="0" u="none" strike="noStrike" kern="0" cap="none" spc="0" normalizeH="0" baseline="0" noProof="0">
              <a:ln>
                <a:noFill/>
              </a:ln>
              <a:solidFill>
                <a:prstClr val="black"/>
              </a:solidFill>
              <a:effectLst/>
              <a:uLnTx/>
              <a:uFillTx/>
              <a:latin typeface="+mn-lt"/>
              <a:ea typeface="+mn-ea"/>
              <a:cs typeface="+mn-cs"/>
            </a:rPr>
            <a:t>。</a:t>
          </a:r>
          <a:endParaRPr kumimoji="1" lang="en-US" altLang="ja-JP" sz="8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29</xdr:row>
      <xdr:rowOff>107950</xdr:rowOff>
    </xdr:from>
    <xdr:ext cx="297180" cy="225425"/>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6730" cy="257810"/>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6730" cy="257810"/>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6730" cy="257810"/>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6730" cy="257810"/>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6730" cy="257810"/>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6730" cy="257810"/>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106680</xdr:rowOff>
    </xdr:from>
    <xdr:to>
      <xdr:col>24</xdr:col>
      <xdr:colOff>25400</xdr:colOff>
      <xdr:row>38</xdr:row>
      <xdr:rowOff>67310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0330"/>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90170</xdr:rowOff>
    </xdr:from>
    <xdr:ext cx="762000" cy="259080"/>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106680</xdr:rowOff>
    </xdr:from>
    <xdr:to>
      <xdr:col>19</xdr:col>
      <xdr:colOff>187325</xdr:colOff>
      <xdr:row>38</xdr:row>
      <xdr:rowOff>21590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033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27940</xdr:rowOff>
    </xdr:from>
    <xdr:to>
      <xdr:col>20</xdr:col>
      <xdr:colOff>38100</xdr:colOff>
      <xdr:row>37</xdr:row>
      <xdr:rowOff>129540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139700</xdr:rowOff>
    </xdr:from>
    <xdr:ext cx="735330" cy="259080"/>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4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21590</xdr:rowOff>
    </xdr:from>
    <xdr:to>
      <xdr:col>15</xdr:col>
      <xdr:colOff>98425</xdr:colOff>
      <xdr:row>38</xdr:row>
      <xdr:rowOff>26670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366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130810</xdr:rowOff>
    </xdr:from>
    <xdr:ext cx="762000" cy="259080"/>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26670</xdr:rowOff>
    </xdr:from>
    <xdr:to>
      <xdr:col>11</xdr:col>
      <xdr:colOff>9525</xdr:colOff>
      <xdr:row>39</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177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103505</xdr:rowOff>
    </xdr:from>
    <xdr:ext cx="760730" cy="259080"/>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2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60730" cy="259080"/>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5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0730" cy="259080"/>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16510</xdr:rowOff>
    </xdr:from>
    <xdr:to>
      <xdr:col>24</xdr:col>
      <xdr:colOff>76200</xdr:colOff>
      <xdr:row>38</xdr:row>
      <xdr:rowOff>118110</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5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160020</xdr:rowOff>
    </xdr:from>
    <xdr:ext cx="762000" cy="259080"/>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03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55880</xdr:rowOff>
    </xdr:from>
    <xdr:to>
      <xdr:col>20</xdr:col>
      <xdr:colOff>38100</xdr:colOff>
      <xdr:row>37</xdr:row>
      <xdr:rowOff>157480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142240</xdr:rowOff>
    </xdr:from>
    <xdr:ext cx="735330" cy="259080"/>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89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142240</xdr:rowOff>
    </xdr:from>
    <xdr:to>
      <xdr:col>15</xdr:col>
      <xdr:colOff>149225</xdr:colOff>
      <xdr:row>38</xdr:row>
      <xdr:rowOff>72390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57150</xdr:rowOff>
    </xdr:from>
    <xdr:ext cx="762000" cy="259080"/>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147320</xdr:rowOff>
    </xdr:from>
    <xdr:to>
      <xdr:col>11</xdr:col>
      <xdr:colOff>60325</xdr:colOff>
      <xdr:row>38</xdr:row>
      <xdr:rowOff>77470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62230</xdr:rowOff>
    </xdr:from>
    <xdr:ext cx="760730" cy="259080"/>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73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144780</xdr:rowOff>
    </xdr:from>
    <xdr:to>
      <xdr:col>6</xdr:col>
      <xdr:colOff>171450</xdr:colOff>
      <xdr:row>39</xdr:row>
      <xdr:rowOff>74930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59690</xdr:rowOff>
    </xdr:from>
    <xdr:ext cx="760730" cy="259080"/>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62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物件費に係る経常収支比率は、感染症予防事業費の予防接種分に陸前高田がんばっぺし応援基金を充当したことにより昨年度</a:t>
          </a:r>
          <a:r>
            <a:rPr kumimoji="1" lang="en-US" altLang="ja-JP" sz="1100" b="0" i="0" u="none" strike="noStrike" kern="0" cap="none" spc="0" normalizeH="0" baseline="0" noProof="0">
              <a:ln>
                <a:noFill/>
              </a:ln>
              <a:solidFill>
                <a:prstClr val="black"/>
              </a:solidFill>
              <a:effectLst/>
              <a:uLnTx/>
              <a:uFillTx/>
              <a:latin typeface="+mn-lt"/>
              <a:ea typeface="+mn-ea"/>
              <a:cs typeface="+mn-cs"/>
            </a:rPr>
            <a:t>0.2</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ポイント減となったが、類似団体平均との差は</a:t>
          </a:r>
          <a:r>
            <a:rPr kumimoji="1" lang="en-US" altLang="ja-JP" sz="1100" b="0" i="0" u="none" strike="noStrike" kern="0" cap="none" spc="0" normalizeH="0" baseline="0" noProof="0">
              <a:ln>
                <a:noFill/>
              </a:ln>
              <a:solidFill>
                <a:prstClr val="black"/>
              </a:solidFill>
              <a:effectLst/>
              <a:uLnTx/>
              <a:uFillTx/>
              <a:latin typeface="+mn-lt"/>
              <a:ea typeface="+mn-ea"/>
              <a:cs typeface="+mn-cs"/>
            </a:rPr>
            <a:t>8.9</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ポイントと依然縮まっていない。今後、物価高や人件費増による委託料等の増加が見込まれるため、業務内容の見直しを図り、抑制に努める。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9</xdr:row>
      <xdr:rowOff>107950</xdr:rowOff>
    </xdr:from>
    <xdr:ext cx="297180" cy="225425"/>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6730" cy="257810"/>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6730" cy="259080"/>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6730" cy="259080"/>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6730" cy="257810"/>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6730" cy="259080"/>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6730" cy="259080"/>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6730" cy="257810"/>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129540</xdr:rowOff>
    </xdr:from>
    <xdr:ext cx="762000" cy="259080"/>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76200</xdr:rowOff>
    </xdr:from>
    <xdr:ext cx="762000" cy="257810"/>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157480</xdr:rowOff>
    </xdr:from>
    <xdr:to>
      <xdr:col>82</xdr:col>
      <xdr:colOff>107950</xdr:colOff>
      <xdr:row>21</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58648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130810</xdr:rowOff>
    </xdr:from>
    <xdr:ext cx="762000" cy="259080"/>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85090</xdr:rowOff>
    </xdr:from>
    <xdr:to>
      <xdr:col>78</xdr:col>
      <xdr:colOff>69850</xdr:colOff>
      <xdr:row>21</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34264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24130</xdr:rowOff>
    </xdr:from>
    <xdr:ext cx="736600" cy="259080"/>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18</xdr:row>
      <xdr:rowOff>165100</xdr:rowOff>
    </xdr:from>
    <xdr:to>
      <xdr:col>73</xdr:col>
      <xdr:colOff>180975</xdr:colOff>
      <xdr:row>19</xdr:row>
      <xdr:rowOff>85090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2512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1270</xdr:rowOff>
    </xdr:from>
    <xdr:ext cx="762000" cy="259080"/>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18</xdr:row>
      <xdr:rowOff>73660</xdr:rowOff>
    </xdr:from>
    <xdr:to>
      <xdr:col>69</xdr:col>
      <xdr:colOff>92075</xdr:colOff>
      <xdr:row>18</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1597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88900</xdr:rowOff>
    </xdr:from>
    <xdr:ext cx="760730" cy="257810"/>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0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60960</xdr:rowOff>
    </xdr:from>
    <xdr:to>
      <xdr:col>65</xdr:col>
      <xdr:colOff>53975</xdr:colOff>
      <xdr:row>16</xdr:row>
      <xdr:rowOff>162560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1270</xdr:rowOff>
    </xdr:from>
    <xdr:ext cx="762000" cy="259080"/>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0730" cy="259080"/>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0730" cy="259080"/>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0730" cy="259080"/>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20</xdr:row>
      <xdr:rowOff>106680</xdr:rowOff>
    </xdr:from>
    <xdr:to>
      <xdr:col>82</xdr:col>
      <xdr:colOff>158750</xdr:colOff>
      <xdr:row>21</xdr:row>
      <xdr:rowOff>36830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35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15240</xdr:rowOff>
    </xdr:from>
    <xdr:ext cx="762000" cy="259080"/>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44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20</xdr:row>
      <xdr:rowOff>121920</xdr:rowOff>
    </xdr:from>
    <xdr:to>
      <xdr:col>78</xdr:col>
      <xdr:colOff>120650</xdr:colOff>
      <xdr:row>21</xdr:row>
      <xdr:rowOff>52070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355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36830</xdr:rowOff>
    </xdr:from>
    <xdr:ext cx="736600" cy="259080"/>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637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19</xdr:row>
      <xdr:rowOff>34290</xdr:rowOff>
    </xdr:from>
    <xdr:to>
      <xdr:col>74</xdr:col>
      <xdr:colOff>31750</xdr:colOff>
      <xdr:row>19</xdr:row>
      <xdr:rowOff>135890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32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120650</xdr:rowOff>
    </xdr:from>
    <xdr:ext cx="762000" cy="257810"/>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782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18</xdr:row>
      <xdr:rowOff>114300</xdr:rowOff>
    </xdr:from>
    <xdr:to>
      <xdr:col>69</xdr:col>
      <xdr:colOff>142875</xdr:colOff>
      <xdr:row>19</xdr:row>
      <xdr:rowOff>44450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29210</xdr:rowOff>
    </xdr:from>
    <xdr:ext cx="760730" cy="257810"/>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2867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22860</xdr:rowOff>
    </xdr:from>
    <xdr:to>
      <xdr:col>65</xdr:col>
      <xdr:colOff>53975</xdr:colOff>
      <xdr:row>18</xdr:row>
      <xdr:rowOff>124460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109220</xdr:rowOff>
    </xdr:from>
    <xdr:ext cx="762000" cy="257810"/>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953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扶助費に係る経常収支比率は、就学援助対象児童の減少に伴い、昨年度</a:t>
          </a:r>
          <a:r>
            <a:rPr kumimoji="1" lang="en-US" altLang="ja-JP" sz="1100" b="0" i="0" u="none" strike="noStrike" kern="0" cap="none" spc="0" normalizeH="0" baseline="0" noProof="0">
              <a:ln>
                <a:noFill/>
              </a:ln>
              <a:solidFill>
                <a:prstClr val="black"/>
              </a:solidFill>
              <a:effectLst/>
              <a:uLnTx/>
              <a:uFillTx/>
              <a:latin typeface="+mn-lt"/>
              <a:ea typeface="+mn-ea"/>
              <a:cs typeface="+mn-cs"/>
            </a:rPr>
            <a:t>0.4</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ポイント減となり、類似団体平均を</a:t>
          </a:r>
          <a:r>
            <a:rPr kumimoji="1" lang="en-US" altLang="ja-JP" sz="1100" b="0" i="0" u="none" strike="noStrike" kern="0" cap="none" spc="0" normalizeH="0" baseline="0" noProof="0">
              <a:ln>
                <a:noFill/>
              </a:ln>
              <a:solidFill>
                <a:prstClr val="black"/>
              </a:solidFill>
              <a:effectLst/>
              <a:uLnTx/>
              <a:uFillTx/>
              <a:latin typeface="+mn-lt"/>
              <a:ea typeface="+mn-ea"/>
              <a:cs typeface="+mn-cs"/>
            </a:rPr>
            <a:t>2.5</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ポイント下回った</a:t>
          </a:r>
          <a:r>
            <a:rPr kumimoji="1" lang="en-US" altLang="ja-JP" sz="1100" b="0" i="0" u="none" strike="noStrike" kern="0" cap="none" spc="0" normalizeH="0" baseline="0" noProof="0">
              <a:ln>
                <a:noFill/>
              </a:ln>
              <a:solidFill>
                <a:prstClr val="black"/>
              </a:solidFill>
              <a:effectLst/>
              <a:uLnTx/>
              <a:uFillTx/>
              <a:latin typeface="+mn-lt"/>
              <a:ea typeface="+mn-ea"/>
              <a:cs typeface="+mn-cs"/>
            </a:rPr>
            <a:t>6.0</a:t>
          </a:r>
          <a:r>
            <a:rPr kumimoji="1" lang="ja-JP" altLang="en-US" sz="1100" b="0" i="0" u="none" strike="noStrike" kern="0" cap="none" spc="0" normalizeH="0" baseline="0" noProof="0">
              <a:ln>
                <a:noFill/>
              </a:ln>
              <a:solidFill>
                <a:prstClr val="black"/>
              </a:solidFill>
              <a:effectLst/>
              <a:uLnTx/>
              <a:uFillTx/>
              <a:latin typeface="+mn-lt"/>
              <a:ea typeface="+mn-ea"/>
              <a:cs typeface="+mn-cs"/>
            </a:rPr>
            <a:t>となった。今後も引き続き適正な予算執行に努める。</a:t>
          </a:r>
          <a:endParaRPr kumimoji="1" lang="ja-JP" altLang="en-US" sz="7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dr:col>3</xdr:col>
      <xdr:colOff>123825</xdr:colOff>
      <xdr:row>49</xdr:row>
      <xdr:rowOff>107950</xdr:rowOff>
    </xdr:from>
    <xdr:ext cx="297180" cy="225425"/>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6730" cy="257810"/>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6730" cy="259080"/>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6730" cy="257810"/>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6730" cy="2584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6730" cy="259080"/>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6730" cy="257810"/>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6730" cy="259080"/>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6730" cy="257810"/>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121285</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9080"/>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121285</xdr:rowOff>
    </xdr:from>
    <xdr:to>
      <xdr:col>24</xdr:col>
      <xdr:colOff>114300</xdr:colOff>
      <xdr:row>52</xdr:row>
      <xdr:rowOff>121285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94615</xdr:rowOff>
    </xdr:from>
    <xdr:to>
      <xdr:col>24</xdr:col>
      <xdr:colOff>25400</xdr:colOff>
      <xdr:row>54</xdr:row>
      <xdr:rowOff>137795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5291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116205</xdr:rowOff>
    </xdr:from>
    <xdr:ext cx="762000" cy="259080"/>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74930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137795</xdr:rowOff>
    </xdr:from>
    <xdr:to>
      <xdr:col>19</xdr:col>
      <xdr:colOff>187325</xdr:colOff>
      <xdr:row>54</xdr:row>
      <xdr:rowOff>137795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960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74930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59055</xdr:rowOff>
    </xdr:from>
    <xdr:ext cx="735330" cy="259080"/>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25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137795</xdr:rowOff>
    </xdr:from>
    <xdr:to>
      <xdr:col>15</xdr:col>
      <xdr:colOff>98425</xdr:colOff>
      <xdr:row>55</xdr:row>
      <xdr:rowOff>20955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9609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26670</xdr:rowOff>
    </xdr:from>
    <xdr:ext cx="762000" cy="259080"/>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20955</xdr:rowOff>
    </xdr:from>
    <xdr:to>
      <xdr:col>11</xdr:col>
      <xdr:colOff>9525</xdr:colOff>
      <xdr:row>55</xdr:row>
      <xdr:rowOff>42545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507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165100</xdr:rowOff>
    </xdr:from>
    <xdr:ext cx="760730" cy="259080"/>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4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100965</xdr:rowOff>
    </xdr:from>
    <xdr:to>
      <xdr:col>6</xdr:col>
      <xdr:colOff>171450</xdr:colOff>
      <xdr:row>56</xdr:row>
      <xdr:rowOff>31115</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15875</xdr:rowOff>
    </xdr:from>
    <xdr:ext cx="760730" cy="259080"/>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170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0730" cy="259080"/>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43815</xdr:rowOff>
    </xdr:from>
    <xdr:to>
      <xdr:col>24</xdr:col>
      <xdr:colOff>76200</xdr:colOff>
      <xdr:row>54</xdr:row>
      <xdr:rowOff>145415</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60325</xdr:rowOff>
    </xdr:from>
    <xdr:ext cx="762000" cy="259080"/>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4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86995</xdr:rowOff>
    </xdr:from>
    <xdr:to>
      <xdr:col>20</xdr:col>
      <xdr:colOff>38100</xdr:colOff>
      <xdr:row>55</xdr:row>
      <xdr:rowOff>17780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345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27305</xdr:rowOff>
    </xdr:from>
    <xdr:ext cx="735330" cy="259080"/>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415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86995</xdr:rowOff>
    </xdr:from>
    <xdr:to>
      <xdr:col>15</xdr:col>
      <xdr:colOff>149225</xdr:colOff>
      <xdr:row>55</xdr:row>
      <xdr:rowOff>17780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345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27305</xdr:rowOff>
    </xdr:from>
    <xdr:ext cx="762000" cy="259080"/>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14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141605</xdr:rowOff>
    </xdr:from>
    <xdr:to>
      <xdr:col>11</xdr:col>
      <xdr:colOff>60325</xdr:colOff>
      <xdr:row>55</xdr:row>
      <xdr:rowOff>71755</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81915</xdr:rowOff>
    </xdr:from>
    <xdr:ext cx="760730" cy="259080"/>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6876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163195</xdr:rowOff>
    </xdr:from>
    <xdr:to>
      <xdr:col>6</xdr:col>
      <xdr:colOff>171450</xdr:colOff>
      <xdr:row>55</xdr:row>
      <xdr:rowOff>93345</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4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103505</xdr:rowOff>
    </xdr:from>
    <xdr:ext cx="760730" cy="259080"/>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903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繰出金については、昨年度</a:t>
          </a:r>
          <a:r>
            <a:rPr kumimoji="1" lang="en-US" altLang="ja-JP" sz="1100" b="0" i="0" u="none" strike="noStrike" kern="0" cap="none" spc="0" normalizeH="0" baseline="0" noProof="0">
              <a:ln>
                <a:noFill/>
              </a:ln>
              <a:solidFill>
                <a:prstClr val="black"/>
              </a:solidFill>
              <a:effectLst/>
              <a:uLnTx/>
              <a:uFillTx/>
              <a:latin typeface="+mn-lt"/>
              <a:ea typeface="+mn-ea"/>
              <a:cs typeface="+mn-cs"/>
            </a:rPr>
            <a:t>0.9</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と同数値となっており、市道に係る維持補修費が減の要因となっている。数値は横ばいで推移しており、引続き類似団体平均を下回る状況が続いている。今後も効率的な経営に努める等、歳出の抑制を図る。</a:t>
          </a:r>
        </a:p>
      </xdr:txBody>
    </xdr:sp>
    <xdr:clientData/>
  </xdr:twoCellAnchor>
  <xdr:oneCellAnchor>
    <xdr:from>
      <xdr:col>62</xdr:col>
      <xdr:colOff>6350</xdr:colOff>
      <xdr:row>49</xdr:row>
      <xdr:rowOff>107950</xdr:rowOff>
    </xdr:from>
    <xdr:ext cx="297180" cy="22542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6730" cy="257810"/>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6730" cy="259080"/>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6730" cy="259080"/>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6730" cy="257810"/>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6730" cy="259080"/>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6730" cy="259080"/>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6730" cy="257810"/>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105410</xdr:rowOff>
    </xdr:from>
    <xdr:ext cx="762000" cy="259080"/>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29210</xdr:rowOff>
    </xdr:from>
    <xdr:ext cx="762000" cy="257810"/>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25400</xdr:rowOff>
    </xdr:from>
    <xdr:to>
      <xdr:col>82</xdr:col>
      <xdr:colOff>107950</xdr:colOff>
      <xdr:row>56</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266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92710</xdr:rowOff>
    </xdr:from>
    <xdr:ext cx="762000" cy="259080"/>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520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86360</xdr:rowOff>
    </xdr:from>
    <xdr:ext cx="736600" cy="257810"/>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6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114300</xdr:rowOff>
    </xdr:from>
    <xdr:to>
      <xdr:col>73</xdr:col>
      <xdr:colOff>180975</xdr:colOff>
      <xdr:row>57</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15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86360</xdr:rowOff>
    </xdr:from>
    <xdr:ext cx="762000" cy="257810"/>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19050</xdr:rowOff>
    </xdr:from>
    <xdr:to>
      <xdr:col>69</xdr:col>
      <xdr:colOff>92075</xdr:colOff>
      <xdr:row>57</xdr:row>
      <xdr:rowOff>57150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60730" cy="259080"/>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95250</xdr:rowOff>
    </xdr:from>
    <xdr:to>
      <xdr:col>65</xdr:col>
      <xdr:colOff>53975</xdr:colOff>
      <xdr:row>58</xdr:row>
      <xdr:rowOff>25400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10160</xdr:rowOff>
    </xdr:from>
    <xdr:ext cx="762000" cy="259080"/>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0730" cy="259080"/>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0730" cy="259080"/>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0730" cy="259080"/>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146050</xdr:rowOff>
    </xdr:from>
    <xdr:to>
      <xdr:col>82</xdr:col>
      <xdr:colOff>158750</xdr:colOff>
      <xdr:row>56</xdr:row>
      <xdr:rowOff>76200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162560</xdr:rowOff>
    </xdr:from>
    <xdr:ext cx="762000" cy="259080"/>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2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0</xdr:rowOff>
    </xdr:from>
    <xdr:to>
      <xdr:col>78</xdr:col>
      <xdr:colOff>120650</xdr:colOff>
      <xdr:row>56</xdr:row>
      <xdr:rowOff>101600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111760</xdr:rowOff>
    </xdr:from>
    <xdr:ext cx="736600" cy="257810"/>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7006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63500</xdr:rowOff>
    </xdr:from>
    <xdr:to>
      <xdr:col>74</xdr:col>
      <xdr:colOff>31750</xdr:colOff>
      <xdr:row>56</xdr:row>
      <xdr:rowOff>165100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3810</xdr:rowOff>
    </xdr:from>
    <xdr:ext cx="762000" cy="259080"/>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3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139700</xdr:rowOff>
    </xdr:from>
    <xdr:to>
      <xdr:col>69</xdr:col>
      <xdr:colOff>142875</xdr:colOff>
      <xdr:row>57</xdr:row>
      <xdr:rowOff>69850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80010</xdr:rowOff>
    </xdr:from>
    <xdr:ext cx="760730" cy="259080"/>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6350</xdr:rowOff>
    </xdr:from>
    <xdr:to>
      <xdr:col>65</xdr:col>
      <xdr:colOff>53975</xdr:colOff>
      <xdr:row>57</xdr:row>
      <xdr:rowOff>107950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118110</xdr:rowOff>
    </xdr:from>
    <xdr:ext cx="762000" cy="259080"/>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4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補助費等に係る経常収支比率は、子育て支援センター事業の補助金が委託料へ移行したこと等により昨年度</a:t>
          </a:r>
          <a:r>
            <a:rPr kumimoji="1" lang="en-US" altLang="ja-JP" sz="1100" b="0" i="0" u="none" strike="noStrike" kern="0" cap="none" spc="0" normalizeH="0" baseline="0" noProof="0">
              <a:ln>
                <a:noFill/>
              </a:ln>
              <a:solidFill>
                <a:prstClr val="black"/>
              </a:solidFill>
              <a:effectLst/>
              <a:uLnTx/>
              <a:uFillTx/>
              <a:latin typeface="+mn-lt"/>
              <a:ea typeface="+mn-ea"/>
              <a:cs typeface="+mn-cs"/>
            </a:rPr>
            <a:t>0.9</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ポイント減になり、類似団体平均を</a:t>
          </a:r>
          <a:r>
            <a:rPr kumimoji="1" lang="en-US" altLang="ja-JP" sz="1100" b="0" i="0" u="none" strike="noStrike" kern="0" cap="none" spc="0" normalizeH="0" baseline="0" noProof="0">
              <a:ln>
                <a:noFill/>
              </a:ln>
              <a:solidFill>
                <a:prstClr val="black"/>
              </a:solidFill>
              <a:effectLst/>
              <a:uLnTx/>
              <a:uFillTx/>
              <a:latin typeface="+mn-lt"/>
              <a:ea typeface="+mn-ea"/>
              <a:cs typeface="+mn-cs"/>
            </a:rPr>
            <a:t>5.5</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ポイント下回っている。例年類似団体平均を下回っている状況で推移しているため、今後も補助金交付の妥当性等、予算執行の適正化を図り、経費削減に努める。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29</xdr:row>
      <xdr:rowOff>107950</xdr:rowOff>
    </xdr:from>
    <xdr:ext cx="297180" cy="225425"/>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6730" cy="257810"/>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6730" cy="257810"/>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6730" cy="257810"/>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6730" cy="257810"/>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6730" cy="257810"/>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7810"/>
    <xdr:sp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107950</xdr:rowOff>
    </xdr:from>
    <xdr:ext cx="762000" cy="259080"/>
    <xdr:sp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196850</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78740</xdr:rowOff>
    </xdr:from>
    <xdr:to>
      <xdr:col>82</xdr:col>
      <xdr:colOff>107950</xdr:colOff>
      <xdr:row>35</xdr:row>
      <xdr:rowOff>120650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7949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80010</xdr:rowOff>
    </xdr:from>
    <xdr:ext cx="762000" cy="259080"/>
    <xdr:sp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35</xdr:row>
      <xdr:rowOff>120650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934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22860</xdr:rowOff>
    </xdr:from>
    <xdr:ext cx="736600" cy="259080"/>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163830</xdr:rowOff>
    </xdr:from>
    <xdr:to>
      <xdr:col>73</xdr:col>
      <xdr:colOff>180975</xdr:colOff>
      <xdr:row>35</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9313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13970</xdr:rowOff>
    </xdr:from>
    <xdr:ext cx="762000" cy="259080"/>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163830</xdr:rowOff>
    </xdr:from>
    <xdr:to>
      <xdr:col>69</xdr:col>
      <xdr:colOff>92075</xdr:colOff>
      <xdr:row>35</xdr:row>
      <xdr:rowOff>83820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9313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167005</xdr:rowOff>
    </xdr:from>
    <xdr:ext cx="760730" cy="257810"/>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20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59690</xdr:rowOff>
    </xdr:from>
    <xdr:ext cx="762000" cy="259080"/>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0730" cy="259080"/>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0730" cy="259080"/>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0730" cy="259080"/>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27940</xdr:rowOff>
    </xdr:from>
    <xdr:to>
      <xdr:col>82</xdr:col>
      <xdr:colOff>158750</xdr:colOff>
      <xdr:row>35</xdr:row>
      <xdr:rowOff>129540</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64592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44450</xdr:rowOff>
    </xdr:from>
    <xdr:ext cx="762000" cy="259080"/>
    <xdr:sp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73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69215</xdr:rowOff>
    </xdr:from>
    <xdr:to>
      <xdr:col>78</xdr:col>
      <xdr:colOff>120650</xdr:colOff>
      <xdr:row>35</xdr:row>
      <xdr:rowOff>170815</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56210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9525</xdr:rowOff>
    </xdr:from>
    <xdr:ext cx="736600" cy="257810"/>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3882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41910</xdr:rowOff>
    </xdr:from>
    <xdr:to>
      <xdr:col>74</xdr:col>
      <xdr:colOff>31750</xdr:colOff>
      <xdr:row>35</xdr:row>
      <xdr:rowOff>143510</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153670</xdr:rowOff>
    </xdr:from>
    <xdr:ext cx="762000" cy="259080"/>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113030</xdr:rowOff>
    </xdr:from>
    <xdr:to>
      <xdr:col>69</xdr:col>
      <xdr:colOff>142875</xdr:colOff>
      <xdr:row>35</xdr:row>
      <xdr:rowOff>43180</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38430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53340</xdr:rowOff>
    </xdr:from>
    <xdr:ext cx="760730" cy="257810"/>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1119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33020</xdr:rowOff>
    </xdr:from>
    <xdr:to>
      <xdr:col>65</xdr:col>
      <xdr:colOff>53975</xdr:colOff>
      <xdr:row>35</xdr:row>
      <xdr:rowOff>134620</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29540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144780</xdr:rowOff>
    </xdr:from>
    <xdr:ext cx="762000" cy="257810"/>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026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公債費に係る経常収支比率は、単独災害復旧事業費や過疎対策事業の借り入れ増加による元利償還金が昨年度より増となり、昨年度</a:t>
          </a:r>
          <a:r>
            <a:rPr kumimoji="1" lang="en-US" altLang="ja-JP" sz="1100" b="0" i="0" u="none" strike="noStrike" kern="0" cap="none" spc="0" normalizeH="0" baseline="0" noProof="0">
              <a:ln>
                <a:noFill/>
              </a:ln>
              <a:solidFill>
                <a:prstClr val="black"/>
              </a:solidFill>
              <a:effectLst/>
              <a:uLnTx/>
              <a:uFillTx/>
              <a:latin typeface="+mn-lt"/>
              <a:ea typeface="+mn-ea"/>
              <a:cs typeface="+mn-cs"/>
            </a:rPr>
            <a:t>0.4</a:t>
          </a:r>
          <a:r>
            <a:rPr kumimoji="1" lang="ja-JP" altLang="en-US" sz="1100" b="0" i="0" u="none" strike="noStrike" kern="0" cap="none" spc="0" normalizeH="0" baseline="0" noProof="0">
              <a:ln>
                <a:noFill/>
              </a:ln>
              <a:solidFill>
                <a:prstClr val="black"/>
              </a:solidFill>
              <a:effectLst/>
              <a:uLnTx/>
              <a:uFillTx/>
              <a:latin typeface="+mn-lt"/>
              <a:ea typeface="+mn-ea"/>
              <a:cs typeface="+mn-cs"/>
            </a:rPr>
            <a:t>ポイント増の</a:t>
          </a:r>
          <a:r>
            <a:rPr kumimoji="1" lang="en-US" altLang="ja-JP" sz="1100" b="0" i="0" u="none" strike="noStrike" kern="0" cap="none" spc="0" normalizeH="0" baseline="0" noProof="0">
              <a:ln>
                <a:noFill/>
              </a:ln>
              <a:solidFill>
                <a:prstClr val="black"/>
              </a:solidFill>
              <a:effectLst/>
              <a:uLnTx/>
              <a:uFillTx/>
              <a:latin typeface="+mn-lt"/>
              <a:ea typeface="+mn-ea"/>
              <a:cs typeface="+mn-cs"/>
            </a:rPr>
            <a:t>16.5</a:t>
          </a:r>
          <a:r>
            <a:rPr kumimoji="1" lang="ja-JP" altLang="en-US" sz="1100" b="0" i="0" u="none" strike="noStrike" kern="0" cap="none" spc="0" normalizeH="0" baseline="0" noProof="0">
              <a:ln>
                <a:noFill/>
              </a:ln>
              <a:solidFill>
                <a:prstClr val="black"/>
              </a:solidFill>
              <a:effectLst/>
              <a:uLnTx/>
              <a:uFillTx/>
              <a:latin typeface="+mn-lt"/>
              <a:ea typeface="+mn-ea"/>
              <a:cs typeface="+mn-cs"/>
            </a:rPr>
            <a:t>となった。公債費の抑制に努めるとともに、適宜繰上償還等の実施を検討していき、市債残高の削減に努める。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endParaRPr kumimoji="1" lang="en-US" altLang="ja-JP" sz="8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69</xdr:row>
      <xdr:rowOff>107950</xdr:rowOff>
    </xdr:from>
    <xdr:ext cx="297180" cy="225425"/>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6730" cy="257810"/>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6730" cy="259080"/>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6730" cy="259080"/>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6730" cy="257810"/>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6730" cy="259080"/>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6730" cy="259080"/>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128905</xdr:rowOff>
    </xdr:from>
    <xdr:to>
      <xdr:col>24</xdr:col>
      <xdr:colOff>25400</xdr:colOff>
      <xdr:row>74</xdr:row>
      <xdr:rowOff>136525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1620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109220</xdr:rowOff>
    </xdr:from>
    <xdr:ext cx="762000" cy="257810"/>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9652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128905</xdr:rowOff>
    </xdr:from>
    <xdr:to>
      <xdr:col>19</xdr:col>
      <xdr:colOff>187325</xdr:colOff>
      <xdr:row>74</xdr:row>
      <xdr:rowOff>167005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1620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53975</xdr:rowOff>
    </xdr:from>
    <xdr:ext cx="735330" cy="257810"/>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2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167005</xdr:rowOff>
    </xdr:from>
    <xdr:to>
      <xdr:col>15</xdr:col>
      <xdr:colOff>98425</xdr:colOff>
      <xdr:row>75</xdr:row>
      <xdr:rowOff>8890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85430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59690</xdr:rowOff>
    </xdr:from>
    <xdr:ext cx="762000" cy="259080"/>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8890</xdr:rowOff>
    </xdr:from>
    <xdr:to>
      <xdr:col>11</xdr:col>
      <xdr:colOff>9525</xdr:colOff>
      <xdr:row>75</xdr:row>
      <xdr:rowOff>10795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676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64135</xdr:rowOff>
    </xdr:from>
    <xdr:ext cx="760730" cy="257810"/>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7998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125730</xdr:rowOff>
    </xdr:from>
    <xdr:to>
      <xdr:col>6</xdr:col>
      <xdr:colOff>171450</xdr:colOff>
      <xdr:row>75</xdr:row>
      <xdr:rowOff>55880</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66040</xdr:rowOff>
    </xdr:from>
    <xdr:ext cx="760730" cy="257810"/>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8189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0730" cy="259080"/>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86360</xdr:rowOff>
    </xdr:from>
    <xdr:to>
      <xdr:col>24</xdr:col>
      <xdr:colOff>76200</xdr:colOff>
      <xdr:row>75</xdr:row>
      <xdr:rowOff>15875</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2773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166370</xdr:rowOff>
    </xdr:from>
    <xdr:ext cx="762000" cy="257810"/>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22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78105</xdr:rowOff>
    </xdr:from>
    <xdr:to>
      <xdr:col>20</xdr:col>
      <xdr:colOff>38100</xdr:colOff>
      <xdr:row>75</xdr:row>
      <xdr:rowOff>8255</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18415</xdr:rowOff>
    </xdr:from>
    <xdr:ext cx="735330" cy="257810"/>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426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116205</xdr:rowOff>
    </xdr:from>
    <xdr:to>
      <xdr:col>15</xdr:col>
      <xdr:colOff>149225</xdr:colOff>
      <xdr:row>75</xdr:row>
      <xdr:rowOff>46355</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56515</xdr:rowOff>
    </xdr:from>
    <xdr:ext cx="762000" cy="2584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72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129540</xdr:rowOff>
    </xdr:from>
    <xdr:to>
      <xdr:col>11</xdr:col>
      <xdr:colOff>60325</xdr:colOff>
      <xdr:row>75</xdr:row>
      <xdr:rowOff>59690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44450</xdr:rowOff>
    </xdr:from>
    <xdr:ext cx="760730" cy="259080"/>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032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74</xdr:row>
      <xdr:rowOff>132080</xdr:rowOff>
    </xdr:from>
    <xdr:to>
      <xdr:col>6</xdr:col>
      <xdr:colOff>171450</xdr:colOff>
      <xdr:row>75</xdr:row>
      <xdr:rowOff>61595</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2819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46355</xdr:rowOff>
    </xdr:from>
    <xdr:ext cx="760730" cy="259080"/>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051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游ゴシック"/>
              <a:ea typeface="游ゴシック"/>
              <a:cs typeface="+mn-cs"/>
            </a:rPr>
            <a:t>公債費以外の経費に係る経常収支比率は、人件費の増要因が最も多きく、前年度比</a:t>
          </a:r>
          <a:r>
            <a:rPr kumimoji="1" lang="en-US" altLang="ja-JP" sz="1100" b="0" i="0" u="none" strike="noStrike" kern="0" cap="none" spc="0" normalizeH="0" baseline="0" noProof="0">
              <a:ln>
                <a:noFill/>
              </a:ln>
              <a:solidFill>
                <a:prstClr val="black"/>
              </a:solidFill>
              <a:effectLst/>
              <a:uLnTx/>
              <a:uFillTx/>
              <a:latin typeface="游ゴシック"/>
              <a:ea typeface="游ゴシック"/>
              <a:cs typeface="+mn-cs"/>
            </a:rPr>
            <a:t>1.2</a:t>
          </a:r>
          <a:r>
            <a:rPr kumimoji="1" lang="ja-JP" altLang="en-US" sz="1100" b="0" i="0" u="none" strike="noStrike" kern="0" cap="none" spc="0" normalizeH="0" baseline="0" noProof="0">
              <a:ln>
                <a:noFill/>
              </a:ln>
              <a:solidFill>
                <a:prstClr val="black"/>
              </a:solidFill>
              <a:effectLst/>
              <a:uLnTx/>
              <a:uFillTx/>
              <a:latin typeface="游ゴシック"/>
              <a:ea typeface="游ゴシック"/>
              <a:cs typeface="+mn-cs"/>
            </a:rPr>
            <a:t>ポイントの増となっているが、類似団体平均と大幅な乖離は生じていない。給与改定等による人件費が増加傾向にある中で、今後も経常的な歳出全体の見直しを図りながら、健全な財政運営に努める。</a:t>
          </a:r>
        </a:p>
        <a:p>
          <a:pPr marL="0" marR="0" lvl="0" indent="0"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prstClr val="black"/>
            </a:solidFill>
            <a:effectLst/>
            <a:uLnTx/>
            <a:uFillTx/>
            <a:latin typeface="ＭＳ 明朝"/>
            <a:ea typeface="ＭＳ 明朝"/>
            <a:cs typeface="+mn-cs"/>
          </a:endParaRPr>
        </a:p>
      </xdr:txBody>
    </xdr:sp>
    <xdr:clientData/>
  </xdr:twoCellAnchor>
  <xdr:oneCellAnchor>
    <xdr:from>
      <xdr:col>62</xdr:col>
      <xdr:colOff>6350</xdr:colOff>
      <xdr:row>69</xdr:row>
      <xdr:rowOff>107950</xdr:rowOff>
    </xdr:from>
    <xdr:ext cx="297180" cy="225425"/>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6730" cy="257810"/>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6730" cy="257810"/>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6730" cy="257810"/>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6730" cy="257810"/>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6730" cy="257810"/>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6730" cy="257810"/>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109220</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48895</xdr:rowOff>
    </xdr:from>
    <xdr:ext cx="762000" cy="259080"/>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196850</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23495</xdr:rowOff>
    </xdr:from>
    <xdr:ext cx="762000" cy="259080"/>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109220</xdr:rowOff>
    </xdr:from>
    <xdr:to>
      <xdr:col>82</xdr:col>
      <xdr:colOff>196850</xdr:colOff>
      <xdr:row>72</xdr:row>
      <xdr:rowOff>109220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42545</xdr:rowOff>
    </xdr:from>
    <xdr:to>
      <xdr:col>82</xdr:col>
      <xdr:colOff>107950</xdr:colOff>
      <xdr:row>77</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4419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21590</xdr:rowOff>
    </xdr:from>
    <xdr:ext cx="762000" cy="259080"/>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1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140970</xdr:rowOff>
    </xdr:from>
    <xdr:to>
      <xdr:col>78</xdr:col>
      <xdr:colOff>69850</xdr:colOff>
      <xdr:row>77</xdr:row>
      <xdr:rowOff>42545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7117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40640</xdr:rowOff>
    </xdr:from>
    <xdr:to>
      <xdr:col>73</xdr:col>
      <xdr:colOff>180975</xdr:colOff>
      <xdr:row>76</xdr:row>
      <xdr:rowOff>140970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7084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40640</xdr:rowOff>
    </xdr:from>
    <xdr:to>
      <xdr:col>69</xdr:col>
      <xdr:colOff>92075</xdr:colOff>
      <xdr:row>77</xdr:row>
      <xdr:rowOff>97790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7084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73660</xdr:rowOff>
    </xdr:from>
    <xdr:ext cx="760730" cy="259080"/>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85090</xdr:rowOff>
    </xdr:from>
    <xdr:to>
      <xdr:col>65</xdr:col>
      <xdr:colOff>53975</xdr:colOff>
      <xdr:row>77</xdr:row>
      <xdr:rowOff>15240</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25400</xdr:rowOff>
    </xdr:from>
    <xdr:ext cx="762000" cy="259080"/>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0730" cy="259080"/>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0730" cy="259080"/>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0730" cy="259080"/>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46355</xdr:rowOff>
    </xdr:from>
    <xdr:to>
      <xdr:col>82</xdr:col>
      <xdr:colOff>158750</xdr:colOff>
      <xdr:row>77</xdr:row>
      <xdr:rowOff>147955</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18415</xdr:rowOff>
    </xdr:from>
    <xdr:ext cx="762000" cy="257810"/>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200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163195</xdr:rowOff>
    </xdr:from>
    <xdr:to>
      <xdr:col>78</xdr:col>
      <xdr:colOff>120650</xdr:colOff>
      <xdr:row>77</xdr:row>
      <xdr:rowOff>93345</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78105</xdr:rowOff>
    </xdr:from>
    <xdr:ext cx="736600" cy="257810"/>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7975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90170</xdr:rowOff>
    </xdr:from>
    <xdr:to>
      <xdr:col>74</xdr:col>
      <xdr:colOff>31750</xdr:colOff>
      <xdr:row>77</xdr:row>
      <xdr:rowOff>20320</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5080</xdr:rowOff>
    </xdr:from>
    <xdr:ext cx="762000" cy="259080"/>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06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160655</xdr:rowOff>
    </xdr:from>
    <xdr:to>
      <xdr:col>69</xdr:col>
      <xdr:colOff>142875</xdr:colOff>
      <xdr:row>76</xdr:row>
      <xdr:rowOff>90805</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30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75565</xdr:rowOff>
    </xdr:from>
    <xdr:ext cx="760730" cy="257810"/>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0576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46355</xdr:rowOff>
    </xdr:from>
    <xdr:to>
      <xdr:col>65</xdr:col>
      <xdr:colOff>53975</xdr:colOff>
      <xdr:row>77</xdr:row>
      <xdr:rowOff>147955</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132715</xdr:rowOff>
    </xdr:from>
    <xdr:ext cx="762000" cy="257810"/>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343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岩手県陸前高田市</a:t>
          </a:r>
        </a:p>
      </xdr:txBody>
    </xdr:sp>
    <xdr:clientData/>
  </xdr:twoCellAnchor>
  <xdr:twoCellAnchor>
    <xdr:from>
      <xdr:col>39</xdr:col>
      <xdr:colOff>1066165</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210" cy="274320"/>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021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7810"/>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2000" cy="257810"/>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7810"/>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2000" cy="257810"/>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7810"/>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2000" cy="257810"/>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7810"/>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2000" cy="257810"/>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7810"/>
    <xdr:sp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50800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651500" y="2105025"/>
          <a:ext cx="0" cy="1422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22860</xdr:rowOff>
    </xdr:from>
    <xdr:ext cx="760730" cy="259080"/>
    <xdr:sp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4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50800</xdr:rowOff>
    </xdr:from>
    <xdr:to>
      <xdr:col>30</xdr:col>
      <xdr:colOff>25400</xdr:colOff>
      <xdr:row>20</xdr:row>
      <xdr:rowOff>50800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35274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60730" cy="257810"/>
    <xdr:sp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8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27305</xdr:rowOff>
    </xdr:from>
    <xdr:to>
      <xdr:col>29</xdr:col>
      <xdr:colOff>127000</xdr:colOff>
      <xdr:row>17</xdr:row>
      <xdr:rowOff>157480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5003800" y="2989580"/>
          <a:ext cx="647700" cy="130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12065</xdr:rowOff>
    </xdr:from>
    <xdr:ext cx="760730" cy="259080"/>
    <xdr:sp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7434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148590</xdr:rowOff>
    </xdr:from>
    <xdr:to>
      <xdr:col>29</xdr:col>
      <xdr:colOff>177800</xdr:colOff>
      <xdr:row>17</xdr:row>
      <xdr:rowOff>78740</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5600700" y="2939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155575</xdr:rowOff>
    </xdr:from>
    <xdr:to>
      <xdr:col>26</xdr:col>
      <xdr:colOff>50800</xdr:colOff>
      <xdr:row>17</xdr:row>
      <xdr:rowOff>157480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4305300" y="3117850"/>
          <a:ext cx="6985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70485</xdr:rowOff>
    </xdr:from>
    <xdr:to>
      <xdr:col>26</xdr:col>
      <xdr:colOff>101600</xdr:colOff>
      <xdr:row>18</xdr:row>
      <xdr:rowOff>635</xdr:rowOff>
    </xdr:to>
    <xdr:sp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953000" y="3032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10795</xdr:rowOff>
    </xdr:from>
    <xdr:ext cx="736600" cy="258445"/>
    <xdr:sp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6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155575</xdr:rowOff>
    </xdr:from>
    <xdr:to>
      <xdr:col>22</xdr:col>
      <xdr:colOff>114300</xdr:colOff>
      <xdr:row>18</xdr:row>
      <xdr:rowOff>41910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606800" y="3117850"/>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24130</xdr:rowOff>
    </xdr:from>
    <xdr:ext cx="762000" cy="259080"/>
    <xdr:sp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20955</xdr:rowOff>
    </xdr:from>
    <xdr:to>
      <xdr:col>18</xdr:col>
      <xdr:colOff>177800</xdr:colOff>
      <xdr:row>18</xdr:row>
      <xdr:rowOff>41910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a:off x="2908300" y="3154680"/>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119380</xdr:rowOff>
    </xdr:from>
    <xdr:to>
      <xdr:col>19</xdr:col>
      <xdr:colOff>38100</xdr:colOff>
      <xdr:row>18</xdr:row>
      <xdr:rowOff>49530</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556000" y="308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59690</xdr:rowOff>
    </xdr:from>
    <xdr:ext cx="762000" cy="259080"/>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57150</xdr:rowOff>
    </xdr:from>
    <xdr:to>
      <xdr:col>15</xdr:col>
      <xdr:colOff>101600</xdr:colOff>
      <xdr:row>18</xdr:row>
      <xdr:rowOff>158750</xdr:rowOff>
    </xdr:to>
    <xdr:sp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857500" y="3190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143510</xdr:rowOff>
    </xdr:from>
    <xdr:ext cx="762000" cy="257810"/>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772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0730" cy="259080"/>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147955</xdr:rowOff>
    </xdr:from>
    <xdr:to>
      <xdr:col>29</xdr:col>
      <xdr:colOff>177800</xdr:colOff>
      <xdr:row>17</xdr:row>
      <xdr:rowOff>78105</xdr:rowOff>
    </xdr:to>
    <xdr:sp textlink="">
      <xdr:nvSpPr>
        <xdr:cNvPr id="73" name="楕円 72">
          <a:extLst>
            <a:ext uri="{FF2B5EF4-FFF2-40B4-BE49-F238E27FC236}">
              <a16:creationId xmlns:a16="http://schemas.microsoft.com/office/drawing/2014/main" id="{00000000-0008-0000-0500-000049000000}"/>
            </a:ext>
          </a:extLst>
        </xdr:cNvPr>
        <xdr:cNvSpPr/>
      </xdr:nvSpPr>
      <xdr:spPr>
        <a:xfrm>
          <a:off x="5600700" y="2938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164465</xdr:rowOff>
    </xdr:from>
    <xdr:ext cx="760730" cy="259080"/>
    <xdr:sp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838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129,499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106680</xdr:rowOff>
    </xdr:from>
    <xdr:to>
      <xdr:col>26</xdr:col>
      <xdr:colOff>101600</xdr:colOff>
      <xdr:row>18</xdr:row>
      <xdr:rowOff>36830</xdr:rowOff>
    </xdr:to>
    <xdr:sp textlink="">
      <xdr:nvSpPr>
        <xdr:cNvPr id="75" name="楕円 74">
          <a:extLst>
            <a:ext uri="{FF2B5EF4-FFF2-40B4-BE49-F238E27FC236}">
              <a16:creationId xmlns:a16="http://schemas.microsoft.com/office/drawing/2014/main" id="{00000000-0008-0000-0500-00004B000000}"/>
            </a:ext>
          </a:extLst>
        </xdr:cNvPr>
        <xdr:cNvSpPr/>
      </xdr:nvSpPr>
      <xdr:spPr>
        <a:xfrm>
          <a:off x="4953000" y="3068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21590</xdr:rowOff>
    </xdr:from>
    <xdr:ext cx="736600" cy="259080"/>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55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115,794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104775</xdr:rowOff>
    </xdr:from>
    <xdr:to>
      <xdr:col>22</xdr:col>
      <xdr:colOff>165100</xdr:colOff>
      <xdr:row>18</xdr:row>
      <xdr:rowOff>34925</xdr:rowOff>
    </xdr:to>
    <xdr:sp textlink="">
      <xdr:nvSpPr>
        <xdr:cNvPr id="77" name="楕円 76">
          <a:extLst>
            <a:ext uri="{FF2B5EF4-FFF2-40B4-BE49-F238E27FC236}">
              <a16:creationId xmlns:a16="http://schemas.microsoft.com/office/drawing/2014/main" id="{00000000-0008-0000-0500-00004D000000}"/>
            </a:ext>
          </a:extLst>
        </xdr:cNvPr>
        <xdr:cNvSpPr/>
      </xdr:nvSpPr>
      <xdr:spPr>
        <a:xfrm>
          <a:off x="4254500" y="3067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45085</xdr:rowOff>
    </xdr:from>
    <xdr:ext cx="762000" cy="2584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835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115,986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162560</xdr:rowOff>
    </xdr:from>
    <xdr:to>
      <xdr:col>19</xdr:col>
      <xdr:colOff>38100</xdr:colOff>
      <xdr:row>18</xdr:row>
      <xdr:rowOff>92710</xdr:rowOff>
    </xdr:to>
    <xdr:sp textlink="">
      <xdr:nvSpPr>
        <xdr:cNvPr id="79" name="楕円 78">
          <a:extLst>
            <a:ext uri="{FF2B5EF4-FFF2-40B4-BE49-F238E27FC236}">
              <a16:creationId xmlns:a16="http://schemas.microsoft.com/office/drawing/2014/main" id="{00000000-0008-0000-0500-00004F000000}"/>
            </a:ext>
          </a:extLst>
        </xdr:cNvPr>
        <xdr:cNvSpPr/>
      </xdr:nvSpPr>
      <xdr:spPr>
        <a:xfrm>
          <a:off x="3556000" y="312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77470</xdr:rowOff>
    </xdr:from>
    <xdr:ext cx="762000" cy="257810"/>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111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109,952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141605</xdr:rowOff>
    </xdr:from>
    <xdr:to>
      <xdr:col>15</xdr:col>
      <xdr:colOff>101600</xdr:colOff>
      <xdr:row>18</xdr:row>
      <xdr:rowOff>71755</xdr:rowOff>
    </xdr:to>
    <xdr:sp textlink="">
      <xdr:nvSpPr>
        <xdr:cNvPr id="81" name="楕円 80">
          <a:extLst>
            <a:ext uri="{FF2B5EF4-FFF2-40B4-BE49-F238E27FC236}">
              <a16:creationId xmlns:a16="http://schemas.microsoft.com/office/drawing/2014/main" id="{00000000-0008-0000-0500-000051000000}"/>
            </a:ext>
          </a:extLst>
        </xdr:cNvPr>
        <xdr:cNvSpPr/>
      </xdr:nvSpPr>
      <xdr:spPr>
        <a:xfrm>
          <a:off x="2857500" y="3103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81915</xdr:rowOff>
    </xdr:from>
    <xdr:ext cx="762000" cy="259080"/>
    <xdr:sp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7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112,166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4" name="角丸四角形 83">
          <a:extLst>
            <a:ext uri="{FF2B5EF4-FFF2-40B4-BE49-F238E27FC236}">
              <a16:creationId xmlns:a16="http://schemas.microsoft.com/office/drawing/2014/main" id="{00000000-0008-0000-0500-000054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textlink="">
      <xdr:nvSpPr>
        <xdr:cNvPr id="86" name="正方形/長方形 85">
          <a:extLst>
            <a:ext uri="{FF2B5EF4-FFF2-40B4-BE49-F238E27FC236}">
              <a16:creationId xmlns:a16="http://schemas.microsoft.com/office/drawing/2014/main" id="{00000000-0008-0000-0500-000056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7" name="正方形/長方形 86">
          <a:extLst>
            <a:ext uri="{FF2B5EF4-FFF2-40B4-BE49-F238E27FC236}">
              <a16:creationId xmlns:a16="http://schemas.microsoft.com/office/drawing/2014/main" id="{00000000-0008-0000-0500-000057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3" name="楕円 92">
          <a:extLst>
            <a:ext uri="{FF2B5EF4-FFF2-40B4-BE49-F238E27FC236}">
              <a16:creationId xmlns:a16="http://schemas.microsoft.com/office/drawing/2014/main" id="{00000000-0008-0000-0500-00005D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textlink="">
      <xdr:nvSpPr>
        <xdr:cNvPr id="95" name="正方形/長方形 94">
          <a:extLst>
            <a:ext uri="{FF2B5EF4-FFF2-40B4-BE49-F238E27FC236}">
              <a16:creationId xmlns:a16="http://schemas.microsoft.com/office/drawing/2014/main" id="{00000000-0008-0000-0500-00005F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210" cy="275590"/>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02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6540"/>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7810"/>
    <xdr:sp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8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60730" cy="256540"/>
    <xdr:sp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603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60730" cy="259080"/>
    <xdr:sp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20955</xdr:rowOff>
    </xdr:from>
    <xdr:to>
      <xdr:col>29</xdr:col>
      <xdr:colOff>127000</xdr:colOff>
      <xdr:row>38</xdr:row>
      <xdr:rowOff>27305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5003800" y="7488555"/>
          <a:ext cx="6477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12065</xdr:rowOff>
    </xdr:from>
    <xdr:ext cx="760730" cy="259080"/>
    <xdr:sp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966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177800</xdr:colOff>
      <xdr:row>38</xdr:row>
      <xdr:rowOff>104140</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5600700" y="74701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339090</xdr:rowOff>
    </xdr:from>
    <xdr:to>
      <xdr:col>26</xdr:col>
      <xdr:colOff>50800</xdr:colOff>
      <xdr:row>38</xdr:row>
      <xdr:rowOff>20955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a:off x="4305300" y="7463790"/>
          <a:ext cx="6985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102235</xdr:rowOff>
    </xdr:to>
    <xdr:sp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953000" y="74682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86995</xdr:rowOff>
    </xdr:from>
    <xdr:ext cx="736600" cy="256540"/>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328295</xdr:rowOff>
    </xdr:from>
    <xdr:to>
      <xdr:col>22</xdr:col>
      <xdr:colOff>114300</xdr:colOff>
      <xdr:row>37</xdr:row>
      <xdr:rowOff>339090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a:off x="3606800" y="745299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102870</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4254500" y="7468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87630</xdr:rowOff>
    </xdr:from>
    <xdr:ext cx="762000" cy="25717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2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328295</xdr:rowOff>
    </xdr:from>
    <xdr:to>
      <xdr:col>18</xdr:col>
      <xdr:colOff>177800</xdr:colOff>
      <xdr:row>37</xdr:row>
      <xdr:rowOff>339090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a:xfrm flipV="1">
          <a:off x="2908300" y="745299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106680</xdr:rowOff>
    </xdr:to>
    <xdr:sp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3556000" y="7472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91440</xdr:rowOff>
    </xdr:from>
    <xdr:ext cx="762000" cy="259080"/>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17780</xdr:rowOff>
    </xdr:from>
    <xdr:to>
      <xdr:col>15</xdr:col>
      <xdr:colOff>101600</xdr:colOff>
      <xdr:row>38</xdr:row>
      <xdr:rowOff>118745</xdr:rowOff>
    </xdr:to>
    <xdr:sp textlink="">
      <xdr:nvSpPr>
        <xdr:cNvPr id="130" name="フローチャート: 判断 129">
          <a:extLst>
            <a:ext uri="{FF2B5EF4-FFF2-40B4-BE49-F238E27FC236}">
              <a16:creationId xmlns:a16="http://schemas.microsoft.com/office/drawing/2014/main" id="{00000000-0008-0000-0500-000082000000}"/>
            </a:ext>
          </a:extLst>
        </xdr:cNvPr>
        <xdr:cNvSpPr/>
      </xdr:nvSpPr>
      <xdr:spPr>
        <a:xfrm>
          <a:off x="2857500" y="74853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103505</xdr:rowOff>
    </xdr:from>
    <xdr:ext cx="762000" cy="259080"/>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1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0730" cy="259080"/>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320040</xdr:rowOff>
    </xdr:from>
    <xdr:to>
      <xdr:col>29</xdr:col>
      <xdr:colOff>177800</xdr:colOff>
      <xdr:row>38</xdr:row>
      <xdr:rowOff>78105</xdr:rowOff>
    </xdr:to>
    <xdr:sp textlink="">
      <xdr:nvSpPr>
        <xdr:cNvPr id="137" name="楕円 136">
          <a:extLst>
            <a:ext uri="{FF2B5EF4-FFF2-40B4-BE49-F238E27FC236}">
              <a16:creationId xmlns:a16="http://schemas.microsoft.com/office/drawing/2014/main" id="{00000000-0008-0000-0500-000089000000}"/>
            </a:ext>
          </a:extLst>
        </xdr:cNvPr>
        <xdr:cNvSpPr/>
      </xdr:nvSpPr>
      <xdr:spPr>
        <a:xfrm>
          <a:off x="5600700" y="74447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163830</xdr:rowOff>
    </xdr:from>
    <xdr:ext cx="760730" cy="259080"/>
    <xdr:sp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85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35,601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313055</xdr:rowOff>
    </xdr:from>
    <xdr:to>
      <xdr:col>26</xdr:col>
      <xdr:colOff>101600</xdr:colOff>
      <xdr:row>38</xdr:row>
      <xdr:rowOff>71755</xdr:rowOff>
    </xdr:to>
    <xdr:sp textlink="">
      <xdr:nvSpPr>
        <xdr:cNvPr id="139" name="楕円 138">
          <a:extLst>
            <a:ext uri="{FF2B5EF4-FFF2-40B4-BE49-F238E27FC236}">
              <a16:creationId xmlns:a16="http://schemas.microsoft.com/office/drawing/2014/main" id="{00000000-0008-0000-0500-00008B000000}"/>
            </a:ext>
          </a:extLst>
        </xdr:cNvPr>
        <xdr:cNvSpPr/>
      </xdr:nvSpPr>
      <xdr:spPr>
        <a:xfrm>
          <a:off x="4953000" y="7437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81915</xdr:rowOff>
    </xdr:from>
    <xdr:ext cx="736600" cy="25971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0661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37,539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287655</xdr:rowOff>
    </xdr:from>
    <xdr:to>
      <xdr:col>22</xdr:col>
      <xdr:colOff>165100</xdr:colOff>
      <xdr:row>38</xdr:row>
      <xdr:rowOff>46355</xdr:rowOff>
    </xdr:to>
    <xdr:sp textlink="">
      <xdr:nvSpPr>
        <xdr:cNvPr id="141" name="楕円 140">
          <a:extLst>
            <a:ext uri="{FF2B5EF4-FFF2-40B4-BE49-F238E27FC236}">
              <a16:creationId xmlns:a16="http://schemas.microsoft.com/office/drawing/2014/main" id="{00000000-0008-0000-0500-00008D000000}"/>
            </a:ext>
          </a:extLst>
        </xdr:cNvPr>
        <xdr:cNvSpPr/>
      </xdr:nvSpPr>
      <xdr:spPr>
        <a:xfrm>
          <a:off x="4254500" y="741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56515</xdr:rowOff>
    </xdr:from>
    <xdr:ext cx="762000" cy="2584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45,170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276860</xdr:rowOff>
    </xdr:from>
    <xdr:to>
      <xdr:col>19</xdr:col>
      <xdr:colOff>38100</xdr:colOff>
      <xdr:row>38</xdr:row>
      <xdr:rowOff>36195</xdr:rowOff>
    </xdr:to>
    <xdr:sp textlink="">
      <xdr:nvSpPr>
        <xdr:cNvPr id="143" name="楕円 142">
          <a:extLst>
            <a:ext uri="{FF2B5EF4-FFF2-40B4-BE49-F238E27FC236}">
              <a16:creationId xmlns:a16="http://schemas.microsoft.com/office/drawing/2014/main" id="{00000000-0008-0000-0500-00008F000000}"/>
            </a:ext>
          </a:extLst>
        </xdr:cNvPr>
        <xdr:cNvSpPr/>
      </xdr:nvSpPr>
      <xdr:spPr>
        <a:xfrm>
          <a:off x="3556000" y="74015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45720</xdr:rowOff>
    </xdr:from>
    <xdr:ext cx="762000" cy="259715"/>
    <xdr:sp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70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48,394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287655</xdr:rowOff>
    </xdr:from>
    <xdr:to>
      <xdr:col>15</xdr:col>
      <xdr:colOff>101600</xdr:colOff>
      <xdr:row>38</xdr:row>
      <xdr:rowOff>46355</xdr:rowOff>
    </xdr:to>
    <xdr:sp textlink="">
      <xdr:nvSpPr>
        <xdr:cNvPr id="145" name="楕円 144">
          <a:extLst>
            <a:ext uri="{FF2B5EF4-FFF2-40B4-BE49-F238E27FC236}">
              <a16:creationId xmlns:a16="http://schemas.microsoft.com/office/drawing/2014/main" id="{00000000-0008-0000-0500-000091000000}"/>
            </a:ext>
          </a:extLst>
        </xdr:cNvPr>
        <xdr:cNvSpPr/>
      </xdr:nvSpPr>
      <xdr:spPr>
        <a:xfrm>
          <a:off x="2857500" y="741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56515</xdr:rowOff>
    </xdr:from>
    <xdr:ext cx="762000" cy="258445"/>
    <xdr:sp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45,293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岩手県陸前高田市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17,226
17,047
231.94
17,463,668
16,977,650
332,664
7,105,178
11,980,917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155"/>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7810"/>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7810"/>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360" cy="259080"/>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4360" cy="257810"/>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360" cy="2584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4360" cy="259080"/>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360" cy="257810"/>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55880</xdr:rowOff>
    </xdr:from>
    <xdr:to>
      <xdr:col>24</xdr:col>
      <xdr:colOff>62865</xdr:colOff>
      <xdr:row>38</xdr:row>
      <xdr:rowOff>168910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38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4670" cy="259080"/>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7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168910</xdr:rowOff>
    </xdr:from>
    <xdr:to>
      <xdr:col>24</xdr:col>
      <xdr:colOff>152400</xdr:colOff>
      <xdr:row>38</xdr:row>
      <xdr:rowOff>168910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8805" cy="259080"/>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55880</xdr:rowOff>
    </xdr:from>
    <xdr:to>
      <xdr:col>24</xdr:col>
      <xdr:colOff>152400</xdr:colOff>
      <xdr:row>30</xdr:row>
      <xdr:rowOff>55880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151765</xdr:rowOff>
    </xdr:from>
    <xdr:to>
      <xdr:col>24</xdr:col>
      <xdr:colOff>63500</xdr:colOff>
      <xdr:row>35</xdr:row>
      <xdr:rowOff>130175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1065"/>
          <a:ext cx="8382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88900</xdr:rowOff>
    </xdr:from>
    <xdr:ext cx="598805" cy="257810"/>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5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110490</xdr:rowOff>
    </xdr:from>
    <xdr:to>
      <xdr:col>24</xdr:col>
      <xdr:colOff>114300</xdr:colOff>
      <xdr:row>36</xdr:row>
      <xdr:rowOff>40640</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130175</xdr:rowOff>
    </xdr:from>
    <xdr:to>
      <xdr:col>19</xdr:col>
      <xdr:colOff>177800</xdr:colOff>
      <xdr:row>36</xdr:row>
      <xdr:rowOff>11430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3092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43815</xdr:rowOff>
    </xdr:from>
    <xdr:to>
      <xdr:col>20</xdr:col>
      <xdr:colOff>38100</xdr:colOff>
      <xdr:row>36</xdr:row>
      <xdr:rowOff>145415</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136525</xdr:rowOff>
    </xdr:from>
    <xdr:ext cx="597535" cy="2584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630872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11430</xdr:rowOff>
    </xdr:from>
    <xdr:to>
      <xdr:col>15</xdr:col>
      <xdr:colOff>50800</xdr:colOff>
      <xdr:row>36</xdr:row>
      <xdr:rowOff>19050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836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69215</xdr:rowOff>
    </xdr:from>
    <xdr:to>
      <xdr:col>15</xdr:col>
      <xdr:colOff>101600</xdr:colOff>
      <xdr:row>36</xdr:row>
      <xdr:rowOff>170815</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161925</xdr:rowOff>
    </xdr:from>
    <xdr:ext cx="597535" cy="259080"/>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3341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139700</xdr:rowOff>
    </xdr:from>
    <xdr:to>
      <xdr:col>10</xdr:col>
      <xdr:colOff>114300</xdr:colOff>
      <xdr:row>36</xdr:row>
      <xdr:rowOff>19050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404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169545</xdr:rowOff>
    </xdr:from>
    <xdr:ext cx="597535" cy="257810"/>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3417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17780</xdr:rowOff>
    </xdr:from>
    <xdr:to>
      <xdr:col>6</xdr:col>
      <xdr:colOff>38100</xdr:colOff>
      <xdr:row>37</xdr:row>
      <xdr:rowOff>118745</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109855</xdr:rowOff>
    </xdr:from>
    <xdr:ext cx="533400" cy="257810"/>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453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100965</xdr:rowOff>
    </xdr:from>
    <xdr:to>
      <xdr:col>24</xdr:col>
      <xdr:colOff>114300</xdr:colOff>
      <xdr:row>35</xdr:row>
      <xdr:rowOff>31115</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593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123825</xdr:rowOff>
    </xdr:from>
    <xdr:ext cx="598805" cy="257810"/>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8167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79375</xdr:rowOff>
    </xdr:from>
    <xdr:to>
      <xdr:col>20</xdr:col>
      <xdr:colOff>38100</xdr:colOff>
      <xdr:row>36</xdr:row>
      <xdr:rowOff>9525</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26035</xdr:rowOff>
    </xdr:from>
    <xdr:ext cx="597535" cy="259080"/>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58553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120,114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132080</xdr:rowOff>
    </xdr:from>
    <xdr:to>
      <xdr:col>15</xdr:col>
      <xdr:colOff>101600</xdr:colOff>
      <xdr:row>36</xdr:row>
      <xdr:rowOff>62230</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78740</xdr:rowOff>
    </xdr:from>
    <xdr:ext cx="597535" cy="259080"/>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580" y="59080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139700</xdr:rowOff>
    </xdr:from>
    <xdr:to>
      <xdr:col>10</xdr:col>
      <xdr:colOff>165100</xdr:colOff>
      <xdr:row>36</xdr:row>
      <xdr:rowOff>69850</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86360</xdr:rowOff>
    </xdr:from>
    <xdr:ext cx="597535" cy="257810"/>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580" y="591566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88900</xdr:rowOff>
    </xdr:from>
    <xdr:to>
      <xdr:col>6</xdr:col>
      <xdr:colOff>38100</xdr:colOff>
      <xdr:row>36</xdr:row>
      <xdr:rowOff>19050</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35560</xdr:rowOff>
    </xdr:from>
    <xdr:ext cx="597535" cy="259080"/>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580" y="58648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15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7650" cy="257810"/>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9941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4530" cy="257810"/>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4843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4530" cy="257810"/>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90271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4530" cy="257810"/>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5699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4530" cy="257810"/>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127635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305"/>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169545</xdr:rowOff>
    </xdr:from>
    <xdr:ext cx="534670" cy="257810"/>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64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127635</xdr:rowOff>
    </xdr:from>
    <xdr:to>
      <xdr:col>24</xdr:col>
      <xdr:colOff>152400</xdr:colOff>
      <xdr:row>58</xdr:row>
      <xdr:rowOff>127635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120650</xdr:rowOff>
    </xdr:from>
    <xdr:ext cx="690245" cy="257810"/>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3150"/>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88900</xdr:rowOff>
    </xdr:from>
    <xdr:to>
      <xdr:col>24</xdr:col>
      <xdr:colOff>63500</xdr:colOff>
      <xdr:row>58</xdr:row>
      <xdr:rowOff>92710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30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42545</xdr:rowOff>
    </xdr:from>
    <xdr:ext cx="598805" cy="257810"/>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64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64135</xdr:rowOff>
    </xdr:from>
    <xdr:to>
      <xdr:col>24</xdr:col>
      <xdr:colOff>114300</xdr:colOff>
      <xdr:row>58</xdr:row>
      <xdr:rowOff>166370</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92710</xdr:rowOff>
    </xdr:from>
    <xdr:to>
      <xdr:col>19</xdr:col>
      <xdr:colOff>177800</xdr:colOff>
      <xdr:row>58</xdr:row>
      <xdr:rowOff>92710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36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64770</xdr:rowOff>
    </xdr:from>
    <xdr:to>
      <xdr:col>20</xdr:col>
      <xdr:colOff>38100</xdr:colOff>
      <xdr:row>58</xdr:row>
      <xdr:rowOff>166370</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157480</xdr:rowOff>
    </xdr:from>
    <xdr:ext cx="597535" cy="257810"/>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580" y="101015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92710</xdr:rowOff>
    </xdr:from>
    <xdr:to>
      <xdr:col>15</xdr:col>
      <xdr:colOff>50800</xdr:colOff>
      <xdr:row>58</xdr:row>
      <xdr:rowOff>95885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68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167005</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158115</xdr:rowOff>
    </xdr:from>
    <xdr:ext cx="597535" cy="257810"/>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580" y="101022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93345</xdr:rowOff>
    </xdr:from>
    <xdr:to>
      <xdr:col>10</xdr:col>
      <xdr:colOff>114300</xdr:colOff>
      <xdr:row>58</xdr:row>
      <xdr:rowOff>95885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374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66675</xdr:rowOff>
    </xdr:from>
    <xdr:to>
      <xdr:col>10</xdr:col>
      <xdr:colOff>165100</xdr:colOff>
      <xdr:row>58</xdr:row>
      <xdr:rowOff>168275</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159385</xdr:rowOff>
    </xdr:from>
    <xdr:ext cx="533400" cy="2584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1965" y="101034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68580</xdr:rowOff>
    </xdr:from>
    <xdr:to>
      <xdr:col>6</xdr:col>
      <xdr:colOff>38100</xdr:colOff>
      <xdr:row>58</xdr:row>
      <xdr:rowOff>170180</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161290</xdr:rowOff>
    </xdr:from>
    <xdr:ext cx="533400" cy="259080"/>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2965" y="101053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38100</xdr:rowOff>
    </xdr:from>
    <xdr:to>
      <xdr:col>24</xdr:col>
      <xdr:colOff>114300</xdr:colOff>
      <xdr:row>58</xdr:row>
      <xdr:rowOff>139700</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168910</xdr:rowOff>
    </xdr:from>
    <xdr:ext cx="598805" cy="257810"/>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011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222,513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41910</xdr:rowOff>
    </xdr:from>
    <xdr:to>
      <xdr:col>20</xdr:col>
      <xdr:colOff>38100</xdr:colOff>
      <xdr:row>58</xdr:row>
      <xdr:rowOff>143510</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160020</xdr:rowOff>
    </xdr:from>
    <xdr:ext cx="597535" cy="259080"/>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580" y="97612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41910</xdr:rowOff>
    </xdr:from>
    <xdr:to>
      <xdr:col>15</xdr:col>
      <xdr:colOff>101600</xdr:colOff>
      <xdr:row>58</xdr:row>
      <xdr:rowOff>143510</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160020</xdr:rowOff>
    </xdr:from>
    <xdr:ext cx="597535" cy="259080"/>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580" y="97612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206,610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45085</xdr:rowOff>
    </xdr:from>
    <xdr:to>
      <xdr:col>10</xdr:col>
      <xdr:colOff>165100</xdr:colOff>
      <xdr:row>58</xdr:row>
      <xdr:rowOff>146685</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163195</xdr:rowOff>
    </xdr:from>
    <xdr:ext cx="597535" cy="259080"/>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580" y="97643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190,823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42545</xdr:rowOff>
    </xdr:from>
    <xdr:to>
      <xdr:col>6</xdr:col>
      <xdr:colOff>38100</xdr:colOff>
      <xdr:row>58</xdr:row>
      <xdr:rowOff>144145</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160655</xdr:rowOff>
    </xdr:from>
    <xdr:ext cx="597535" cy="259080"/>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580" y="97618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155"/>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7650" cy="259080"/>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7810"/>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360" cy="259080"/>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360" cy="257810"/>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99060</xdr:rowOff>
    </xdr:from>
    <xdr:to>
      <xdr:col>24</xdr:col>
      <xdr:colOff>62865</xdr:colOff>
      <xdr:row>79</xdr:row>
      <xdr:rowOff>33655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2010"/>
          <a:ext cx="127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37465</xdr:rowOff>
    </xdr:from>
    <xdr:ext cx="378460" cy="259080"/>
    <xdr:sp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33655</xdr:rowOff>
    </xdr:from>
    <xdr:to>
      <xdr:col>24</xdr:col>
      <xdr:colOff>152400</xdr:colOff>
      <xdr:row>79</xdr:row>
      <xdr:rowOff>33655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45720</xdr:rowOff>
    </xdr:from>
    <xdr:ext cx="598805" cy="259080"/>
    <xdr:sp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99060</xdr:rowOff>
    </xdr:from>
    <xdr:to>
      <xdr:col>24</xdr:col>
      <xdr:colOff>152400</xdr:colOff>
      <xdr:row>71</xdr:row>
      <xdr:rowOff>99060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135890</xdr:rowOff>
    </xdr:from>
    <xdr:to>
      <xdr:col>24</xdr:col>
      <xdr:colOff>63500</xdr:colOff>
      <xdr:row>78</xdr:row>
      <xdr:rowOff>149225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0899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26670</xdr:rowOff>
    </xdr:from>
    <xdr:ext cx="534670" cy="259080"/>
    <xdr:sp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105410</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139700</xdr:rowOff>
    </xdr:from>
    <xdr:to>
      <xdr:col>19</xdr:col>
      <xdr:colOff>177800</xdr:colOff>
      <xdr:row>78</xdr:row>
      <xdr:rowOff>149225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128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35560</xdr:rowOff>
    </xdr:from>
    <xdr:to>
      <xdr:col>20</xdr:col>
      <xdr:colOff>38100</xdr:colOff>
      <xdr:row>78</xdr:row>
      <xdr:rowOff>137160</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153670</xdr:rowOff>
    </xdr:from>
    <xdr:ext cx="533400" cy="259080"/>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29965" y="131838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139700</xdr:rowOff>
    </xdr:from>
    <xdr:to>
      <xdr:col>15</xdr:col>
      <xdr:colOff>50800</xdr:colOff>
      <xdr:row>78</xdr:row>
      <xdr:rowOff>148590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128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29210</xdr:rowOff>
    </xdr:from>
    <xdr:to>
      <xdr:col>15</xdr:col>
      <xdr:colOff>101600</xdr:colOff>
      <xdr:row>78</xdr:row>
      <xdr:rowOff>130175</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146685</xdr:rowOff>
    </xdr:from>
    <xdr:ext cx="533400" cy="257810"/>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0965" y="131768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132080</xdr:rowOff>
    </xdr:from>
    <xdr:to>
      <xdr:col>10</xdr:col>
      <xdr:colOff>114300</xdr:colOff>
      <xdr:row>78</xdr:row>
      <xdr:rowOff>148590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051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26670</xdr:rowOff>
    </xdr:from>
    <xdr:to>
      <xdr:col>10</xdr:col>
      <xdr:colOff>165100</xdr:colOff>
      <xdr:row>78</xdr:row>
      <xdr:rowOff>128270</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144780</xdr:rowOff>
    </xdr:from>
    <xdr:ext cx="533400" cy="257810"/>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1965" y="131749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40640</xdr:rowOff>
    </xdr:from>
    <xdr:to>
      <xdr:col>6</xdr:col>
      <xdr:colOff>38100</xdr:colOff>
      <xdr:row>78</xdr:row>
      <xdr:rowOff>142240</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158750</xdr:rowOff>
    </xdr:from>
    <xdr:ext cx="468630" cy="259080"/>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350" y="13188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85090</xdr:rowOff>
    </xdr:from>
    <xdr:to>
      <xdr:col>24</xdr:col>
      <xdr:colOff>114300</xdr:colOff>
      <xdr:row>79</xdr:row>
      <xdr:rowOff>15240</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45847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0</xdr:rowOff>
    </xdr:from>
    <xdr:ext cx="469900" cy="259080"/>
    <xdr:sp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3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98425</xdr:rowOff>
    </xdr:from>
    <xdr:to>
      <xdr:col>20</xdr:col>
      <xdr:colOff>38100</xdr:colOff>
      <xdr:row>79</xdr:row>
      <xdr:rowOff>29210</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3746500" y="13471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19685</xdr:rowOff>
    </xdr:from>
    <xdr:ext cx="468630" cy="257810"/>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350" y="135642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88900</xdr:rowOff>
    </xdr:from>
    <xdr:to>
      <xdr:col>15</xdr:col>
      <xdr:colOff>101600</xdr:colOff>
      <xdr:row>79</xdr:row>
      <xdr:rowOff>19050</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2857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10160</xdr:rowOff>
    </xdr:from>
    <xdr:ext cx="468630" cy="259080"/>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350" y="13554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97790</xdr:rowOff>
    </xdr:from>
    <xdr:to>
      <xdr:col>10</xdr:col>
      <xdr:colOff>165100</xdr:colOff>
      <xdr:row>79</xdr:row>
      <xdr:rowOff>27940</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968500" y="134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19050</xdr:rowOff>
    </xdr:from>
    <xdr:ext cx="468630" cy="257810"/>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350" y="135636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81280</xdr:rowOff>
    </xdr:from>
    <xdr:to>
      <xdr:col>6</xdr:col>
      <xdr:colOff>38100</xdr:colOff>
      <xdr:row>79</xdr:row>
      <xdr:rowOff>11430</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0795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2540</xdr:rowOff>
    </xdr:from>
    <xdr:ext cx="468630" cy="259080"/>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350" y="135470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124,253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155"/>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7650" cy="257810"/>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360" cy="259080"/>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49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360" cy="257810"/>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611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360" cy="259080"/>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360" cy="259080"/>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360" cy="257810"/>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4670" cy="257810"/>
    <xdr:sp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33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144780</xdr:rowOff>
    </xdr:from>
    <xdr:ext cx="598805" cy="257810"/>
    <xdr:sp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38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6350</xdr:rowOff>
    </xdr:from>
    <xdr:to>
      <xdr:col>24</xdr:col>
      <xdr:colOff>63500</xdr:colOff>
      <xdr:row>97</xdr:row>
      <xdr:rowOff>40640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3700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8805" cy="259080"/>
    <xdr:sp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2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139065</xdr:rowOff>
    </xdr:from>
    <xdr:to>
      <xdr:col>19</xdr:col>
      <xdr:colOff>177800</xdr:colOff>
      <xdr:row>97</xdr:row>
      <xdr:rowOff>40640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5982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59055</xdr:rowOff>
    </xdr:from>
    <xdr:ext cx="597535" cy="259080"/>
    <xdr:sp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580" y="161753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139065</xdr:rowOff>
    </xdr:from>
    <xdr:to>
      <xdr:col>15</xdr:col>
      <xdr:colOff>50800</xdr:colOff>
      <xdr:row>97</xdr:row>
      <xdr:rowOff>93345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598265"/>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128905</xdr:rowOff>
    </xdr:from>
    <xdr:ext cx="597535" cy="259080"/>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580" y="162452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93345</xdr:rowOff>
    </xdr:from>
    <xdr:to>
      <xdr:col>10</xdr:col>
      <xdr:colOff>114300</xdr:colOff>
      <xdr:row>97</xdr:row>
      <xdr:rowOff>95250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7239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48895</xdr:rowOff>
    </xdr:from>
    <xdr:ext cx="597535" cy="259080"/>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580" y="161651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156210</xdr:rowOff>
    </xdr:from>
    <xdr:to>
      <xdr:col>6</xdr:col>
      <xdr:colOff>38100</xdr:colOff>
      <xdr:row>97</xdr:row>
      <xdr:rowOff>86360</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102870</xdr:rowOff>
    </xdr:from>
    <xdr:ext cx="533400" cy="259080"/>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2965" y="163906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127000</xdr:rowOff>
    </xdr:from>
    <xdr:to>
      <xdr:col>24</xdr:col>
      <xdr:colOff>114300</xdr:colOff>
      <xdr:row>97</xdr:row>
      <xdr:rowOff>57150</xdr:rowOff>
    </xdr:to>
    <xdr:sp textlink="">
      <xdr:nvSpPr>
        <xdr:cNvPr id="252" name="楕円 251">
          <a:extLst>
            <a:ext uri="{FF2B5EF4-FFF2-40B4-BE49-F238E27FC236}">
              <a16:creationId xmlns:a16="http://schemas.microsoft.com/office/drawing/2014/main" id="{00000000-0008-0000-0600-0000FC000000}"/>
            </a:ext>
          </a:extLst>
        </xdr:cNvPr>
        <xdr:cNvSpPr/>
      </xdr:nvSpPr>
      <xdr:spPr>
        <a:xfrm>
          <a:off x="4584700" y="1658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105410</xdr:rowOff>
    </xdr:from>
    <xdr:ext cx="534670" cy="259080"/>
    <xdr:sp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64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99,987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160655</xdr:rowOff>
    </xdr:from>
    <xdr:to>
      <xdr:col>20</xdr:col>
      <xdr:colOff>38100</xdr:colOff>
      <xdr:row>97</xdr:row>
      <xdr:rowOff>90805</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374650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81915</xdr:rowOff>
    </xdr:from>
    <xdr:ext cx="533400" cy="259080"/>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29965" y="16712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88265</xdr:rowOff>
    </xdr:from>
    <xdr:to>
      <xdr:col>15</xdr:col>
      <xdr:colOff>101600</xdr:colOff>
      <xdr:row>97</xdr:row>
      <xdr:rowOff>18415</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285750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9525</xdr:rowOff>
    </xdr:from>
    <xdr:ext cx="597535" cy="257810"/>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580" y="1664017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105,060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42545</xdr:rowOff>
    </xdr:from>
    <xdr:to>
      <xdr:col>10</xdr:col>
      <xdr:colOff>165100</xdr:colOff>
      <xdr:row>97</xdr:row>
      <xdr:rowOff>144145</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1968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135255</xdr:rowOff>
    </xdr:from>
    <xdr:ext cx="533400" cy="257810"/>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1965" y="167659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44450</xdr:rowOff>
    </xdr:from>
    <xdr:to>
      <xdr:col>6</xdr:col>
      <xdr:colOff>38100</xdr:colOff>
      <xdr:row>97</xdr:row>
      <xdr:rowOff>146050</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079500" y="1667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137160</xdr:rowOff>
    </xdr:from>
    <xdr:ext cx="533400" cy="259080"/>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2965" y="167678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97,243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155"/>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7650" cy="259080"/>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4360" cy="257810"/>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631634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4360" cy="259080"/>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989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4360" cy="257810"/>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66420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360" cy="2584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337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4360" cy="259080"/>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10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360" cy="257810"/>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132715</xdr:rowOff>
    </xdr:from>
    <xdr:to>
      <xdr:col>54</xdr:col>
      <xdr:colOff>189865</xdr:colOff>
      <xdr:row>39</xdr:row>
      <xdr:rowOff>30480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765"/>
          <a:ext cx="1270" cy="1612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34290</xdr:rowOff>
    </xdr:from>
    <xdr:ext cx="534670" cy="259080"/>
    <xdr:sp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79375</xdr:rowOff>
    </xdr:from>
    <xdr:ext cx="598805" cy="258445"/>
    <xdr:sp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799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132715</xdr:rowOff>
    </xdr:from>
    <xdr:to>
      <xdr:col>55</xdr:col>
      <xdr:colOff>88900</xdr:colOff>
      <xdr:row>29</xdr:row>
      <xdr:rowOff>132715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38735</xdr:rowOff>
    </xdr:from>
    <xdr:to>
      <xdr:col>55</xdr:col>
      <xdr:colOff>0</xdr:colOff>
      <xdr:row>36</xdr:row>
      <xdr:rowOff>95250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39485"/>
          <a:ext cx="8382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26035</xdr:rowOff>
    </xdr:from>
    <xdr:ext cx="598805" cy="259080"/>
    <xdr:sp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6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38735</xdr:rowOff>
    </xdr:from>
    <xdr:to>
      <xdr:col>50</xdr:col>
      <xdr:colOff>114300</xdr:colOff>
      <xdr:row>35</xdr:row>
      <xdr:rowOff>107950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3948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46355</xdr:rowOff>
    </xdr:from>
    <xdr:to>
      <xdr:col>50</xdr:col>
      <xdr:colOff>165100</xdr:colOff>
      <xdr:row>37</xdr:row>
      <xdr:rowOff>147955</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139065</xdr:rowOff>
    </xdr:from>
    <xdr:ext cx="597535" cy="259080"/>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4827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107950</xdr:rowOff>
    </xdr:from>
    <xdr:to>
      <xdr:col>45</xdr:col>
      <xdr:colOff>177800</xdr:colOff>
      <xdr:row>37</xdr:row>
      <xdr:rowOff>38735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108700"/>
          <a:ext cx="889000" cy="273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50800</xdr:rowOff>
    </xdr:from>
    <xdr:to>
      <xdr:col>46</xdr:col>
      <xdr:colOff>38100</xdr:colOff>
      <xdr:row>37</xdr:row>
      <xdr:rowOff>152400</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143510</xdr:rowOff>
    </xdr:from>
    <xdr:ext cx="597535" cy="257810"/>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48716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33</xdr:row>
      <xdr:rowOff>66040</xdr:rowOff>
    </xdr:from>
    <xdr:to>
      <xdr:col>41</xdr:col>
      <xdr:colOff>50800</xdr:colOff>
      <xdr:row>37</xdr:row>
      <xdr:rowOff>38735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23890"/>
          <a:ext cx="889000" cy="658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153035</xdr:rowOff>
    </xdr:from>
    <xdr:ext cx="597535" cy="259080"/>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4966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84455</xdr:rowOff>
    </xdr:from>
    <xdr:to>
      <xdr:col>36</xdr:col>
      <xdr:colOff>165100</xdr:colOff>
      <xdr:row>36</xdr:row>
      <xdr:rowOff>14605</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6350</xdr:rowOff>
    </xdr:from>
    <xdr:ext cx="597535" cy="257810"/>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617855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44450</xdr:rowOff>
    </xdr:from>
    <xdr:to>
      <xdr:col>55</xdr:col>
      <xdr:colOff>50800</xdr:colOff>
      <xdr:row>36</xdr:row>
      <xdr:rowOff>146050</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104267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67310</xdr:rowOff>
    </xdr:from>
    <xdr:ext cx="598805" cy="259080"/>
    <xdr:sp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68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158,632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159385</xdr:rowOff>
    </xdr:from>
    <xdr:to>
      <xdr:col>50</xdr:col>
      <xdr:colOff>165100</xdr:colOff>
      <xdr:row>35</xdr:row>
      <xdr:rowOff>89535</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95885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106045</xdr:rowOff>
    </xdr:from>
    <xdr:ext cx="597535" cy="259080"/>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7638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228,500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57150</xdr:rowOff>
    </xdr:from>
    <xdr:to>
      <xdr:col>46</xdr:col>
      <xdr:colOff>38100</xdr:colOff>
      <xdr:row>35</xdr:row>
      <xdr:rowOff>158750</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86995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3810</xdr:rowOff>
    </xdr:from>
    <xdr:ext cx="597535" cy="259080"/>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8331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207,209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159385</xdr:rowOff>
    </xdr:from>
    <xdr:to>
      <xdr:col>41</xdr:col>
      <xdr:colOff>101600</xdr:colOff>
      <xdr:row>37</xdr:row>
      <xdr:rowOff>89535</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7810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106045</xdr:rowOff>
    </xdr:from>
    <xdr:ext cx="597535" cy="259080"/>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61067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15240</xdr:rowOff>
    </xdr:from>
    <xdr:to>
      <xdr:col>36</xdr:col>
      <xdr:colOff>165100</xdr:colOff>
      <xdr:row>33</xdr:row>
      <xdr:rowOff>116840</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6921500" y="56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133350</xdr:rowOff>
    </xdr:from>
    <xdr:ext cx="597535" cy="257810"/>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4483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325,024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78,703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155"/>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650" cy="259080"/>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360" cy="259080"/>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63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4530" cy="257810"/>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200" y="9255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4530" cy="259080"/>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200" y="8874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4530" cy="259080"/>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200" y="8493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4530" cy="257810"/>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200" y="811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57</xdr:row>
      <xdr:rowOff>166370</xdr:rowOff>
    </xdr:from>
    <xdr:to>
      <xdr:col>54</xdr:col>
      <xdr:colOff>189865</xdr:colOff>
      <xdr:row>59</xdr:row>
      <xdr:rowOff>26035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9939020"/>
          <a:ext cx="1270" cy="20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29845</xdr:rowOff>
    </xdr:from>
    <xdr:ext cx="534670" cy="257810"/>
    <xdr:sp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453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26035</xdr:rowOff>
    </xdr:from>
    <xdr:to>
      <xdr:col>55</xdr:col>
      <xdr:colOff>88900</xdr:colOff>
      <xdr:row>59</xdr:row>
      <xdr:rowOff>26035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4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113030</xdr:rowOff>
    </xdr:from>
    <xdr:ext cx="598805" cy="259080"/>
    <xdr:sp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9714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166370</xdr:rowOff>
    </xdr:from>
    <xdr:to>
      <xdr:col>55</xdr:col>
      <xdr:colOff>88900</xdr:colOff>
      <xdr:row>57</xdr:row>
      <xdr:rowOff>166370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39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133350</xdr:rowOff>
    </xdr:from>
    <xdr:to>
      <xdr:col>55</xdr:col>
      <xdr:colOff>0</xdr:colOff>
      <xdr:row>58</xdr:row>
      <xdr:rowOff>135255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774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68580</xdr:rowOff>
    </xdr:from>
    <xdr:ext cx="534670" cy="259080"/>
    <xdr:sp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100126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90170</xdr:rowOff>
    </xdr:from>
    <xdr:to>
      <xdr:col>55</xdr:col>
      <xdr:colOff>50800</xdr:colOff>
      <xdr:row>59</xdr:row>
      <xdr:rowOff>20320</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100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132080</xdr:rowOff>
    </xdr:from>
    <xdr:to>
      <xdr:col>50</xdr:col>
      <xdr:colOff>114300</xdr:colOff>
      <xdr:row>58</xdr:row>
      <xdr:rowOff>135255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761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94615</xdr:rowOff>
    </xdr:from>
    <xdr:to>
      <xdr:col>50</xdr:col>
      <xdr:colOff>165100</xdr:colOff>
      <xdr:row>59</xdr:row>
      <xdr:rowOff>24765</xdr:rowOff>
    </xdr:to>
    <xdr:sp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1003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15875</xdr:rowOff>
    </xdr:from>
    <xdr:ext cx="533400" cy="259080"/>
    <xdr:sp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1965" y="101314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13335</xdr:rowOff>
    </xdr:from>
    <xdr:to>
      <xdr:col>45</xdr:col>
      <xdr:colOff>177800</xdr:colOff>
      <xdr:row>58</xdr:row>
      <xdr:rowOff>132080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574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99695</xdr:rowOff>
    </xdr:from>
    <xdr:to>
      <xdr:col>46</xdr:col>
      <xdr:colOff>38100</xdr:colOff>
      <xdr:row>59</xdr:row>
      <xdr:rowOff>29845</xdr:rowOff>
    </xdr:to>
    <xdr:sp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100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20955</xdr:rowOff>
    </xdr:from>
    <xdr:ext cx="533400" cy="257810"/>
    <xdr:sp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2965" y="10136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51</xdr:row>
      <xdr:rowOff>98425</xdr:rowOff>
    </xdr:from>
    <xdr:to>
      <xdr:col>41</xdr:col>
      <xdr:colOff>50800</xdr:colOff>
      <xdr:row>58</xdr:row>
      <xdr:rowOff>13335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8842375"/>
          <a:ext cx="889000" cy="1115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91440</xdr:rowOff>
    </xdr:from>
    <xdr:to>
      <xdr:col>41</xdr:col>
      <xdr:colOff>101600</xdr:colOff>
      <xdr:row>59</xdr:row>
      <xdr:rowOff>21590</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1003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12700</xdr:rowOff>
    </xdr:from>
    <xdr:ext cx="533400" cy="259080"/>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3965" y="10128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67310</xdr:rowOff>
    </xdr:from>
    <xdr:to>
      <xdr:col>36</xdr:col>
      <xdr:colOff>165100</xdr:colOff>
      <xdr:row>58</xdr:row>
      <xdr:rowOff>168910</xdr:rowOff>
    </xdr:to>
    <xdr:sp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160020</xdr:rowOff>
    </xdr:from>
    <xdr:ext cx="597535" cy="259080"/>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580" y="101041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82550</xdr:rowOff>
    </xdr:from>
    <xdr:to>
      <xdr:col>55</xdr:col>
      <xdr:colOff>50800</xdr:colOff>
      <xdr:row>59</xdr:row>
      <xdr:rowOff>12700</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104267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68580</xdr:rowOff>
    </xdr:from>
    <xdr:ext cx="598805" cy="259080"/>
    <xdr:sp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41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108,301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84455</xdr:rowOff>
    </xdr:from>
    <xdr:to>
      <xdr:col>50</xdr:col>
      <xdr:colOff>165100</xdr:colOff>
      <xdr:row>59</xdr:row>
      <xdr:rowOff>14605</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9588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31115</xdr:rowOff>
    </xdr:from>
    <xdr:ext cx="597535" cy="257810"/>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580" y="98037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105,657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80645</xdr:rowOff>
    </xdr:from>
    <xdr:to>
      <xdr:col>46</xdr:col>
      <xdr:colOff>38100</xdr:colOff>
      <xdr:row>59</xdr:row>
      <xdr:rowOff>10795</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8699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27305</xdr:rowOff>
    </xdr:from>
    <xdr:ext cx="597535" cy="259080"/>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580" y="97999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133985</xdr:rowOff>
    </xdr:from>
    <xdr:to>
      <xdr:col>41</xdr:col>
      <xdr:colOff>101600</xdr:colOff>
      <xdr:row>58</xdr:row>
      <xdr:rowOff>64135</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7810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80645</xdr:rowOff>
    </xdr:from>
    <xdr:ext cx="597535" cy="259080"/>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580" y="968184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265,829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51</xdr:row>
      <xdr:rowOff>47625</xdr:rowOff>
    </xdr:from>
    <xdr:to>
      <xdr:col>36</xdr:col>
      <xdr:colOff>165100</xdr:colOff>
      <xdr:row>51</xdr:row>
      <xdr:rowOff>149225</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6921500" y="879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150495</xdr:colOff>
      <xdr:row>49</xdr:row>
      <xdr:rowOff>166370</xdr:rowOff>
    </xdr:from>
    <xdr:ext cx="688975" cy="257810"/>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27495" y="8567420"/>
          <a:ext cx="6889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1,729,255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155"/>
    <xdr:sp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7650" cy="257810"/>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360" cy="257810"/>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913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72</xdr:row>
      <xdr:rowOff>111760</xdr:rowOff>
    </xdr:from>
    <xdr:ext cx="684530" cy="257810"/>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200" y="124561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69</xdr:row>
      <xdr:rowOff>168910</xdr:rowOff>
    </xdr:from>
    <xdr:ext cx="684530" cy="257810"/>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200" y="119989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67</xdr:row>
      <xdr:rowOff>54610</xdr:rowOff>
    </xdr:from>
    <xdr:ext cx="684530" cy="257810"/>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200" y="1154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16510</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3389610"/>
          <a:ext cx="1270" cy="12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1270</xdr:rowOff>
    </xdr:from>
    <xdr:ext cx="249555" cy="259080"/>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458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134620</xdr:rowOff>
    </xdr:from>
    <xdr:ext cx="598805" cy="257810"/>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316482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16510</xdr:rowOff>
    </xdr:from>
    <xdr:to>
      <xdr:col>55</xdr:col>
      <xdr:colOff>88900</xdr:colOff>
      <xdr:row>78</xdr:row>
      <xdr:rowOff>16510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66675</xdr:rowOff>
    </xdr:from>
    <xdr:to>
      <xdr:col>55</xdr:col>
      <xdr:colOff>0</xdr:colOff>
      <xdr:row>78</xdr:row>
      <xdr:rowOff>88900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3977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45720</xdr:rowOff>
    </xdr:from>
    <xdr:ext cx="534670" cy="259080"/>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188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67310</xdr:rowOff>
    </xdr:from>
    <xdr:to>
      <xdr:col>55</xdr:col>
      <xdr:colOff>50800</xdr:colOff>
      <xdr:row>78</xdr:row>
      <xdr:rowOff>168910</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75565</xdr:rowOff>
    </xdr:from>
    <xdr:to>
      <xdr:col>50</xdr:col>
      <xdr:colOff>114300</xdr:colOff>
      <xdr:row>78</xdr:row>
      <xdr:rowOff>88900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486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71755</xdr:rowOff>
    </xdr:from>
    <xdr:to>
      <xdr:col>50</xdr:col>
      <xdr:colOff>165100</xdr:colOff>
      <xdr:row>79</xdr:row>
      <xdr:rowOff>1905</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164465</xdr:rowOff>
    </xdr:from>
    <xdr:ext cx="533400" cy="259080"/>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537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104140</xdr:rowOff>
    </xdr:from>
    <xdr:to>
      <xdr:col>45</xdr:col>
      <xdr:colOff>177800</xdr:colOff>
      <xdr:row>78</xdr:row>
      <xdr:rowOff>75565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0579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71755</xdr:rowOff>
    </xdr:from>
    <xdr:to>
      <xdr:col>46</xdr:col>
      <xdr:colOff>38100</xdr:colOff>
      <xdr:row>79</xdr:row>
      <xdr:rowOff>1905</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164465</xdr:rowOff>
    </xdr:from>
    <xdr:ext cx="533400" cy="259080"/>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537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70</xdr:row>
      <xdr:rowOff>2540</xdr:rowOff>
    </xdr:from>
    <xdr:to>
      <xdr:col>41</xdr:col>
      <xdr:colOff>50800</xdr:colOff>
      <xdr:row>77</xdr:row>
      <xdr:rowOff>104140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004040"/>
          <a:ext cx="889000" cy="130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66040</xdr:rowOff>
    </xdr:from>
    <xdr:to>
      <xdr:col>41</xdr:col>
      <xdr:colOff>101600</xdr:colOff>
      <xdr:row>78</xdr:row>
      <xdr:rowOff>167640</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159385</xdr:rowOff>
    </xdr:from>
    <xdr:ext cx="533400" cy="2584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5324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31750</xdr:rowOff>
    </xdr:from>
    <xdr:to>
      <xdr:col>36</xdr:col>
      <xdr:colOff>165100</xdr:colOff>
      <xdr:row>78</xdr:row>
      <xdr:rowOff>133350</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0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124460</xdr:rowOff>
    </xdr:from>
    <xdr:ext cx="533400" cy="259080"/>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4975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15875</xdr:rowOff>
    </xdr:from>
    <xdr:to>
      <xdr:col>55</xdr:col>
      <xdr:colOff>50800</xdr:colOff>
      <xdr:row>78</xdr:row>
      <xdr:rowOff>117475</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90170</xdr:rowOff>
    </xdr:from>
    <xdr:ext cx="534670" cy="259080"/>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91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38100</xdr:rowOff>
    </xdr:from>
    <xdr:to>
      <xdr:col>50</xdr:col>
      <xdr:colOff>165100</xdr:colOff>
      <xdr:row>78</xdr:row>
      <xdr:rowOff>139700</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156210</xdr:rowOff>
    </xdr:from>
    <xdr:ext cx="533400" cy="257810"/>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1965" y="131864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24765</xdr:rowOff>
    </xdr:from>
    <xdr:to>
      <xdr:col>46</xdr:col>
      <xdr:colOff>38100</xdr:colOff>
      <xdr:row>78</xdr:row>
      <xdr:rowOff>126365</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3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143510</xdr:rowOff>
    </xdr:from>
    <xdr:ext cx="533400" cy="257810"/>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2965" y="131737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53340</xdr:rowOff>
    </xdr:from>
    <xdr:to>
      <xdr:col>41</xdr:col>
      <xdr:colOff>101600</xdr:colOff>
      <xdr:row>77</xdr:row>
      <xdr:rowOff>154940</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32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76</xdr:row>
      <xdr:rowOff>0</xdr:rowOff>
    </xdr:from>
    <xdr:ext cx="597535" cy="259080"/>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580" y="130302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226,121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69</xdr:row>
      <xdr:rowOff>123190</xdr:rowOff>
    </xdr:from>
    <xdr:to>
      <xdr:col>36</xdr:col>
      <xdr:colOff>165100</xdr:colOff>
      <xdr:row>70</xdr:row>
      <xdr:rowOff>53340</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195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150495</xdr:colOff>
      <xdr:row>68</xdr:row>
      <xdr:rowOff>69850</xdr:rowOff>
    </xdr:from>
    <xdr:ext cx="688975" cy="259080"/>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27495" y="1172845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1,649,757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155"/>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7650" cy="257810"/>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6852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360" cy="257810"/>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11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4360" cy="257810"/>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5422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360" cy="257810"/>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107950</xdr:rowOff>
    </xdr:from>
    <xdr:to>
      <xdr:col>54</xdr:col>
      <xdr:colOff>189865</xdr:colOff>
      <xdr:row>97</xdr:row>
      <xdr:rowOff>147320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38450"/>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9900" cy="259080"/>
    <xdr:sp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78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54610</xdr:rowOff>
    </xdr:from>
    <xdr:ext cx="598805" cy="257810"/>
    <xdr:sp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136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107950</xdr:rowOff>
    </xdr:from>
    <xdr:to>
      <xdr:col>55</xdr:col>
      <xdr:colOff>88900</xdr:colOff>
      <xdr:row>90</xdr:row>
      <xdr:rowOff>107950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3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149860</xdr:rowOff>
    </xdr:from>
    <xdr:to>
      <xdr:col>55</xdr:col>
      <xdr:colOff>0</xdr:colOff>
      <xdr:row>97</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609060"/>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4670" cy="259080"/>
    <xdr:sp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276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149860</xdr:rowOff>
    </xdr:from>
    <xdr:to>
      <xdr:col>50</xdr:col>
      <xdr:colOff>114300</xdr:colOff>
      <xdr:row>97</xdr:row>
      <xdr:rowOff>41275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0906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102235</xdr:rowOff>
    </xdr:from>
    <xdr:ext cx="533400" cy="2584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1965" y="1621853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41275</xdr:rowOff>
    </xdr:from>
    <xdr:to>
      <xdr:col>45</xdr:col>
      <xdr:colOff>177800</xdr:colOff>
      <xdr:row>97</xdr:row>
      <xdr:rowOff>57785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7192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135890</xdr:rowOff>
    </xdr:from>
    <xdr:ext cx="533400" cy="259080"/>
    <xdr:sp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2965" y="16252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57785</xdr:rowOff>
    </xdr:from>
    <xdr:to>
      <xdr:col>41</xdr:col>
      <xdr:colOff>50800</xdr:colOff>
      <xdr:row>97</xdr:row>
      <xdr:rowOff>61595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884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120650</xdr:rowOff>
    </xdr:from>
    <xdr:ext cx="533400" cy="257810"/>
    <xdr:sp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3965" y="162369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52705</xdr:rowOff>
    </xdr:from>
    <xdr:to>
      <xdr:col>36</xdr:col>
      <xdr:colOff>165100</xdr:colOff>
      <xdr:row>96</xdr:row>
      <xdr:rowOff>154940</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170815</xdr:rowOff>
    </xdr:from>
    <xdr:ext cx="533400" cy="2584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4965" y="1628711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12065</xdr:rowOff>
    </xdr:from>
    <xdr:to>
      <xdr:col>55</xdr:col>
      <xdr:colOff>50800</xdr:colOff>
      <xdr:row>97</xdr:row>
      <xdr:rowOff>113665</xdr:rowOff>
    </xdr:to>
    <xdr:sp textlink="">
      <xdr:nvSpPr>
        <xdr:cNvPr id="476" name="楕円 475">
          <a:extLst>
            <a:ext uri="{FF2B5EF4-FFF2-40B4-BE49-F238E27FC236}">
              <a16:creationId xmlns:a16="http://schemas.microsoft.com/office/drawing/2014/main" id="{00000000-0008-0000-0600-0000DC010000}"/>
            </a:ext>
          </a:extLst>
        </xdr:cNvPr>
        <xdr:cNvSpPr/>
      </xdr:nvSpPr>
      <xdr:spPr>
        <a:xfrm>
          <a:off x="104267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98425</xdr:rowOff>
    </xdr:from>
    <xdr:ext cx="534670" cy="257810"/>
    <xdr:sp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576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99060</xdr:rowOff>
    </xdr:from>
    <xdr:to>
      <xdr:col>50</xdr:col>
      <xdr:colOff>165100</xdr:colOff>
      <xdr:row>97</xdr:row>
      <xdr:rowOff>29210</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95885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20320</xdr:rowOff>
    </xdr:from>
    <xdr:ext cx="533400" cy="257810"/>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66509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161925</xdr:rowOff>
    </xdr:from>
    <xdr:to>
      <xdr:col>46</xdr:col>
      <xdr:colOff>38100</xdr:colOff>
      <xdr:row>97</xdr:row>
      <xdr:rowOff>92075</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8699500" y="166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83185</xdr:rowOff>
    </xdr:from>
    <xdr:ext cx="533400" cy="259080"/>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2965" y="167138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6985</xdr:rowOff>
    </xdr:from>
    <xdr:to>
      <xdr:col>41</xdr:col>
      <xdr:colOff>101600</xdr:colOff>
      <xdr:row>97</xdr:row>
      <xdr:rowOff>109220</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7810500" y="1663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99695</xdr:rowOff>
    </xdr:from>
    <xdr:ext cx="533400" cy="257810"/>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7303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10795</xdr:rowOff>
    </xdr:from>
    <xdr:to>
      <xdr:col>36</xdr:col>
      <xdr:colOff>165100</xdr:colOff>
      <xdr:row>97</xdr:row>
      <xdr:rowOff>112395</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6921500" y="166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103505</xdr:rowOff>
    </xdr:from>
    <xdr:ext cx="533400" cy="259080"/>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7341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8615" cy="224155"/>
    <xdr:sp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7650" cy="257810"/>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080" y="6512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94360" cy="257810"/>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370" y="6055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94360" cy="257810"/>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5598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94360" cy="257810"/>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140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360" cy="257810"/>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33020</xdr:rowOff>
    </xdr:from>
    <xdr:to>
      <xdr:col>85</xdr:col>
      <xdr:colOff>126365</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519420"/>
          <a:ext cx="127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7620</xdr:rowOff>
    </xdr:from>
    <xdr:ext cx="249555" cy="257810"/>
    <xdr:sp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9417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151130</xdr:rowOff>
    </xdr:from>
    <xdr:ext cx="598805" cy="259080"/>
    <xdr:sp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94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33020</xdr:rowOff>
    </xdr:from>
    <xdr:to>
      <xdr:col>86</xdr:col>
      <xdr:colOff>25400</xdr:colOff>
      <xdr:row>32</xdr:row>
      <xdr:rowOff>33020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51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114300</xdr:rowOff>
    </xdr:from>
    <xdr:to>
      <xdr:col>85</xdr:col>
      <xdr:colOff>127000</xdr:colOff>
      <xdr:row>38</xdr:row>
      <xdr:rowOff>125730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6294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52070</xdr:rowOff>
    </xdr:from>
    <xdr:ext cx="469900" cy="257810"/>
    <xdr:sp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56717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73660</xdr:rowOff>
    </xdr:from>
    <xdr:to>
      <xdr:col>85</xdr:col>
      <xdr:colOff>177800</xdr:colOff>
      <xdr:row>39</xdr:row>
      <xdr:rowOff>3810</xdr:rowOff>
    </xdr:to>
    <xdr:sp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59055</xdr:rowOff>
    </xdr:from>
    <xdr:to>
      <xdr:col>81</xdr:col>
      <xdr:colOff>50800</xdr:colOff>
      <xdr:row>38</xdr:row>
      <xdr:rowOff>125730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7415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71120</xdr:rowOff>
    </xdr:from>
    <xdr:to>
      <xdr:col>81</xdr:col>
      <xdr:colOff>101600</xdr:colOff>
      <xdr:row>39</xdr:row>
      <xdr:rowOff>1270</xdr:rowOff>
    </xdr:to>
    <xdr:sp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17780</xdr:rowOff>
    </xdr:from>
    <xdr:ext cx="468630" cy="257810"/>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350" y="63614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17780</xdr:rowOff>
    </xdr:from>
    <xdr:to>
      <xdr:col>76</xdr:col>
      <xdr:colOff>114300</xdr:colOff>
      <xdr:row>38</xdr:row>
      <xdr:rowOff>59055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189980"/>
          <a:ext cx="889000" cy="384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68580</xdr:rowOff>
    </xdr:from>
    <xdr:to>
      <xdr:col>76</xdr:col>
      <xdr:colOff>165100</xdr:colOff>
      <xdr:row>38</xdr:row>
      <xdr:rowOff>170180</xdr:rowOff>
    </xdr:to>
    <xdr:sp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161290</xdr:rowOff>
    </xdr:from>
    <xdr:ext cx="468630" cy="259080"/>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350" y="6676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30</xdr:row>
      <xdr:rowOff>107315</xdr:rowOff>
    </xdr:from>
    <xdr:to>
      <xdr:col>71</xdr:col>
      <xdr:colOff>177800</xdr:colOff>
      <xdr:row>36</xdr:row>
      <xdr:rowOff>17780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5250815"/>
          <a:ext cx="889000" cy="939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66040</xdr:rowOff>
    </xdr:from>
    <xdr:to>
      <xdr:col>72</xdr:col>
      <xdr:colOff>38100</xdr:colOff>
      <xdr:row>38</xdr:row>
      <xdr:rowOff>167640</xdr:rowOff>
    </xdr:to>
    <xdr:sp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158750</xdr:rowOff>
    </xdr:from>
    <xdr:ext cx="533400" cy="259080"/>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35965" y="66738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44450</xdr:rowOff>
    </xdr:from>
    <xdr:to>
      <xdr:col>67</xdr:col>
      <xdr:colOff>101600</xdr:colOff>
      <xdr:row>38</xdr:row>
      <xdr:rowOff>146050</xdr:rowOff>
    </xdr:to>
    <xdr:sp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137160</xdr:rowOff>
    </xdr:from>
    <xdr:ext cx="533400" cy="259080"/>
    <xdr:sp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6965" y="6652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63500</xdr:rowOff>
    </xdr:from>
    <xdr:to>
      <xdr:col>85</xdr:col>
      <xdr:colOff>177800</xdr:colOff>
      <xdr:row>38</xdr:row>
      <xdr:rowOff>165100</xdr:rowOff>
    </xdr:to>
    <xdr:sp textlink="">
      <xdr:nvSpPr>
        <xdr:cNvPr id="531" name="楕円 530">
          <a:extLst>
            <a:ext uri="{FF2B5EF4-FFF2-40B4-BE49-F238E27FC236}">
              <a16:creationId xmlns:a16="http://schemas.microsoft.com/office/drawing/2014/main" id="{00000000-0008-0000-0600-000013020000}"/>
            </a:ext>
          </a:extLst>
        </xdr:cNvPr>
        <xdr:cNvSpPr/>
      </xdr:nvSpPr>
      <xdr:spPr>
        <a:xfrm>
          <a:off x="16268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22860</xdr:rowOff>
    </xdr:from>
    <xdr:ext cx="534670" cy="259080"/>
    <xdr:sp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366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74930</xdr:rowOff>
    </xdr:from>
    <xdr:to>
      <xdr:col>81</xdr:col>
      <xdr:colOff>101600</xdr:colOff>
      <xdr:row>39</xdr:row>
      <xdr:rowOff>5080</xdr:rowOff>
    </xdr:to>
    <xdr:sp textlink="">
      <xdr:nvSpPr>
        <xdr:cNvPr id="533" name="楕円 532">
          <a:extLst>
            <a:ext uri="{FF2B5EF4-FFF2-40B4-BE49-F238E27FC236}">
              <a16:creationId xmlns:a16="http://schemas.microsoft.com/office/drawing/2014/main" id="{00000000-0008-0000-0600-000015020000}"/>
            </a:ext>
          </a:extLst>
        </xdr:cNvPr>
        <xdr:cNvSpPr/>
      </xdr:nvSpPr>
      <xdr:spPr>
        <a:xfrm>
          <a:off x="15430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167640</xdr:rowOff>
    </xdr:from>
    <xdr:ext cx="468630" cy="257810"/>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350" y="6682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8255</xdr:rowOff>
    </xdr:from>
    <xdr:to>
      <xdr:col>76</xdr:col>
      <xdr:colOff>165100</xdr:colOff>
      <xdr:row>38</xdr:row>
      <xdr:rowOff>109855</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4541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126365</xdr:rowOff>
    </xdr:from>
    <xdr:ext cx="533400" cy="259080"/>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4965" y="6298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137795</xdr:rowOff>
    </xdr:from>
    <xdr:to>
      <xdr:col>72</xdr:col>
      <xdr:colOff>38100</xdr:colOff>
      <xdr:row>36</xdr:row>
      <xdr:rowOff>67945</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3652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34</xdr:row>
      <xdr:rowOff>84455</xdr:rowOff>
    </xdr:from>
    <xdr:ext cx="597535" cy="259080"/>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03580" y="59137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30</xdr:row>
      <xdr:rowOff>56515</xdr:rowOff>
    </xdr:from>
    <xdr:to>
      <xdr:col>67</xdr:col>
      <xdr:colOff>101600</xdr:colOff>
      <xdr:row>30</xdr:row>
      <xdr:rowOff>158115</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2763500" y="52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29</xdr:row>
      <xdr:rowOff>3175</xdr:rowOff>
    </xdr:from>
    <xdr:ext cx="597535" cy="259080"/>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14580" y="49752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614,068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8615" cy="224155"/>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7650" cy="257810"/>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080" y="9255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7650" cy="257810"/>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8285" cy="259080"/>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8285" cy="259080"/>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285" cy="259080"/>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8285" cy="259080"/>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8285" cy="259080"/>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8285" cy="259080"/>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285" cy="259080"/>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8285" cy="259080"/>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8615" cy="22415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7650" cy="257810"/>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4360" cy="257810"/>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370" y="12913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4360" cy="257810"/>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370" y="12456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4360" cy="257810"/>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370" y="11998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360" cy="257810"/>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166370</xdr:rowOff>
    </xdr:from>
    <xdr:to>
      <xdr:col>85</xdr:col>
      <xdr:colOff>126365</xdr:colOff>
      <xdr:row>78</xdr:row>
      <xdr:rowOff>65405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7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69215</xdr:rowOff>
    </xdr:from>
    <xdr:ext cx="534670" cy="259080"/>
    <xdr:sp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442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65405</xdr:rowOff>
    </xdr:from>
    <xdr:to>
      <xdr:col>86</xdr:col>
      <xdr:colOff>25400</xdr:colOff>
      <xdr:row>78</xdr:row>
      <xdr:rowOff>65405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112395</xdr:rowOff>
    </xdr:from>
    <xdr:ext cx="598805" cy="257810"/>
    <xdr:sp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4244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166370</xdr:rowOff>
    </xdr:from>
    <xdr:to>
      <xdr:col>86</xdr:col>
      <xdr:colOff>25400</xdr:colOff>
      <xdr:row>70</xdr:row>
      <xdr:rowOff>166370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146685</xdr:rowOff>
    </xdr:from>
    <xdr:to>
      <xdr:col>85</xdr:col>
      <xdr:colOff>127000</xdr:colOff>
      <xdr:row>77</xdr:row>
      <xdr:rowOff>158115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34833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107315</xdr:rowOff>
    </xdr:from>
    <xdr:ext cx="534670" cy="259080"/>
    <xdr:sp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137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84455</xdr:rowOff>
    </xdr:from>
    <xdr:to>
      <xdr:col>85</xdr:col>
      <xdr:colOff>177800</xdr:colOff>
      <xdr:row>78</xdr:row>
      <xdr:rowOff>14605</xdr:rowOff>
    </xdr:to>
    <xdr:sp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18415</xdr:rowOff>
    </xdr:from>
    <xdr:to>
      <xdr:col>81</xdr:col>
      <xdr:colOff>50800</xdr:colOff>
      <xdr:row>77</xdr:row>
      <xdr:rowOff>158115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4592300" y="1322006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83820</xdr:rowOff>
    </xdr:from>
    <xdr:to>
      <xdr:col>81</xdr:col>
      <xdr:colOff>101600</xdr:colOff>
      <xdr:row>78</xdr:row>
      <xdr:rowOff>13970</xdr:rowOff>
    </xdr:to>
    <xdr:sp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30480</xdr:rowOff>
    </xdr:from>
    <xdr:ext cx="533400" cy="257810"/>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3965" y="130606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18415</xdr:rowOff>
    </xdr:from>
    <xdr:to>
      <xdr:col>76</xdr:col>
      <xdr:colOff>114300</xdr:colOff>
      <xdr:row>77</xdr:row>
      <xdr:rowOff>135890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703300" y="1322006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83185</xdr:rowOff>
    </xdr:from>
    <xdr:to>
      <xdr:col>76</xdr:col>
      <xdr:colOff>165100</xdr:colOff>
      <xdr:row>78</xdr:row>
      <xdr:rowOff>13335</xdr:rowOff>
    </xdr:to>
    <xdr:sp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4445</xdr:rowOff>
    </xdr:from>
    <xdr:ext cx="533400" cy="259080"/>
    <xdr:sp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4965" y="133775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11430</xdr:rowOff>
    </xdr:from>
    <xdr:to>
      <xdr:col>71</xdr:col>
      <xdr:colOff>177800</xdr:colOff>
      <xdr:row>77</xdr:row>
      <xdr:rowOff>135890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814300" y="1321308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19050</xdr:rowOff>
    </xdr:to>
    <xdr:sp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29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10160</xdr:rowOff>
    </xdr:from>
    <xdr:ext cx="533400" cy="259080"/>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5965" y="13383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94615</xdr:rowOff>
    </xdr:from>
    <xdr:to>
      <xdr:col>67</xdr:col>
      <xdr:colOff>101600</xdr:colOff>
      <xdr:row>78</xdr:row>
      <xdr:rowOff>24765</xdr:rowOff>
    </xdr:to>
    <xdr:sp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15875</xdr:rowOff>
    </xdr:from>
    <xdr:ext cx="533400" cy="259080"/>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6965" y="133889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95885</xdr:rowOff>
    </xdr:from>
    <xdr:to>
      <xdr:col>85</xdr:col>
      <xdr:colOff>177800</xdr:colOff>
      <xdr:row>78</xdr:row>
      <xdr:rowOff>26035</xdr:rowOff>
    </xdr:to>
    <xdr:sp textlink="">
      <xdr:nvSpPr>
        <xdr:cNvPr id="635" name="楕円 634">
          <a:extLst>
            <a:ext uri="{FF2B5EF4-FFF2-40B4-BE49-F238E27FC236}">
              <a16:creationId xmlns:a16="http://schemas.microsoft.com/office/drawing/2014/main" id="{00000000-0008-0000-0600-00007B020000}"/>
            </a:ext>
          </a:extLst>
        </xdr:cNvPr>
        <xdr:cNvSpPr/>
      </xdr:nvSpPr>
      <xdr:spPr>
        <a:xfrm>
          <a:off x="16268700" y="132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63500</xdr:rowOff>
    </xdr:from>
    <xdr:ext cx="534670" cy="257810"/>
    <xdr:sp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2651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107315</xdr:rowOff>
    </xdr:from>
    <xdr:to>
      <xdr:col>81</xdr:col>
      <xdr:colOff>101600</xdr:colOff>
      <xdr:row>78</xdr:row>
      <xdr:rowOff>37465</xdr:rowOff>
    </xdr:to>
    <xdr:sp textlink="">
      <xdr:nvSpPr>
        <xdr:cNvPr id="637" name="楕円 636">
          <a:extLst>
            <a:ext uri="{FF2B5EF4-FFF2-40B4-BE49-F238E27FC236}">
              <a16:creationId xmlns:a16="http://schemas.microsoft.com/office/drawing/2014/main" id="{00000000-0008-0000-0600-00007D020000}"/>
            </a:ext>
          </a:extLst>
        </xdr:cNvPr>
        <xdr:cNvSpPr/>
      </xdr:nvSpPr>
      <xdr:spPr>
        <a:xfrm>
          <a:off x="1543050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29210</xdr:rowOff>
    </xdr:from>
    <xdr:ext cx="533400" cy="257810"/>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3965" y="134023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139065</xdr:rowOff>
    </xdr:from>
    <xdr:to>
      <xdr:col>76</xdr:col>
      <xdr:colOff>165100</xdr:colOff>
      <xdr:row>77</xdr:row>
      <xdr:rowOff>69215</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4541500" y="131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86360</xdr:rowOff>
    </xdr:from>
    <xdr:ext cx="597535" cy="257810"/>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580" y="129451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128,179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85090</xdr:rowOff>
    </xdr:from>
    <xdr:to>
      <xdr:col>72</xdr:col>
      <xdr:colOff>38100</xdr:colOff>
      <xdr:row>78</xdr:row>
      <xdr:rowOff>15240</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3652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31750</xdr:rowOff>
    </xdr:from>
    <xdr:ext cx="533400" cy="257810"/>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5965" y="130619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76,558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132080</xdr:rowOff>
    </xdr:from>
    <xdr:to>
      <xdr:col>67</xdr:col>
      <xdr:colOff>101600</xdr:colOff>
      <xdr:row>77</xdr:row>
      <xdr:rowOff>62230</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2763500" y="131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78740</xdr:rowOff>
    </xdr:from>
    <xdr:ext cx="597535" cy="259080"/>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14580" y="129374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8615" cy="22415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7650" cy="259080"/>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360" cy="259080"/>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370" y="1649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360" cy="257810"/>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370" y="1611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360" cy="259080"/>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360" cy="259080"/>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4530" cy="257810"/>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200" y="14970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99</xdr:row>
      <xdr:rowOff>42545</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593695"/>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109855</xdr:rowOff>
    </xdr:from>
    <xdr:ext cx="598805" cy="257810"/>
    <xdr:sp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36890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59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164465</xdr:rowOff>
    </xdr:from>
    <xdr:to>
      <xdr:col>85</xdr:col>
      <xdr:colOff>127000</xdr:colOff>
      <xdr:row>97</xdr:row>
      <xdr:rowOff>166370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7951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56515</xdr:rowOff>
    </xdr:from>
    <xdr:ext cx="534670" cy="258445"/>
    <xdr:sp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586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177800</xdr:colOff>
      <xdr:row>99</xdr:row>
      <xdr:rowOff>8255</xdr:rowOff>
    </xdr:to>
    <xdr:sp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127635</xdr:rowOff>
    </xdr:from>
    <xdr:to>
      <xdr:col>81</xdr:col>
      <xdr:colOff>50800</xdr:colOff>
      <xdr:row>97</xdr:row>
      <xdr:rowOff>164465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415385"/>
          <a:ext cx="8890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635</xdr:rowOff>
    </xdr:from>
    <xdr:ext cx="533400" cy="259080"/>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3965" y="169741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127635</xdr:rowOff>
    </xdr:from>
    <xdr:to>
      <xdr:col>76</xdr:col>
      <xdr:colOff>114300</xdr:colOff>
      <xdr:row>96</xdr:row>
      <xdr:rowOff>12065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41538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2540</xdr:rowOff>
    </xdr:from>
    <xdr:ext cx="533400" cy="259080"/>
    <xdr:sp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4965" y="169760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12065</xdr:rowOff>
    </xdr:from>
    <xdr:to>
      <xdr:col>71</xdr:col>
      <xdr:colOff>177800</xdr:colOff>
      <xdr:row>97</xdr:row>
      <xdr:rowOff>113030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471265"/>
          <a:ext cx="88900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165100</xdr:rowOff>
    </xdr:from>
    <xdr:ext cx="533400" cy="259080"/>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5965" y="169672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99060</xdr:rowOff>
    </xdr:from>
    <xdr:to>
      <xdr:col>67</xdr:col>
      <xdr:colOff>101600</xdr:colOff>
      <xdr:row>99</xdr:row>
      <xdr:rowOff>29210</xdr:rowOff>
    </xdr:to>
    <xdr:sp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20320</xdr:rowOff>
    </xdr:from>
    <xdr:ext cx="533400" cy="257810"/>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6965" y="169938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115570</xdr:rowOff>
    </xdr:from>
    <xdr:to>
      <xdr:col>85</xdr:col>
      <xdr:colOff>177800</xdr:colOff>
      <xdr:row>98</xdr:row>
      <xdr:rowOff>45720</xdr:rowOff>
    </xdr:to>
    <xdr:sp textlink="">
      <xdr:nvSpPr>
        <xdr:cNvPr id="692" name="楕円 691">
          <a:extLst>
            <a:ext uri="{FF2B5EF4-FFF2-40B4-BE49-F238E27FC236}">
              <a16:creationId xmlns:a16="http://schemas.microsoft.com/office/drawing/2014/main" id="{00000000-0008-0000-0600-0000B4020000}"/>
            </a:ext>
          </a:extLst>
        </xdr:cNvPr>
        <xdr:cNvSpPr/>
      </xdr:nvSpPr>
      <xdr:spPr>
        <a:xfrm>
          <a:off x="16268700" y="1674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138430</xdr:rowOff>
    </xdr:from>
    <xdr:ext cx="598805" cy="259080"/>
    <xdr:sp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597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116,105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113665</xdr:rowOff>
    </xdr:from>
    <xdr:to>
      <xdr:col>81</xdr:col>
      <xdr:colOff>101600</xdr:colOff>
      <xdr:row>98</xdr:row>
      <xdr:rowOff>43815</xdr:rowOff>
    </xdr:to>
    <xdr:sp textlink="">
      <xdr:nvSpPr>
        <xdr:cNvPr id="694" name="楕円 693">
          <a:extLst>
            <a:ext uri="{FF2B5EF4-FFF2-40B4-BE49-F238E27FC236}">
              <a16:creationId xmlns:a16="http://schemas.microsoft.com/office/drawing/2014/main" id="{00000000-0008-0000-0600-0000B6020000}"/>
            </a:ext>
          </a:extLst>
        </xdr:cNvPr>
        <xdr:cNvSpPr/>
      </xdr:nvSpPr>
      <xdr:spPr>
        <a:xfrm>
          <a:off x="154305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96</xdr:row>
      <xdr:rowOff>60325</xdr:rowOff>
    </xdr:from>
    <xdr:ext cx="597535" cy="259080"/>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181580" y="165195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76835</xdr:rowOff>
    </xdr:from>
    <xdr:to>
      <xdr:col>76</xdr:col>
      <xdr:colOff>165100</xdr:colOff>
      <xdr:row>96</xdr:row>
      <xdr:rowOff>6985</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4541500" y="163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94</xdr:row>
      <xdr:rowOff>23495</xdr:rowOff>
    </xdr:from>
    <xdr:ext cx="597535" cy="259080"/>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580" y="161397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316,411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132715</xdr:rowOff>
    </xdr:from>
    <xdr:to>
      <xdr:col>72</xdr:col>
      <xdr:colOff>38100</xdr:colOff>
      <xdr:row>96</xdr:row>
      <xdr:rowOff>63500</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3652500" y="16420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94</xdr:row>
      <xdr:rowOff>79375</xdr:rowOff>
    </xdr:from>
    <xdr:ext cx="597535" cy="2584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580" y="1619567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287,064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62230</xdr:rowOff>
    </xdr:from>
    <xdr:to>
      <xdr:col>67</xdr:col>
      <xdr:colOff>101600</xdr:colOff>
      <xdr:row>97</xdr:row>
      <xdr:rowOff>163830</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2763500" y="166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96</xdr:row>
      <xdr:rowOff>8890</xdr:rowOff>
    </xdr:from>
    <xdr:ext cx="597535" cy="257810"/>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14580" y="164680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15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7650" cy="259080"/>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7810"/>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505" y="6316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7810"/>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5664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810"/>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99060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32828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132080</xdr:rowOff>
    </xdr:from>
    <xdr:ext cx="534670" cy="257810"/>
    <xdr:sp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041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328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109220</xdr:rowOff>
    </xdr:from>
    <xdr:ext cx="469900" cy="257810"/>
    <xdr:sp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5287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16510</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18415</xdr:rowOff>
    </xdr:from>
    <xdr:ext cx="468630" cy="257810"/>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350" y="63620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40640</xdr:rowOff>
    </xdr:from>
    <xdr:ext cx="468630" cy="257810"/>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350" y="63842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100965</xdr:rowOff>
    </xdr:from>
    <xdr:to>
      <xdr:col>102</xdr:col>
      <xdr:colOff>165100</xdr:colOff>
      <xdr:row>39</xdr:row>
      <xdr:rowOff>31115</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47625</xdr:rowOff>
    </xdr:from>
    <xdr:ext cx="468630" cy="259080"/>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350" y="63912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43815</xdr:rowOff>
    </xdr:from>
    <xdr:to>
      <xdr:col>98</xdr:col>
      <xdr:colOff>38100</xdr:colOff>
      <xdr:row>38</xdr:row>
      <xdr:rowOff>145415</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161925</xdr:rowOff>
    </xdr:from>
    <xdr:ext cx="468630" cy="259080"/>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350" y="6334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7810"/>
    <xdr:sp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64972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285" cy="259080"/>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285" cy="259080"/>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285" cy="259080"/>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285" cy="259080"/>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15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7650" cy="259080"/>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168910</xdr:rowOff>
    </xdr:from>
    <xdr:ext cx="594360" cy="257810"/>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130810</xdr:rowOff>
    </xdr:from>
    <xdr:ext cx="594360" cy="259080"/>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4360" cy="259080"/>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360" cy="257810"/>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715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98805" cy="259080"/>
    <xdr:sp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46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71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40640</xdr:rowOff>
    </xdr:from>
    <xdr:to>
      <xdr:col>116</xdr:col>
      <xdr:colOff>63500</xdr:colOff>
      <xdr:row>59</xdr:row>
      <xdr:rowOff>40640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1561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128905</xdr:rowOff>
    </xdr:from>
    <xdr:ext cx="469900" cy="259080"/>
    <xdr:sp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15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40640</xdr:rowOff>
    </xdr:from>
    <xdr:to>
      <xdr:col>111</xdr:col>
      <xdr:colOff>177800</xdr:colOff>
      <xdr:row>59</xdr:row>
      <xdr:rowOff>40640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156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119380</xdr:rowOff>
    </xdr:from>
    <xdr:to>
      <xdr:col>112</xdr:col>
      <xdr:colOff>38100</xdr:colOff>
      <xdr:row>59</xdr:row>
      <xdr:rowOff>49530</xdr:rowOff>
    </xdr:to>
    <xdr:sp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6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66040</xdr:rowOff>
    </xdr:from>
    <xdr:ext cx="468630" cy="257810"/>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350" y="9838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40640</xdr:rowOff>
    </xdr:from>
    <xdr:to>
      <xdr:col>107</xdr:col>
      <xdr:colOff>50800</xdr:colOff>
      <xdr:row>59</xdr:row>
      <xdr:rowOff>40640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156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120650</xdr:rowOff>
    </xdr:from>
    <xdr:to>
      <xdr:col>107</xdr:col>
      <xdr:colOff>101600</xdr:colOff>
      <xdr:row>59</xdr:row>
      <xdr:rowOff>50165</xdr:rowOff>
    </xdr:to>
    <xdr:sp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64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66675</xdr:rowOff>
    </xdr:from>
    <xdr:ext cx="468630" cy="257810"/>
    <xdr:sp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350" y="98393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40640</xdr:rowOff>
    </xdr:from>
    <xdr:to>
      <xdr:col>102</xdr:col>
      <xdr:colOff>114300</xdr:colOff>
      <xdr:row>59</xdr:row>
      <xdr:rowOff>40640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156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122555</xdr:rowOff>
    </xdr:from>
    <xdr:to>
      <xdr:col>102</xdr:col>
      <xdr:colOff>165100</xdr:colOff>
      <xdr:row>59</xdr:row>
      <xdr:rowOff>52705</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69215</xdr:rowOff>
    </xdr:from>
    <xdr:ext cx="468630" cy="259080"/>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350" y="98418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128905</xdr:rowOff>
    </xdr:from>
    <xdr:to>
      <xdr:col>98</xdr:col>
      <xdr:colOff>38100</xdr:colOff>
      <xdr:row>59</xdr:row>
      <xdr:rowOff>59055</xdr:rowOff>
    </xdr:to>
    <xdr:sp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75565</xdr:rowOff>
    </xdr:from>
    <xdr:ext cx="468630" cy="257810"/>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350" y="98482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160655</xdr:rowOff>
    </xdr:from>
    <xdr:to>
      <xdr:col>116</xdr:col>
      <xdr:colOff>114300</xdr:colOff>
      <xdr:row>59</xdr:row>
      <xdr:rowOff>90805</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21107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84455</xdr:rowOff>
    </xdr:from>
    <xdr:ext cx="378460" cy="259080"/>
    <xdr:sp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28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161290</xdr:rowOff>
    </xdr:from>
    <xdr:to>
      <xdr:col>112</xdr:col>
      <xdr:colOff>38100</xdr:colOff>
      <xdr:row>59</xdr:row>
      <xdr:rowOff>91440</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21272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82550</xdr:rowOff>
    </xdr:from>
    <xdr:ext cx="378460" cy="259080"/>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161290</xdr:rowOff>
    </xdr:from>
    <xdr:to>
      <xdr:col>107</xdr:col>
      <xdr:colOff>101600</xdr:colOff>
      <xdr:row>59</xdr:row>
      <xdr:rowOff>91440</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20383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82550</xdr:rowOff>
    </xdr:from>
    <xdr:ext cx="378460" cy="259080"/>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161290</xdr:rowOff>
    </xdr:from>
    <xdr:to>
      <xdr:col>102</xdr:col>
      <xdr:colOff>165100</xdr:colOff>
      <xdr:row>59</xdr:row>
      <xdr:rowOff>91440</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19494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82550</xdr:rowOff>
    </xdr:from>
    <xdr:ext cx="378460" cy="259080"/>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161290</xdr:rowOff>
    </xdr:from>
    <xdr:to>
      <xdr:col>98</xdr:col>
      <xdr:colOff>38100</xdr:colOff>
      <xdr:row>59</xdr:row>
      <xdr:rowOff>91440</xdr:rowOff>
    </xdr:to>
    <xdr:sp textlink="">
      <xdr:nvSpPr>
        <xdr:cNvPr id="816" name="楕円 815">
          <a:extLst>
            <a:ext uri="{FF2B5EF4-FFF2-40B4-BE49-F238E27FC236}">
              <a16:creationId xmlns:a16="http://schemas.microsoft.com/office/drawing/2014/main" id="{00000000-0008-0000-0600-000030030000}"/>
            </a:ext>
          </a:extLst>
        </xdr:cNvPr>
        <xdr:cNvSpPr/>
      </xdr:nvSpPr>
      <xdr:spPr>
        <a:xfrm>
          <a:off x="18605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82550</xdr:rowOff>
    </xdr:from>
    <xdr:ext cx="378460" cy="259080"/>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43,869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8615" cy="22415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7650" cy="257810"/>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080" y="13827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7810"/>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3174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7810"/>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2522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94360" cy="2584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370" y="12195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94360" cy="259080"/>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370" y="1186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360" cy="257810"/>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63500</xdr:rowOff>
    </xdr:from>
    <xdr:to>
      <xdr:col>116</xdr:col>
      <xdr:colOff>62865</xdr:colOff>
      <xdr:row>78</xdr:row>
      <xdr:rowOff>74930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407900"/>
          <a:ext cx="1270" cy="1040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78105</xdr:rowOff>
    </xdr:from>
    <xdr:ext cx="534670" cy="257810"/>
    <xdr:sp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512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74930</xdr:rowOff>
    </xdr:from>
    <xdr:to>
      <xdr:col>116</xdr:col>
      <xdr:colOff>152400</xdr:colOff>
      <xdr:row>78</xdr:row>
      <xdr:rowOff>74930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9525</xdr:rowOff>
    </xdr:from>
    <xdr:ext cx="534670" cy="257810"/>
    <xdr:sp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218247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72</xdr:row>
      <xdr:rowOff>63500</xdr:rowOff>
    </xdr:from>
    <xdr:to>
      <xdr:col>116</xdr:col>
      <xdr:colOff>152400</xdr:colOff>
      <xdr:row>72</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40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22860</xdr:rowOff>
    </xdr:from>
    <xdr:to>
      <xdr:col>116</xdr:col>
      <xdr:colOff>63500</xdr:colOff>
      <xdr:row>76</xdr:row>
      <xdr:rowOff>41275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05306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156845</xdr:rowOff>
    </xdr:from>
    <xdr:ext cx="534670" cy="257810"/>
    <xdr:sp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4414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133985</xdr:rowOff>
    </xdr:from>
    <xdr:to>
      <xdr:col>116</xdr:col>
      <xdr:colOff>114300</xdr:colOff>
      <xdr:row>76</xdr:row>
      <xdr:rowOff>64135</xdr:rowOff>
    </xdr:to>
    <xdr:sp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105410</xdr:rowOff>
    </xdr:from>
    <xdr:to>
      <xdr:col>111</xdr:col>
      <xdr:colOff>177800</xdr:colOff>
      <xdr:row>76</xdr:row>
      <xdr:rowOff>41275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1935460"/>
          <a:ext cx="889000" cy="1136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121920</xdr:rowOff>
    </xdr:from>
    <xdr:to>
      <xdr:col>112</xdr:col>
      <xdr:colOff>38100</xdr:colOff>
      <xdr:row>76</xdr:row>
      <xdr:rowOff>52070</xdr:rowOff>
    </xdr:to>
    <xdr:sp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68580</xdr:rowOff>
    </xdr:from>
    <xdr:ext cx="533400" cy="259080"/>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5965" y="127558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69</xdr:row>
      <xdr:rowOff>105410</xdr:rowOff>
    </xdr:from>
    <xdr:to>
      <xdr:col>107</xdr:col>
      <xdr:colOff>50800</xdr:colOff>
      <xdr:row>73</xdr:row>
      <xdr:rowOff>50165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1935460"/>
          <a:ext cx="889000" cy="630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150495</xdr:rowOff>
    </xdr:from>
    <xdr:to>
      <xdr:col>107</xdr:col>
      <xdr:colOff>101600</xdr:colOff>
      <xdr:row>76</xdr:row>
      <xdr:rowOff>80645</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71755</xdr:rowOff>
    </xdr:from>
    <xdr:ext cx="533400" cy="259080"/>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6965" y="131019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50165</xdr:rowOff>
    </xdr:from>
    <xdr:to>
      <xdr:col>102</xdr:col>
      <xdr:colOff>114300</xdr:colOff>
      <xdr:row>73</xdr:row>
      <xdr:rowOff>69850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56601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158750</xdr:rowOff>
    </xdr:from>
    <xdr:to>
      <xdr:col>102</xdr:col>
      <xdr:colOff>165100</xdr:colOff>
      <xdr:row>76</xdr:row>
      <xdr:rowOff>88900</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80010</xdr:rowOff>
    </xdr:from>
    <xdr:ext cx="533400" cy="259080"/>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7965" y="131102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88265</xdr:rowOff>
    </xdr:from>
    <xdr:to>
      <xdr:col>98</xdr:col>
      <xdr:colOff>38100</xdr:colOff>
      <xdr:row>77</xdr:row>
      <xdr:rowOff>18415</xdr:rowOff>
    </xdr:to>
    <xdr:sp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9525</xdr:rowOff>
    </xdr:from>
    <xdr:ext cx="533400" cy="257810"/>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8965" y="132111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143510</xdr:rowOff>
    </xdr:from>
    <xdr:to>
      <xdr:col>116</xdr:col>
      <xdr:colOff>114300</xdr:colOff>
      <xdr:row>76</xdr:row>
      <xdr:rowOff>73660</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2110700" y="130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121920</xdr:rowOff>
    </xdr:from>
    <xdr:ext cx="534670" cy="257810"/>
    <xdr:sp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9806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56,151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161925</xdr:rowOff>
    </xdr:from>
    <xdr:to>
      <xdr:col>112</xdr:col>
      <xdr:colOff>38100</xdr:colOff>
      <xdr:row>76</xdr:row>
      <xdr:rowOff>92075</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21272500" y="1302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83185</xdr:rowOff>
    </xdr:from>
    <xdr:ext cx="533400" cy="259080"/>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5965" y="131133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55,040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69</xdr:row>
      <xdr:rowOff>54610</xdr:rowOff>
    </xdr:from>
    <xdr:to>
      <xdr:col>107</xdr:col>
      <xdr:colOff>101600</xdr:colOff>
      <xdr:row>69</xdr:row>
      <xdr:rowOff>156210</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20383500" y="1188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68</xdr:row>
      <xdr:rowOff>1270</xdr:rowOff>
    </xdr:from>
    <xdr:ext cx="597535" cy="259080"/>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34580" y="116598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124,591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170815</xdr:rowOff>
    </xdr:from>
    <xdr:to>
      <xdr:col>102</xdr:col>
      <xdr:colOff>165100</xdr:colOff>
      <xdr:row>73</xdr:row>
      <xdr:rowOff>100965</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19494500" y="125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117475</xdr:rowOff>
    </xdr:from>
    <xdr:ext cx="533400" cy="259080"/>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7965" y="122904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85,984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19050</xdr:rowOff>
    </xdr:from>
    <xdr:to>
      <xdr:col>98</xdr:col>
      <xdr:colOff>38100</xdr:colOff>
      <xdr:row>73</xdr:row>
      <xdr:rowOff>120650</xdr:rowOff>
    </xdr:to>
    <xdr:sp textlink="">
      <xdr:nvSpPr>
        <xdr:cNvPr id="876" name="楕円 875">
          <a:extLst>
            <a:ext uri="{FF2B5EF4-FFF2-40B4-BE49-F238E27FC236}">
              <a16:creationId xmlns:a16="http://schemas.microsoft.com/office/drawing/2014/main" id="{00000000-0008-0000-0600-00006C030000}"/>
            </a:ext>
          </a:extLst>
        </xdr:cNvPr>
        <xdr:cNvSpPr/>
      </xdr:nvSpPr>
      <xdr:spPr>
        <a:xfrm>
          <a:off x="186055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137160</xdr:rowOff>
    </xdr:from>
    <xdr:ext cx="533400" cy="259080"/>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8965" y="123101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8615" cy="22415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7650" cy="259080"/>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6090" cy="259080"/>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640" y="1649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6090" cy="257810"/>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640" y="1611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6090" cy="259080"/>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640" y="1573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92710</xdr:rowOff>
    </xdr:from>
    <xdr:ext cx="466090" cy="259080"/>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640" y="1535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54610</xdr:rowOff>
    </xdr:from>
    <xdr:ext cx="531495" cy="257810"/>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756505" y="14970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34290</xdr:rowOff>
    </xdr:from>
    <xdr:to>
      <xdr:col>116</xdr:col>
      <xdr:colOff>62865</xdr:colOff>
      <xdr:row>99</xdr:row>
      <xdr:rowOff>44450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flipV="1">
          <a:off x="22159595" y="15464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9555" cy="259080"/>
    <xdr:sp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152400</xdr:rowOff>
    </xdr:from>
    <xdr:ext cx="469900" cy="259080"/>
    <xdr:sp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24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34290</xdr:rowOff>
    </xdr:from>
    <xdr:to>
      <xdr:col>116</xdr:col>
      <xdr:colOff>152400</xdr:colOff>
      <xdr:row>90</xdr:row>
      <xdr:rowOff>34290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546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3690" cy="257810"/>
    <xdr:sp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810990"/>
          <a:ext cx="31369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690" cy="259080"/>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8285" cy="257810"/>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840" y="17059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9555" cy="259080"/>
    <xdr:sp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8285" cy="257810"/>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840" y="17059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8285" cy="257810"/>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840" y="17059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99</xdr:row>
      <xdr:rowOff>86360</xdr:rowOff>
    </xdr:from>
    <xdr:ext cx="248285" cy="257810"/>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840" y="17059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textlink="">
      <xdr:nvSpPr>
        <xdr:cNvPr id="933" name="楕円 932">
          <a:extLst>
            <a:ext uri="{FF2B5EF4-FFF2-40B4-BE49-F238E27FC236}">
              <a16:creationId xmlns:a16="http://schemas.microsoft.com/office/drawing/2014/main" id="{00000000-0008-0000-0600-0000A5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97</xdr:row>
      <xdr:rowOff>111760</xdr:rowOff>
    </xdr:from>
    <xdr:ext cx="248285" cy="257810"/>
    <xdr:sp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840" y="167424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歳出決算総額は、住民一人当たり約986千円となっている。主な構成項目である物件費は、住民一人当たり約222千円とほぼ横ばいで推移しているところであり、類似団体平均と比較して高い理由として、被災資料修復事業等の復旧・復興事業が継続実施されていることが一因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普通建設事業費は住民一人当たり約108千円となっており、類似団体と比較してほぼ同水準となっているが、復旧・復興事業によりハードの復旧整備が進んだことから類似団体と比較して更新整備が少なく、他方国庫補助を活用したインフラ整備や被災していない公共施設の整備に着手していることから、類似団体と比較して新規整備が多い状況となっている。</a:t>
          </a:r>
        </a:p>
        <a:p>
          <a:pPr marL="0" marR="0" lvl="0" indent="0" defTabSz="914400" eaLnBrk="1" fontAlgn="auto" latinLnBrk="0" hangingPunct="1">
            <a:lnSpc>
              <a:spcPct val="100000"/>
            </a:lnSpc>
            <a:spcBef>
              <a:spcPts val="0"/>
            </a:spcBef>
            <a:spcAft>
              <a:spcPts val="0"/>
            </a:spcAft>
            <a:defRPr/>
          </a:pP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岩手県陸前高田市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17,226
17,047
231.94
17,463,668
16,977,650
332,664
7,105,178
11,980,917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155"/>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6090" cy="257810"/>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090" cy="259080"/>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090" cy="259080"/>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6090" cy="257810"/>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7810"/>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170815</xdr:rowOff>
    </xdr:from>
    <xdr:to>
      <xdr:col>24</xdr:col>
      <xdr:colOff>62865</xdr:colOff>
      <xdr:row>39</xdr:row>
      <xdr:rowOff>132080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315"/>
          <a:ext cx="127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135890</xdr:rowOff>
    </xdr:from>
    <xdr:ext cx="469900" cy="259080"/>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132080</xdr:rowOff>
    </xdr:from>
    <xdr:to>
      <xdr:col>24</xdr:col>
      <xdr:colOff>152400</xdr:colOff>
      <xdr:row>39</xdr:row>
      <xdr:rowOff>132080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117475</xdr:rowOff>
    </xdr:from>
    <xdr:ext cx="534670" cy="259080"/>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170815</xdr:rowOff>
    </xdr:from>
    <xdr:to>
      <xdr:col>24</xdr:col>
      <xdr:colOff>152400</xdr:colOff>
      <xdr:row>30</xdr:row>
      <xdr:rowOff>170815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78105</xdr:rowOff>
    </xdr:from>
    <xdr:to>
      <xdr:col>24</xdr:col>
      <xdr:colOff>63500</xdr:colOff>
      <xdr:row>34</xdr:row>
      <xdr:rowOff>107315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0740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52070</xdr:rowOff>
    </xdr:from>
    <xdr:ext cx="469900" cy="257810"/>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7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99060</xdr:rowOff>
    </xdr:from>
    <xdr:to>
      <xdr:col>19</xdr:col>
      <xdr:colOff>177800</xdr:colOff>
      <xdr:row>34</xdr:row>
      <xdr:rowOff>107315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283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104775</xdr:rowOff>
    </xdr:from>
    <xdr:to>
      <xdr:col>20</xdr:col>
      <xdr:colOff>38100</xdr:colOff>
      <xdr:row>38</xdr:row>
      <xdr:rowOff>34925</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26035</xdr:rowOff>
    </xdr:from>
    <xdr:ext cx="468630" cy="259080"/>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5411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99060</xdr:rowOff>
    </xdr:from>
    <xdr:to>
      <xdr:col>15</xdr:col>
      <xdr:colOff>50800</xdr:colOff>
      <xdr:row>34</xdr:row>
      <xdr:rowOff>136525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2836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49530</xdr:rowOff>
    </xdr:from>
    <xdr:ext cx="468630" cy="259080"/>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5646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136525</xdr:rowOff>
    </xdr:from>
    <xdr:to>
      <xdr:col>10</xdr:col>
      <xdr:colOff>114300</xdr:colOff>
      <xdr:row>34</xdr:row>
      <xdr:rowOff>151130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6582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138430</xdr:rowOff>
    </xdr:from>
    <xdr:to>
      <xdr:col>10</xdr:col>
      <xdr:colOff>165100</xdr:colOff>
      <xdr:row>38</xdr:row>
      <xdr:rowOff>68580</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59690</xdr:rowOff>
    </xdr:from>
    <xdr:ext cx="468630" cy="259080"/>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5747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156210</xdr:rowOff>
    </xdr:from>
    <xdr:to>
      <xdr:col>6</xdr:col>
      <xdr:colOff>38100</xdr:colOff>
      <xdr:row>38</xdr:row>
      <xdr:rowOff>86360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77470</xdr:rowOff>
    </xdr:from>
    <xdr:ext cx="468630" cy="257810"/>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5925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27305</xdr:rowOff>
    </xdr:from>
    <xdr:to>
      <xdr:col>24</xdr:col>
      <xdr:colOff>114300</xdr:colOff>
      <xdr:row>34</xdr:row>
      <xdr:rowOff>128905</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8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50165</xdr:rowOff>
    </xdr:from>
    <xdr:ext cx="469900" cy="259080"/>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0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56515</xdr:rowOff>
    </xdr:from>
    <xdr:to>
      <xdr:col>20</xdr:col>
      <xdr:colOff>38100</xdr:colOff>
      <xdr:row>34</xdr:row>
      <xdr:rowOff>158115</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88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3175</xdr:rowOff>
    </xdr:from>
    <xdr:ext cx="468630" cy="259080"/>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6610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48260</xdr:rowOff>
    </xdr:from>
    <xdr:to>
      <xdr:col>15</xdr:col>
      <xdr:colOff>101600</xdr:colOff>
      <xdr:row>34</xdr:row>
      <xdr:rowOff>149860</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166370</xdr:rowOff>
    </xdr:from>
    <xdr:ext cx="468630" cy="257810"/>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6527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86360</xdr:rowOff>
    </xdr:from>
    <xdr:to>
      <xdr:col>10</xdr:col>
      <xdr:colOff>165100</xdr:colOff>
      <xdr:row>35</xdr:row>
      <xdr:rowOff>15875</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915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32385</xdr:rowOff>
    </xdr:from>
    <xdr:ext cx="468630" cy="257810"/>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6902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100330</xdr:rowOff>
    </xdr:from>
    <xdr:to>
      <xdr:col>6</xdr:col>
      <xdr:colOff>38100</xdr:colOff>
      <xdr:row>35</xdr:row>
      <xdr:rowOff>30480</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46990</xdr:rowOff>
    </xdr:from>
    <xdr:ext cx="468630" cy="259080"/>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7048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112,062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155"/>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7650" cy="259080"/>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360" cy="259080"/>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360" cy="257810"/>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360" cy="259080"/>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4530" cy="259080"/>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493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4530" cy="257810"/>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156210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3981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160020</xdr:rowOff>
    </xdr:from>
    <xdr:ext cx="534670" cy="259080"/>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156210</xdr:rowOff>
    </xdr:from>
    <xdr:to>
      <xdr:col>24</xdr:col>
      <xdr:colOff>152400</xdr:colOff>
      <xdr:row>58</xdr:row>
      <xdr:rowOff>156210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90245" cy="259080"/>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0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3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5080</xdr:rowOff>
    </xdr:from>
    <xdr:to>
      <xdr:col>24</xdr:col>
      <xdr:colOff>63500</xdr:colOff>
      <xdr:row>57</xdr:row>
      <xdr:rowOff>91440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7773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137160</xdr:rowOff>
    </xdr:from>
    <xdr:ext cx="598805" cy="259080"/>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158750</xdr:rowOff>
    </xdr:from>
    <xdr:to>
      <xdr:col>24</xdr:col>
      <xdr:colOff>114300</xdr:colOff>
      <xdr:row>58</xdr:row>
      <xdr:rowOff>88900</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69215</xdr:rowOff>
    </xdr:from>
    <xdr:to>
      <xdr:col>19</xdr:col>
      <xdr:colOff>177800</xdr:colOff>
      <xdr:row>57</xdr:row>
      <xdr:rowOff>5080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98965"/>
          <a:ext cx="8890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95250</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86360</xdr:rowOff>
    </xdr:from>
    <xdr:ext cx="597535" cy="257810"/>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1003046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69215</xdr:rowOff>
    </xdr:from>
    <xdr:to>
      <xdr:col>15</xdr:col>
      <xdr:colOff>50800</xdr:colOff>
      <xdr:row>56</xdr:row>
      <xdr:rowOff>60960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9896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169545</xdr:rowOff>
    </xdr:from>
    <xdr:to>
      <xdr:col>15</xdr:col>
      <xdr:colOff>101600</xdr:colOff>
      <xdr:row>58</xdr:row>
      <xdr:rowOff>99695</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90805</xdr:rowOff>
    </xdr:from>
    <xdr:ext cx="597535" cy="2584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1003490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43815</xdr:rowOff>
    </xdr:from>
    <xdr:to>
      <xdr:col>10</xdr:col>
      <xdr:colOff>114300</xdr:colOff>
      <xdr:row>56</xdr:row>
      <xdr:rowOff>60960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73565"/>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166370</xdr:rowOff>
    </xdr:from>
    <xdr:to>
      <xdr:col>10</xdr:col>
      <xdr:colOff>165100</xdr:colOff>
      <xdr:row>58</xdr:row>
      <xdr:rowOff>95885</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86995</xdr:rowOff>
    </xdr:from>
    <xdr:ext cx="597535" cy="257810"/>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100310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73025</xdr:rowOff>
    </xdr:from>
    <xdr:to>
      <xdr:col>6</xdr:col>
      <xdr:colOff>38100</xdr:colOff>
      <xdr:row>58</xdr:row>
      <xdr:rowOff>3175</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166370</xdr:rowOff>
    </xdr:from>
    <xdr:ext cx="597535" cy="257810"/>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9390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40640</xdr:rowOff>
    </xdr:from>
    <xdr:to>
      <xdr:col>24</xdr:col>
      <xdr:colOff>114300</xdr:colOff>
      <xdr:row>57</xdr:row>
      <xdr:rowOff>142240</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63500</xdr:rowOff>
    </xdr:from>
    <xdr:ext cx="598805" cy="257810"/>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647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232,951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125730</xdr:rowOff>
    </xdr:from>
    <xdr:to>
      <xdr:col>20</xdr:col>
      <xdr:colOff>38100</xdr:colOff>
      <xdr:row>57</xdr:row>
      <xdr:rowOff>55880</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72390</xdr:rowOff>
    </xdr:from>
    <xdr:ext cx="597535" cy="259080"/>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95021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301,166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18415</xdr:rowOff>
    </xdr:from>
    <xdr:to>
      <xdr:col>15</xdr:col>
      <xdr:colOff>101600</xdr:colOff>
      <xdr:row>55</xdr:row>
      <xdr:rowOff>120650</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448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136525</xdr:rowOff>
    </xdr:from>
    <xdr:ext cx="597535" cy="2584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580" y="922337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520,535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10160</xdr:rowOff>
    </xdr:from>
    <xdr:to>
      <xdr:col>10</xdr:col>
      <xdr:colOff>165100</xdr:colOff>
      <xdr:row>56</xdr:row>
      <xdr:rowOff>111760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128270</xdr:rowOff>
    </xdr:from>
    <xdr:ext cx="597535" cy="259080"/>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580" y="93865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164465</xdr:rowOff>
    </xdr:from>
    <xdr:to>
      <xdr:col>6</xdr:col>
      <xdr:colOff>38100</xdr:colOff>
      <xdr:row>55</xdr:row>
      <xdr:rowOff>94615</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42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111125</xdr:rowOff>
    </xdr:from>
    <xdr:ext cx="597535" cy="257810"/>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19797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15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7650" cy="257810"/>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080" y="13827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4360" cy="259080"/>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4360" cy="257810"/>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4360" cy="259080"/>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4360" cy="257810"/>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4360" cy="2584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4360" cy="259080"/>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360" cy="257810"/>
    <xdr:sp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18415</xdr:rowOff>
    </xdr:from>
    <xdr:to>
      <xdr:col>24</xdr:col>
      <xdr:colOff>62865</xdr:colOff>
      <xdr:row>78</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365"/>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58420</xdr:rowOff>
    </xdr:from>
    <xdr:ext cx="598805" cy="259080"/>
    <xdr:sp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54610</xdr:rowOff>
    </xdr:from>
    <xdr:to>
      <xdr:col>24</xdr:col>
      <xdr:colOff>152400</xdr:colOff>
      <xdr:row>78</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136525</xdr:rowOff>
    </xdr:from>
    <xdr:ext cx="598805" cy="258445"/>
    <xdr:sp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18415</xdr:rowOff>
    </xdr:from>
    <xdr:to>
      <xdr:col>24</xdr:col>
      <xdr:colOff>152400</xdr:colOff>
      <xdr:row>71</xdr:row>
      <xdr:rowOff>18415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37465</xdr:rowOff>
    </xdr:from>
    <xdr:to>
      <xdr:col>24</xdr:col>
      <xdr:colOff>63500</xdr:colOff>
      <xdr:row>77</xdr:row>
      <xdr:rowOff>76200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3911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162560</xdr:rowOff>
    </xdr:from>
    <xdr:ext cx="598805" cy="259080"/>
    <xdr:sp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3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139700</xdr:rowOff>
    </xdr:from>
    <xdr:to>
      <xdr:col>24</xdr:col>
      <xdr:colOff>114300</xdr:colOff>
      <xdr:row>77</xdr:row>
      <xdr:rowOff>69850</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76200</xdr:rowOff>
    </xdr:from>
    <xdr:to>
      <xdr:col>19</xdr:col>
      <xdr:colOff>177800</xdr:colOff>
      <xdr:row>77</xdr:row>
      <xdr:rowOff>107315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78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170180</xdr:rowOff>
    </xdr:from>
    <xdr:to>
      <xdr:col>20</xdr:col>
      <xdr:colOff>38100</xdr:colOff>
      <xdr:row>77</xdr:row>
      <xdr:rowOff>100330</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116840</xdr:rowOff>
    </xdr:from>
    <xdr:ext cx="597535" cy="259080"/>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29755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95885</xdr:rowOff>
    </xdr:from>
    <xdr:to>
      <xdr:col>15</xdr:col>
      <xdr:colOff>50800</xdr:colOff>
      <xdr:row>77</xdr:row>
      <xdr:rowOff>107315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975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38735</xdr:rowOff>
    </xdr:from>
    <xdr:to>
      <xdr:col>15</xdr:col>
      <xdr:colOff>101600</xdr:colOff>
      <xdr:row>77</xdr:row>
      <xdr:rowOff>140335</xdr:rowOff>
    </xdr:to>
    <xdr:sp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156845</xdr:rowOff>
    </xdr:from>
    <xdr:ext cx="597535" cy="257810"/>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0155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95885</xdr:rowOff>
    </xdr:from>
    <xdr:to>
      <xdr:col>10</xdr:col>
      <xdr:colOff>114300</xdr:colOff>
      <xdr:row>77</xdr:row>
      <xdr:rowOff>157480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753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128270</xdr:rowOff>
    </xdr:from>
    <xdr:ext cx="597535" cy="259080"/>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29870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128905</xdr:rowOff>
    </xdr:from>
    <xdr:to>
      <xdr:col>6</xdr:col>
      <xdr:colOff>38100</xdr:colOff>
      <xdr:row>78</xdr:row>
      <xdr:rowOff>59055</xdr:rowOff>
    </xdr:to>
    <xdr:sp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50165</xdr:rowOff>
    </xdr:from>
    <xdr:ext cx="597535" cy="259080"/>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4232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158115</xdr:rowOff>
    </xdr:from>
    <xdr:to>
      <xdr:col>24</xdr:col>
      <xdr:colOff>114300</xdr:colOff>
      <xdr:row>77</xdr:row>
      <xdr:rowOff>88265</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4584700" y="131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136525</xdr:rowOff>
    </xdr:from>
    <xdr:ext cx="598805" cy="258445"/>
    <xdr:sp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67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223,884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25400</xdr:rowOff>
    </xdr:from>
    <xdr:to>
      <xdr:col>20</xdr:col>
      <xdr:colOff>38100</xdr:colOff>
      <xdr:row>77</xdr:row>
      <xdr:rowOff>127000</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3746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118110</xdr:rowOff>
    </xdr:from>
    <xdr:ext cx="597535" cy="259080"/>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3197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211,919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56515</xdr:rowOff>
    </xdr:from>
    <xdr:to>
      <xdr:col>15</xdr:col>
      <xdr:colOff>101600</xdr:colOff>
      <xdr:row>77</xdr:row>
      <xdr:rowOff>158115</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2857500" y="1325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149225</xdr:rowOff>
    </xdr:from>
    <xdr:ext cx="597535" cy="259080"/>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3508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45085</xdr:rowOff>
    </xdr:from>
    <xdr:to>
      <xdr:col>10</xdr:col>
      <xdr:colOff>165100</xdr:colOff>
      <xdr:row>77</xdr:row>
      <xdr:rowOff>146685</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9685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137795</xdr:rowOff>
    </xdr:from>
    <xdr:ext cx="597535" cy="259080"/>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33944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205,868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106680</xdr:rowOff>
    </xdr:from>
    <xdr:to>
      <xdr:col>6</xdr:col>
      <xdr:colOff>38100</xdr:colOff>
      <xdr:row>78</xdr:row>
      <xdr:rowOff>36830</xdr:rowOff>
    </xdr:to>
    <xdr:sp textlink="">
      <xdr:nvSpPr>
        <xdr:cNvPr id="205" name="楕円 204">
          <a:extLst>
            <a:ext uri="{FF2B5EF4-FFF2-40B4-BE49-F238E27FC236}">
              <a16:creationId xmlns:a16="http://schemas.microsoft.com/office/drawing/2014/main" id="{00000000-0008-0000-0700-0000CD000000}"/>
            </a:ext>
          </a:extLst>
        </xdr:cNvPr>
        <xdr:cNvSpPr/>
      </xdr:nvSpPr>
      <xdr:spPr>
        <a:xfrm>
          <a:off x="10795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53340</xdr:rowOff>
    </xdr:from>
    <xdr:ext cx="597535" cy="257810"/>
    <xdr:sp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0835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15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7650" cy="259080"/>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6930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4530" cy="257810"/>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603345"/>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4530" cy="259080"/>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6276955"/>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4530" cy="257810"/>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95120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4530" cy="2584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624175"/>
          <a:ext cx="6845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38100</xdr:rowOff>
    </xdr:from>
    <xdr:ext cx="684530" cy="259080"/>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529715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4530" cy="257810"/>
    <xdr:sp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970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27940</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440"/>
          <a:ext cx="127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4670" cy="259080"/>
    <xdr:sp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146050</xdr:rowOff>
    </xdr:from>
    <xdr:ext cx="690245" cy="257810"/>
    <xdr:sp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650"/>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27940</xdr:rowOff>
    </xdr:from>
    <xdr:to>
      <xdr:col>24</xdr:col>
      <xdr:colOff>152400</xdr:colOff>
      <xdr:row>90</xdr:row>
      <xdr:rowOff>27940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79375</xdr:rowOff>
    </xdr:from>
    <xdr:to>
      <xdr:col>24</xdr:col>
      <xdr:colOff>63500</xdr:colOff>
      <xdr:row>99</xdr:row>
      <xdr:rowOff>81915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29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48260</xdr:rowOff>
    </xdr:from>
    <xdr:ext cx="534670" cy="259080"/>
    <xdr:sp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79375</xdr:rowOff>
    </xdr:from>
    <xdr:to>
      <xdr:col>19</xdr:col>
      <xdr:colOff>177800</xdr:colOff>
      <xdr:row>99</xdr:row>
      <xdr:rowOff>81915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29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144145</xdr:rowOff>
    </xdr:from>
    <xdr:ext cx="533400" cy="257810"/>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67747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79375</xdr:rowOff>
    </xdr:from>
    <xdr:to>
      <xdr:col>15</xdr:col>
      <xdr:colOff>50800</xdr:colOff>
      <xdr:row>99</xdr:row>
      <xdr:rowOff>81915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29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144780</xdr:rowOff>
    </xdr:from>
    <xdr:ext cx="533400" cy="257810"/>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67754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81915</xdr:rowOff>
    </xdr:from>
    <xdr:to>
      <xdr:col>10</xdr:col>
      <xdr:colOff>114300</xdr:colOff>
      <xdr:row>99</xdr:row>
      <xdr:rowOff>81915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54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145415</xdr:rowOff>
    </xdr:from>
    <xdr:ext cx="533400" cy="257810"/>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67760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30480</xdr:rowOff>
    </xdr:from>
    <xdr:to>
      <xdr:col>6</xdr:col>
      <xdr:colOff>38100</xdr:colOff>
      <xdr:row>99</xdr:row>
      <xdr:rowOff>132080</xdr:rowOff>
    </xdr:to>
    <xdr:sp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148590</xdr:rowOff>
    </xdr:from>
    <xdr:ext cx="533400" cy="259080"/>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67792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29210</xdr:rowOff>
    </xdr:from>
    <xdr:to>
      <xdr:col>24</xdr:col>
      <xdr:colOff>114300</xdr:colOff>
      <xdr:row>99</xdr:row>
      <xdr:rowOff>130175</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4584700" y="17002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3810</xdr:rowOff>
    </xdr:from>
    <xdr:ext cx="534670" cy="259080"/>
    <xdr:sp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31115</xdr:rowOff>
    </xdr:from>
    <xdr:to>
      <xdr:col>20</xdr:col>
      <xdr:colOff>38100</xdr:colOff>
      <xdr:row>99</xdr:row>
      <xdr:rowOff>132715</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3746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123825</xdr:rowOff>
    </xdr:from>
    <xdr:ext cx="533400" cy="257810"/>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29965" y="170973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29210</xdr:rowOff>
    </xdr:from>
    <xdr:to>
      <xdr:col>15</xdr:col>
      <xdr:colOff>101600</xdr:colOff>
      <xdr:row>99</xdr:row>
      <xdr:rowOff>130175</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2857500" y="17002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121285</xdr:rowOff>
    </xdr:from>
    <xdr:ext cx="533400" cy="257810"/>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0965" y="170948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31115</xdr:rowOff>
    </xdr:from>
    <xdr:to>
      <xdr:col>10</xdr:col>
      <xdr:colOff>165100</xdr:colOff>
      <xdr:row>99</xdr:row>
      <xdr:rowOff>132715</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968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123825</xdr:rowOff>
    </xdr:from>
    <xdr:ext cx="533400" cy="257810"/>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1965" y="170973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31115</xdr:rowOff>
    </xdr:from>
    <xdr:to>
      <xdr:col>6</xdr:col>
      <xdr:colOff>38100</xdr:colOff>
      <xdr:row>99</xdr:row>
      <xdr:rowOff>132715</xdr:rowOff>
    </xdr:to>
    <xdr:sp textlink="">
      <xdr:nvSpPr>
        <xdr:cNvPr id="264" name="楕円 263">
          <a:extLst>
            <a:ext uri="{FF2B5EF4-FFF2-40B4-BE49-F238E27FC236}">
              <a16:creationId xmlns:a16="http://schemas.microsoft.com/office/drawing/2014/main" id="{00000000-0008-0000-0700-000008010000}"/>
            </a:ext>
          </a:extLst>
        </xdr:cNvPr>
        <xdr:cNvSpPr/>
      </xdr:nvSpPr>
      <xdr:spPr>
        <a:xfrm>
          <a:off x="1079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123825</xdr:rowOff>
    </xdr:from>
    <xdr:ext cx="533400" cy="257810"/>
    <xdr:sp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2965" y="170973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15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7650" cy="259080"/>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6090" cy="257810"/>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316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6090" cy="259080"/>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98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6090" cy="257810"/>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6642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6090" cy="2584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337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6090" cy="259080"/>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501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090" cy="257810"/>
    <xdr:sp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640" y="468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116205</xdr:rowOff>
    </xdr:from>
    <xdr:to>
      <xdr:col>54</xdr:col>
      <xdr:colOff>189865</xdr:colOff>
      <xdr:row>39</xdr:row>
      <xdr:rowOff>99060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705"/>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63500</xdr:rowOff>
    </xdr:from>
    <xdr:ext cx="469900" cy="257810"/>
    <xdr:sp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55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116205</xdr:rowOff>
    </xdr:from>
    <xdr:to>
      <xdr:col>55</xdr:col>
      <xdr:colOff>88900</xdr:colOff>
      <xdr:row>30</xdr:row>
      <xdr:rowOff>116205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45720</xdr:rowOff>
    </xdr:from>
    <xdr:to>
      <xdr:col>55</xdr:col>
      <xdr:colOff>0</xdr:colOff>
      <xdr:row>38</xdr:row>
      <xdr:rowOff>90170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6082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127000</xdr:rowOff>
    </xdr:from>
    <xdr:ext cx="378460" cy="259080"/>
    <xdr:sp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2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34290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80010</xdr:rowOff>
    </xdr:from>
    <xdr:to>
      <xdr:col>50</xdr:col>
      <xdr:colOff>114300</xdr:colOff>
      <xdr:row>38</xdr:row>
      <xdr:rowOff>90170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5951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132080</xdr:rowOff>
    </xdr:from>
    <xdr:to>
      <xdr:col>50</xdr:col>
      <xdr:colOff>165100</xdr:colOff>
      <xdr:row>38</xdr:row>
      <xdr:rowOff>62230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78740</xdr:rowOff>
    </xdr:from>
    <xdr:ext cx="378460" cy="259080"/>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70" y="6250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21590</xdr:rowOff>
    </xdr:from>
    <xdr:to>
      <xdr:col>45</xdr:col>
      <xdr:colOff>177800</xdr:colOff>
      <xdr:row>38</xdr:row>
      <xdr:rowOff>80010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5165090"/>
          <a:ext cx="889000" cy="143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119380</xdr:rowOff>
    </xdr:from>
    <xdr:to>
      <xdr:col>46</xdr:col>
      <xdr:colOff>38100</xdr:colOff>
      <xdr:row>38</xdr:row>
      <xdr:rowOff>49530</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66040</xdr:rowOff>
    </xdr:from>
    <xdr:ext cx="378460" cy="257810"/>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70" y="62382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21590</xdr:rowOff>
    </xdr:from>
    <xdr:to>
      <xdr:col>41</xdr:col>
      <xdr:colOff>50800</xdr:colOff>
      <xdr:row>32</xdr:row>
      <xdr:rowOff>81915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5165090"/>
          <a:ext cx="889000" cy="403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53975</xdr:rowOff>
    </xdr:from>
    <xdr:ext cx="378460" cy="257810"/>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70" y="656907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53975</xdr:rowOff>
    </xdr:from>
    <xdr:to>
      <xdr:col>36</xdr:col>
      <xdr:colOff>165100</xdr:colOff>
      <xdr:row>37</xdr:row>
      <xdr:rowOff>155575</xdr:rowOff>
    </xdr:to>
    <xdr:sp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146685</xdr:rowOff>
    </xdr:from>
    <xdr:ext cx="468630" cy="257810"/>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350" y="64903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166370</xdr:rowOff>
    </xdr:from>
    <xdr:to>
      <xdr:col>55</xdr:col>
      <xdr:colOff>50800</xdr:colOff>
      <xdr:row>38</xdr:row>
      <xdr:rowOff>96520</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10426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144780</xdr:rowOff>
    </xdr:from>
    <xdr:ext cx="378460" cy="257810"/>
    <xdr:sp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8843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39370</xdr:rowOff>
    </xdr:from>
    <xdr:to>
      <xdr:col>50</xdr:col>
      <xdr:colOff>165100</xdr:colOff>
      <xdr:row>38</xdr:row>
      <xdr:rowOff>140970</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9588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132080</xdr:rowOff>
    </xdr:from>
    <xdr:ext cx="378460" cy="257810"/>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70" y="664718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29210</xdr:rowOff>
    </xdr:from>
    <xdr:to>
      <xdr:col>46</xdr:col>
      <xdr:colOff>38100</xdr:colOff>
      <xdr:row>38</xdr:row>
      <xdr:rowOff>130810</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8699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121920</xdr:rowOff>
    </xdr:from>
    <xdr:ext cx="378460" cy="257810"/>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70" y="663702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29</xdr:row>
      <xdr:rowOff>142240</xdr:rowOff>
    </xdr:from>
    <xdr:to>
      <xdr:col>41</xdr:col>
      <xdr:colOff>101600</xdr:colOff>
      <xdr:row>30</xdr:row>
      <xdr:rowOff>72390</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7810500" y="51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28</xdr:row>
      <xdr:rowOff>88900</xdr:rowOff>
    </xdr:from>
    <xdr:ext cx="468630" cy="257810"/>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350" y="48895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31115</xdr:rowOff>
    </xdr:from>
    <xdr:to>
      <xdr:col>36</xdr:col>
      <xdr:colOff>165100</xdr:colOff>
      <xdr:row>32</xdr:row>
      <xdr:rowOff>132715</xdr:rowOff>
    </xdr:to>
    <xdr:sp textlink="">
      <xdr:nvSpPr>
        <xdr:cNvPr id="323" name="楕円 322">
          <a:extLst>
            <a:ext uri="{FF2B5EF4-FFF2-40B4-BE49-F238E27FC236}">
              <a16:creationId xmlns:a16="http://schemas.microsoft.com/office/drawing/2014/main" id="{00000000-0008-0000-0700-000043010000}"/>
            </a:ext>
          </a:extLst>
        </xdr:cNvPr>
        <xdr:cNvSpPr/>
      </xdr:nvSpPr>
      <xdr:spPr>
        <a:xfrm>
          <a:off x="6921500" y="55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30</xdr:row>
      <xdr:rowOff>149860</xdr:rowOff>
    </xdr:from>
    <xdr:ext cx="468630" cy="259080"/>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350" y="5293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15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650" cy="259080"/>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7810"/>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925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360" cy="259080"/>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360" cy="257810"/>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64135</xdr:rowOff>
    </xdr:from>
    <xdr:to>
      <xdr:col>54</xdr:col>
      <xdr:colOff>189865</xdr:colOff>
      <xdr:row>58</xdr:row>
      <xdr:rowOff>137160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63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140970</xdr:rowOff>
    </xdr:from>
    <xdr:ext cx="469900" cy="259080"/>
    <xdr:sp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137160</xdr:rowOff>
    </xdr:from>
    <xdr:to>
      <xdr:col>55</xdr:col>
      <xdr:colOff>88900</xdr:colOff>
      <xdr:row>58</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8805" cy="258445"/>
    <xdr:sp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18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64135</xdr:rowOff>
    </xdr:from>
    <xdr:to>
      <xdr:col>55</xdr:col>
      <xdr:colOff>88900</xdr:colOff>
      <xdr:row>50</xdr:row>
      <xdr:rowOff>64135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151765</xdr:rowOff>
    </xdr:from>
    <xdr:to>
      <xdr:col>55</xdr:col>
      <xdr:colOff>0</xdr:colOff>
      <xdr:row>56</xdr:row>
      <xdr:rowOff>7620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8151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155575</xdr:rowOff>
    </xdr:from>
    <xdr:ext cx="534670" cy="257810"/>
    <xdr:sp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2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107315</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31115</xdr:rowOff>
    </xdr:from>
    <xdr:to>
      <xdr:col>50</xdr:col>
      <xdr:colOff>114300</xdr:colOff>
      <xdr:row>55</xdr:row>
      <xdr:rowOff>151765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289415"/>
          <a:ext cx="8890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160020</xdr:rowOff>
    </xdr:from>
    <xdr:to>
      <xdr:col>50</xdr:col>
      <xdr:colOff>165100</xdr:colOff>
      <xdr:row>56</xdr:row>
      <xdr:rowOff>90170</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81280</xdr:rowOff>
    </xdr:from>
    <xdr:ext cx="533400" cy="259080"/>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1965" y="96824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31115</xdr:rowOff>
    </xdr:from>
    <xdr:to>
      <xdr:col>45</xdr:col>
      <xdr:colOff>177800</xdr:colOff>
      <xdr:row>54</xdr:row>
      <xdr:rowOff>166370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289415"/>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117475</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109220</xdr:rowOff>
    </xdr:from>
    <xdr:ext cx="533400" cy="257810"/>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2965" y="97104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166370</xdr:rowOff>
    </xdr:from>
    <xdr:to>
      <xdr:col>41</xdr:col>
      <xdr:colOff>50800</xdr:colOff>
      <xdr:row>55</xdr:row>
      <xdr:rowOff>36830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4246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111760</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33400" cy="259080"/>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3965" y="97040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154940</xdr:rowOff>
    </xdr:from>
    <xdr:to>
      <xdr:col>36</xdr:col>
      <xdr:colOff>165100</xdr:colOff>
      <xdr:row>56</xdr:row>
      <xdr:rowOff>84455</xdr:rowOff>
    </xdr:to>
    <xdr:sp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4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75565</xdr:rowOff>
    </xdr:from>
    <xdr:ext cx="533400" cy="257810"/>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4965" y="96767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128270</xdr:rowOff>
    </xdr:from>
    <xdr:to>
      <xdr:col>55</xdr:col>
      <xdr:colOff>50800</xdr:colOff>
      <xdr:row>56</xdr:row>
      <xdr:rowOff>58420</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1042670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151130</xdr:rowOff>
    </xdr:from>
    <xdr:ext cx="534670" cy="259080"/>
    <xdr:sp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09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100965</xdr:rowOff>
    </xdr:from>
    <xdr:to>
      <xdr:col>50</xdr:col>
      <xdr:colOff>165100</xdr:colOff>
      <xdr:row>56</xdr:row>
      <xdr:rowOff>31115</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95885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47625</xdr:rowOff>
    </xdr:from>
    <xdr:ext cx="533400" cy="259080"/>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1965" y="93059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151765</xdr:rowOff>
    </xdr:from>
    <xdr:to>
      <xdr:col>46</xdr:col>
      <xdr:colOff>38100</xdr:colOff>
      <xdr:row>54</xdr:row>
      <xdr:rowOff>81915</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8699500" y="923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98425</xdr:rowOff>
    </xdr:from>
    <xdr:ext cx="533400" cy="257810"/>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2965" y="90138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68,535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114935</xdr:rowOff>
    </xdr:from>
    <xdr:to>
      <xdr:col>41</xdr:col>
      <xdr:colOff>101600</xdr:colOff>
      <xdr:row>55</xdr:row>
      <xdr:rowOff>45085</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7810500" y="93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61595</xdr:rowOff>
    </xdr:from>
    <xdr:ext cx="533400" cy="259080"/>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3965" y="91484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157480</xdr:rowOff>
    </xdr:from>
    <xdr:to>
      <xdr:col>36</xdr:col>
      <xdr:colOff>165100</xdr:colOff>
      <xdr:row>55</xdr:row>
      <xdr:rowOff>87630</xdr:rowOff>
    </xdr:to>
    <xdr:sp textlink="">
      <xdr:nvSpPr>
        <xdr:cNvPr id="380" name="楕円 379">
          <a:extLst>
            <a:ext uri="{FF2B5EF4-FFF2-40B4-BE49-F238E27FC236}">
              <a16:creationId xmlns:a16="http://schemas.microsoft.com/office/drawing/2014/main" id="{00000000-0008-0000-0700-00007C010000}"/>
            </a:ext>
          </a:extLst>
        </xdr:cNvPr>
        <xdr:cNvSpPr/>
      </xdr:nvSpPr>
      <xdr:spPr>
        <a:xfrm>
          <a:off x="6921500" y="941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104140</xdr:rowOff>
    </xdr:from>
    <xdr:ext cx="533400" cy="259080"/>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4965" y="91909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15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7650" cy="257810"/>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360" cy="257810"/>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2913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4360" cy="257810"/>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2456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4360" cy="257810"/>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998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360" cy="257810"/>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134620</xdr:rowOff>
    </xdr:from>
    <xdr:to>
      <xdr:col>54</xdr:col>
      <xdr:colOff>189865</xdr:colOff>
      <xdr:row>78</xdr:row>
      <xdr:rowOff>120650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5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124460</xdr:rowOff>
    </xdr:from>
    <xdr:ext cx="469900" cy="259080"/>
    <xdr:sp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120650</xdr:rowOff>
    </xdr:from>
    <xdr:to>
      <xdr:col>55</xdr:col>
      <xdr:colOff>88900</xdr:colOff>
      <xdr:row>78</xdr:row>
      <xdr:rowOff>120650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81280</xdr:rowOff>
    </xdr:from>
    <xdr:ext cx="598805" cy="259080"/>
    <xdr:sp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134620</xdr:rowOff>
    </xdr:from>
    <xdr:to>
      <xdr:col>55</xdr:col>
      <xdr:colOff>88900</xdr:colOff>
      <xdr:row>71</xdr:row>
      <xdr:rowOff>134620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158115</xdr:rowOff>
    </xdr:from>
    <xdr:to>
      <xdr:col>55</xdr:col>
      <xdr:colOff>0</xdr:colOff>
      <xdr:row>78</xdr:row>
      <xdr:rowOff>19685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5976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120650</xdr:rowOff>
    </xdr:from>
    <xdr:ext cx="534670" cy="257810"/>
    <xdr:sp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230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141605</xdr:rowOff>
    </xdr:from>
    <xdr:to>
      <xdr:col>55</xdr:col>
      <xdr:colOff>50800</xdr:colOff>
      <xdr:row>78</xdr:row>
      <xdr:rowOff>71755</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151130</xdr:rowOff>
    </xdr:from>
    <xdr:to>
      <xdr:col>50</xdr:col>
      <xdr:colOff>114300</xdr:colOff>
      <xdr:row>77</xdr:row>
      <xdr:rowOff>158115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27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132715</xdr:rowOff>
    </xdr:from>
    <xdr:to>
      <xdr:col>50</xdr:col>
      <xdr:colOff>165100</xdr:colOff>
      <xdr:row>78</xdr:row>
      <xdr:rowOff>63500</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53975</xdr:rowOff>
    </xdr:from>
    <xdr:ext cx="533400" cy="257810"/>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4270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4445</xdr:rowOff>
    </xdr:from>
    <xdr:to>
      <xdr:col>45</xdr:col>
      <xdr:colOff>177800</xdr:colOff>
      <xdr:row>77</xdr:row>
      <xdr:rowOff>151130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0609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123190</xdr:rowOff>
    </xdr:from>
    <xdr:to>
      <xdr:col>46</xdr:col>
      <xdr:colOff>38100</xdr:colOff>
      <xdr:row>78</xdr:row>
      <xdr:rowOff>53340</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44450</xdr:rowOff>
    </xdr:from>
    <xdr:ext cx="533400" cy="259080"/>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4175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4445</xdr:rowOff>
    </xdr:from>
    <xdr:to>
      <xdr:col>41</xdr:col>
      <xdr:colOff>50800</xdr:colOff>
      <xdr:row>77</xdr:row>
      <xdr:rowOff>127635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06095"/>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49530</xdr:rowOff>
    </xdr:to>
    <xdr:sp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40640</xdr:rowOff>
    </xdr:from>
    <xdr:ext cx="533400" cy="257810"/>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4137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124460</xdr:rowOff>
    </xdr:from>
    <xdr:to>
      <xdr:col>36</xdr:col>
      <xdr:colOff>165100</xdr:colOff>
      <xdr:row>78</xdr:row>
      <xdr:rowOff>54610</xdr:rowOff>
    </xdr:to>
    <xdr:sp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45720</xdr:rowOff>
    </xdr:from>
    <xdr:ext cx="533400" cy="259080"/>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34188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140335</xdr:rowOff>
    </xdr:from>
    <xdr:to>
      <xdr:col>55</xdr:col>
      <xdr:colOff>50800</xdr:colOff>
      <xdr:row>78</xdr:row>
      <xdr:rowOff>70485</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10426700" y="133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99695</xdr:rowOff>
    </xdr:from>
    <xdr:ext cx="534670" cy="257810"/>
    <xdr:sp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98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107315</xdr:rowOff>
    </xdr:from>
    <xdr:to>
      <xdr:col>50</xdr:col>
      <xdr:colOff>165100</xdr:colOff>
      <xdr:row>78</xdr:row>
      <xdr:rowOff>37465</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958850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53975</xdr:rowOff>
    </xdr:from>
    <xdr:ext cx="533400" cy="257810"/>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1965" y="130841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100330</xdr:rowOff>
    </xdr:from>
    <xdr:to>
      <xdr:col>46</xdr:col>
      <xdr:colOff>38100</xdr:colOff>
      <xdr:row>78</xdr:row>
      <xdr:rowOff>30480</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8699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46990</xdr:rowOff>
    </xdr:from>
    <xdr:ext cx="533400" cy="259080"/>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2965" y="13077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125095</xdr:rowOff>
    </xdr:from>
    <xdr:to>
      <xdr:col>41</xdr:col>
      <xdr:colOff>101600</xdr:colOff>
      <xdr:row>77</xdr:row>
      <xdr:rowOff>55245</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7810500" y="131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71755</xdr:rowOff>
    </xdr:from>
    <xdr:ext cx="533400" cy="259080"/>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3965" y="129305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76835</xdr:rowOff>
    </xdr:from>
    <xdr:to>
      <xdr:col>36</xdr:col>
      <xdr:colOff>165100</xdr:colOff>
      <xdr:row>78</xdr:row>
      <xdr:rowOff>6985</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6921500" y="132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23495</xdr:rowOff>
    </xdr:from>
    <xdr:ext cx="533400" cy="259080"/>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4965" y="130536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15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650" cy="259080"/>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4360" cy="259080"/>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649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93</xdr:row>
      <xdr:rowOff>168910</xdr:rowOff>
    </xdr:from>
    <xdr:ext cx="684530" cy="257810"/>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18200" y="16113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91</xdr:row>
      <xdr:rowOff>130810</xdr:rowOff>
    </xdr:from>
    <xdr:ext cx="684530" cy="259080"/>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18200" y="1573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92710</xdr:rowOff>
    </xdr:from>
    <xdr:ext cx="684530" cy="259080"/>
    <xdr:sp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918200" y="1535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4530" cy="257810"/>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918200" y="14970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98</xdr:row>
      <xdr:rowOff>63500</xdr:rowOff>
    </xdr:from>
    <xdr:to>
      <xdr:col>54</xdr:col>
      <xdr:colOff>189865</xdr:colOff>
      <xdr:row>99</xdr:row>
      <xdr:rowOff>30480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6865600"/>
          <a:ext cx="127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48260</xdr:rowOff>
    </xdr:from>
    <xdr:ext cx="534670" cy="259080"/>
    <xdr:sp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21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30480</xdr:rowOff>
    </xdr:from>
    <xdr:to>
      <xdr:col>55</xdr:col>
      <xdr:colOff>88900</xdr:colOff>
      <xdr:row>99</xdr:row>
      <xdr:rowOff>30480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04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10160</xdr:rowOff>
    </xdr:from>
    <xdr:ext cx="598805" cy="259080"/>
    <xdr:sp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6640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98</xdr:row>
      <xdr:rowOff>63500</xdr:rowOff>
    </xdr:from>
    <xdr:to>
      <xdr:col>55</xdr:col>
      <xdr:colOff>88900</xdr:colOff>
      <xdr:row>98</xdr:row>
      <xdr:rowOff>63500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65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106045</xdr:rowOff>
    </xdr:from>
    <xdr:to>
      <xdr:col>55</xdr:col>
      <xdr:colOff>0</xdr:colOff>
      <xdr:row>98</xdr:row>
      <xdr:rowOff>116205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90814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92710</xdr:rowOff>
    </xdr:from>
    <xdr:ext cx="534670" cy="259080"/>
    <xdr:sp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894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98</xdr:row>
      <xdr:rowOff>113665</xdr:rowOff>
    </xdr:from>
    <xdr:to>
      <xdr:col>55</xdr:col>
      <xdr:colOff>50800</xdr:colOff>
      <xdr:row>99</xdr:row>
      <xdr:rowOff>43815</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91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91440</xdr:rowOff>
    </xdr:from>
    <xdr:to>
      <xdr:col>50</xdr:col>
      <xdr:colOff>114300</xdr:colOff>
      <xdr:row>98</xdr:row>
      <xdr:rowOff>106045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8935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116840</xdr:rowOff>
    </xdr:from>
    <xdr:to>
      <xdr:col>50</xdr:col>
      <xdr:colOff>165100</xdr:colOff>
      <xdr:row>99</xdr:row>
      <xdr:rowOff>46990</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9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38100</xdr:rowOff>
    </xdr:from>
    <xdr:ext cx="533400" cy="259080"/>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1965" y="170116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17780</xdr:rowOff>
    </xdr:from>
    <xdr:to>
      <xdr:col>45</xdr:col>
      <xdr:colOff>177800</xdr:colOff>
      <xdr:row>98</xdr:row>
      <xdr:rowOff>91440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81988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116840</xdr:rowOff>
    </xdr:from>
    <xdr:to>
      <xdr:col>46</xdr:col>
      <xdr:colOff>38100</xdr:colOff>
      <xdr:row>99</xdr:row>
      <xdr:rowOff>46990</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9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38100</xdr:rowOff>
    </xdr:from>
    <xdr:ext cx="533400" cy="259080"/>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2965" y="170116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91</xdr:row>
      <xdr:rowOff>127000</xdr:rowOff>
    </xdr:from>
    <xdr:to>
      <xdr:col>41</xdr:col>
      <xdr:colOff>50800</xdr:colOff>
      <xdr:row>98</xdr:row>
      <xdr:rowOff>17780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5728950"/>
          <a:ext cx="889000" cy="1090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115570</xdr:rowOff>
    </xdr:from>
    <xdr:to>
      <xdr:col>41</xdr:col>
      <xdr:colOff>101600</xdr:colOff>
      <xdr:row>99</xdr:row>
      <xdr:rowOff>45720</xdr:rowOff>
    </xdr:to>
    <xdr:sp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91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36830</xdr:rowOff>
    </xdr:from>
    <xdr:ext cx="533400" cy="259080"/>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3965" y="170103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95885</xdr:rowOff>
    </xdr:from>
    <xdr:to>
      <xdr:col>36</xdr:col>
      <xdr:colOff>165100</xdr:colOff>
      <xdr:row>99</xdr:row>
      <xdr:rowOff>26035</xdr:rowOff>
    </xdr:to>
    <xdr:sp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89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17780</xdr:rowOff>
    </xdr:from>
    <xdr:ext cx="533400" cy="257810"/>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4965" y="169913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65405</xdr:rowOff>
    </xdr:from>
    <xdr:to>
      <xdr:col>55</xdr:col>
      <xdr:colOff>50800</xdr:colOff>
      <xdr:row>98</xdr:row>
      <xdr:rowOff>167005</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10426700" y="168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137160</xdr:rowOff>
    </xdr:from>
    <xdr:ext cx="598805" cy="259080"/>
    <xdr:sp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67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130,842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55245</xdr:rowOff>
    </xdr:from>
    <xdr:to>
      <xdr:col>50</xdr:col>
      <xdr:colOff>165100</xdr:colOff>
      <xdr:row>98</xdr:row>
      <xdr:rowOff>156845</xdr:rowOff>
    </xdr:to>
    <xdr:sp textlink="">
      <xdr:nvSpPr>
        <xdr:cNvPr id="486" name="楕円 485">
          <a:extLst>
            <a:ext uri="{FF2B5EF4-FFF2-40B4-BE49-F238E27FC236}">
              <a16:creationId xmlns:a16="http://schemas.microsoft.com/office/drawing/2014/main" id="{00000000-0008-0000-0700-0000E6010000}"/>
            </a:ext>
          </a:extLst>
        </xdr:cNvPr>
        <xdr:cNvSpPr/>
      </xdr:nvSpPr>
      <xdr:spPr>
        <a:xfrm>
          <a:off x="95885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97</xdr:row>
      <xdr:rowOff>1905</xdr:rowOff>
    </xdr:from>
    <xdr:ext cx="597535" cy="259080"/>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580" y="166325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143,883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40640</xdr:rowOff>
    </xdr:from>
    <xdr:to>
      <xdr:col>46</xdr:col>
      <xdr:colOff>38100</xdr:colOff>
      <xdr:row>98</xdr:row>
      <xdr:rowOff>142240</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8699500" y="1684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158750</xdr:rowOff>
    </xdr:from>
    <xdr:ext cx="597535" cy="259080"/>
    <xdr:sp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580" y="166179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137795</xdr:rowOff>
    </xdr:from>
    <xdr:to>
      <xdr:col>41</xdr:col>
      <xdr:colOff>101600</xdr:colOff>
      <xdr:row>98</xdr:row>
      <xdr:rowOff>67945</xdr:rowOff>
    </xdr:to>
    <xdr:sp textlink="">
      <xdr:nvSpPr>
        <xdr:cNvPr id="490" name="楕円 489">
          <a:extLst>
            <a:ext uri="{FF2B5EF4-FFF2-40B4-BE49-F238E27FC236}">
              <a16:creationId xmlns:a16="http://schemas.microsoft.com/office/drawing/2014/main" id="{00000000-0008-0000-0700-0000EA010000}"/>
            </a:ext>
          </a:extLst>
        </xdr:cNvPr>
        <xdr:cNvSpPr/>
      </xdr:nvSpPr>
      <xdr:spPr>
        <a:xfrm>
          <a:off x="7810500" y="167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84455</xdr:rowOff>
    </xdr:from>
    <xdr:ext cx="597535" cy="259080"/>
    <xdr:sp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580" y="165436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260,870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91</xdr:row>
      <xdr:rowOff>76200</xdr:rowOff>
    </xdr:from>
    <xdr:to>
      <xdr:col>36</xdr:col>
      <xdr:colOff>165100</xdr:colOff>
      <xdr:row>92</xdr:row>
      <xdr:rowOff>6350</xdr:rowOff>
    </xdr:to>
    <xdr:sp textlink="">
      <xdr:nvSpPr>
        <xdr:cNvPr id="492" name="楕円 491">
          <a:extLst>
            <a:ext uri="{FF2B5EF4-FFF2-40B4-BE49-F238E27FC236}">
              <a16:creationId xmlns:a16="http://schemas.microsoft.com/office/drawing/2014/main" id="{00000000-0008-0000-0700-0000EC010000}"/>
            </a:ext>
          </a:extLst>
        </xdr:cNvPr>
        <xdr:cNvSpPr/>
      </xdr:nvSpPr>
      <xdr:spPr>
        <a:xfrm>
          <a:off x="6921500" y="1567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150495</xdr:colOff>
      <xdr:row>90</xdr:row>
      <xdr:rowOff>22860</xdr:rowOff>
    </xdr:from>
    <xdr:ext cx="688975" cy="259080"/>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27495" y="1545336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1,691,826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8615" cy="22415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168910</xdr:rowOff>
    </xdr:from>
    <xdr:ext cx="247650" cy="257810"/>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68401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31495" cy="257810"/>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398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31495" cy="257810"/>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11251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7810"/>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82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31495" cy="257810"/>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54101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4360" cy="257810"/>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52552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168910</xdr:rowOff>
    </xdr:from>
    <xdr:ext cx="594360" cy="257810"/>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370" y="496951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360" cy="257810"/>
    <xdr:sp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92075</xdr:rowOff>
    </xdr:from>
    <xdr:to>
      <xdr:col>85</xdr:col>
      <xdr:colOff>126365</xdr:colOff>
      <xdr:row>38</xdr:row>
      <xdr:rowOff>143510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5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147320</xdr:rowOff>
    </xdr:from>
    <xdr:ext cx="534670" cy="259080"/>
    <xdr:sp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143510</xdr:rowOff>
    </xdr:from>
    <xdr:to>
      <xdr:col>86</xdr:col>
      <xdr:colOff>25400</xdr:colOff>
      <xdr:row>38</xdr:row>
      <xdr:rowOff>143510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38735</xdr:rowOff>
    </xdr:from>
    <xdr:ext cx="598805" cy="259080"/>
    <xdr:sp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92075</xdr:rowOff>
    </xdr:from>
    <xdr:to>
      <xdr:col>86</xdr:col>
      <xdr:colOff>25400</xdr:colOff>
      <xdr:row>30</xdr:row>
      <xdr:rowOff>92075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91440</xdr:rowOff>
    </xdr:from>
    <xdr:to>
      <xdr:col>85</xdr:col>
      <xdr:colOff>127000</xdr:colOff>
      <xdr:row>37</xdr:row>
      <xdr:rowOff>140970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63640"/>
          <a:ext cx="8382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133350</xdr:rowOff>
    </xdr:from>
    <xdr:ext cx="534670" cy="257810"/>
    <xdr:sp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55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154940</xdr:rowOff>
    </xdr:from>
    <xdr:to>
      <xdr:col>85</xdr:col>
      <xdr:colOff>177800</xdr:colOff>
      <xdr:row>37</xdr:row>
      <xdr:rowOff>85090</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109220</xdr:rowOff>
    </xdr:from>
    <xdr:to>
      <xdr:col>81</xdr:col>
      <xdr:colOff>50800</xdr:colOff>
      <xdr:row>37</xdr:row>
      <xdr:rowOff>140970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5287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40640</xdr:rowOff>
    </xdr:from>
    <xdr:to>
      <xdr:col>81</xdr:col>
      <xdr:colOff>101600</xdr:colOff>
      <xdr:row>37</xdr:row>
      <xdr:rowOff>141605</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158115</xdr:rowOff>
    </xdr:from>
    <xdr:ext cx="533400" cy="257810"/>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1588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109220</xdr:rowOff>
    </xdr:from>
    <xdr:to>
      <xdr:col>76</xdr:col>
      <xdr:colOff>114300</xdr:colOff>
      <xdr:row>37</xdr:row>
      <xdr:rowOff>168275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528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60325</xdr:rowOff>
    </xdr:from>
    <xdr:to>
      <xdr:col>76</xdr:col>
      <xdr:colOff>165100</xdr:colOff>
      <xdr:row>37</xdr:row>
      <xdr:rowOff>161925</xdr:rowOff>
    </xdr:to>
    <xdr:sp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153035</xdr:rowOff>
    </xdr:from>
    <xdr:ext cx="533400" cy="259080"/>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4966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168275</xdr:rowOff>
    </xdr:from>
    <xdr:to>
      <xdr:col>71</xdr:col>
      <xdr:colOff>177800</xdr:colOff>
      <xdr:row>38</xdr:row>
      <xdr:rowOff>8255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119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47625</xdr:rowOff>
    </xdr:from>
    <xdr:to>
      <xdr:col>72</xdr:col>
      <xdr:colOff>38100</xdr:colOff>
      <xdr:row>37</xdr:row>
      <xdr:rowOff>149225</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166370</xdr:rowOff>
    </xdr:from>
    <xdr:ext cx="533400" cy="257810"/>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1671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27305</xdr:rowOff>
    </xdr:from>
    <xdr:to>
      <xdr:col>67</xdr:col>
      <xdr:colOff>101600</xdr:colOff>
      <xdr:row>37</xdr:row>
      <xdr:rowOff>128905</xdr:rowOff>
    </xdr:to>
    <xdr:sp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145415</xdr:rowOff>
    </xdr:from>
    <xdr:ext cx="533400" cy="257810"/>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1461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40640</xdr:rowOff>
    </xdr:from>
    <xdr:to>
      <xdr:col>85</xdr:col>
      <xdr:colOff>177800</xdr:colOff>
      <xdr:row>36</xdr:row>
      <xdr:rowOff>142240</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63500</xdr:rowOff>
    </xdr:from>
    <xdr:ext cx="534670" cy="257810"/>
    <xdr:sp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642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90170</xdr:rowOff>
    </xdr:from>
    <xdr:to>
      <xdr:col>81</xdr:col>
      <xdr:colOff>101600</xdr:colOff>
      <xdr:row>38</xdr:row>
      <xdr:rowOff>20320</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5430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11430</xdr:rowOff>
    </xdr:from>
    <xdr:ext cx="533400" cy="259080"/>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65265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57785</xdr:rowOff>
    </xdr:from>
    <xdr:to>
      <xdr:col>76</xdr:col>
      <xdr:colOff>165100</xdr:colOff>
      <xdr:row>37</xdr:row>
      <xdr:rowOff>159385</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4541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4445</xdr:rowOff>
    </xdr:from>
    <xdr:ext cx="533400" cy="259080"/>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61766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26,172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117475</xdr:rowOff>
    </xdr:from>
    <xdr:to>
      <xdr:col>72</xdr:col>
      <xdr:colOff>38100</xdr:colOff>
      <xdr:row>38</xdr:row>
      <xdr:rowOff>47625</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3652500" y="64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38735</xdr:rowOff>
    </xdr:from>
    <xdr:ext cx="533400" cy="259080"/>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65538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128905</xdr:rowOff>
    </xdr:from>
    <xdr:to>
      <xdr:col>67</xdr:col>
      <xdr:colOff>101600</xdr:colOff>
      <xdr:row>38</xdr:row>
      <xdr:rowOff>59055</xdr:rowOff>
    </xdr:to>
    <xdr:sp textlink="">
      <xdr:nvSpPr>
        <xdr:cNvPr id="553" name="楕円 552">
          <a:extLst>
            <a:ext uri="{FF2B5EF4-FFF2-40B4-BE49-F238E27FC236}">
              <a16:creationId xmlns:a16="http://schemas.microsoft.com/office/drawing/2014/main" id="{00000000-0008-0000-0700-000029020000}"/>
            </a:ext>
          </a:extLst>
        </xdr:cNvPr>
        <xdr:cNvSpPr/>
      </xdr:nvSpPr>
      <xdr:spPr>
        <a:xfrm>
          <a:off x="12763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50165</xdr:rowOff>
    </xdr:from>
    <xdr:ext cx="533400" cy="259080"/>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5652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69,388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8615" cy="224155"/>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7650" cy="259080"/>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4360" cy="257810"/>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4360" cy="259080"/>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360" cy="259080"/>
    <xdr:sp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360" cy="257810"/>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34290</xdr:rowOff>
    </xdr:from>
    <xdr:to>
      <xdr:col>85</xdr:col>
      <xdr:colOff>126365</xdr:colOff>
      <xdr:row>57</xdr:row>
      <xdr:rowOff>155575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240"/>
          <a:ext cx="127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159385</xdr:rowOff>
    </xdr:from>
    <xdr:ext cx="534670" cy="258445"/>
    <xdr:sp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2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155575</xdr:rowOff>
    </xdr:from>
    <xdr:to>
      <xdr:col>86</xdr:col>
      <xdr:colOff>25400</xdr:colOff>
      <xdr:row>57</xdr:row>
      <xdr:rowOff>155575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152400</xdr:rowOff>
    </xdr:from>
    <xdr:ext cx="598805" cy="259080"/>
    <xdr:sp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34290</xdr:rowOff>
    </xdr:from>
    <xdr:to>
      <xdr:col>86</xdr:col>
      <xdr:colOff>25400</xdr:colOff>
      <xdr:row>51</xdr:row>
      <xdr:rowOff>34290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22225</xdr:rowOff>
    </xdr:from>
    <xdr:to>
      <xdr:col>85</xdr:col>
      <xdr:colOff>127000</xdr:colOff>
      <xdr:row>54</xdr:row>
      <xdr:rowOff>53975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109075"/>
          <a:ext cx="8382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77470</xdr:rowOff>
    </xdr:from>
    <xdr:ext cx="534670" cy="257810"/>
    <xdr:sp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22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99060</xdr:rowOff>
    </xdr:from>
    <xdr:to>
      <xdr:col>85</xdr:col>
      <xdr:colOff>177800</xdr:colOff>
      <xdr:row>56</xdr:row>
      <xdr:rowOff>29210</xdr:rowOff>
    </xdr:to>
    <xdr:sp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53975</xdr:rowOff>
    </xdr:from>
    <xdr:to>
      <xdr:col>81</xdr:col>
      <xdr:colOff>50800</xdr:colOff>
      <xdr:row>54</xdr:row>
      <xdr:rowOff>104775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31227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158750</xdr:rowOff>
    </xdr:from>
    <xdr:to>
      <xdr:col>81</xdr:col>
      <xdr:colOff>101600</xdr:colOff>
      <xdr:row>56</xdr:row>
      <xdr:rowOff>88900</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80010</xdr:rowOff>
    </xdr:from>
    <xdr:ext cx="533400" cy="259080"/>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6812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104775</xdr:rowOff>
    </xdr:from>
    <xdr:to>
      <xdr:col>76</xdr:col>
      <xdr:colOff>114300</xdr:colOff>
      <xdr:row>55</xdr:row>
      <xdr:rowOff>36195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6307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18415</xdr:rowOff>
    </xdr:from>
    <xdr:to>
      <xdr:col>76</xdr:col>
      <xdr:colOff>165100</xdr:colOff>
      <xdr:row>56</xdr:row>
      <xdr:rowOff>120650</xdr:rowOff>
    </xdr:to>
    <xdr:sp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111125</xdr:rowOff>
    </xdr:from>
    <xdr:ext cx="533400" cy="257810"/>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7123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135255</xdr:rowOff>
    </xdr:from>
    <xdr:to>
      <xdr:col>71</xdr:col>
      <xdr:colOff>177800</xdr:colOff>
      <xdr:row>55</xdr:row>
      <xdr:rowOff>36195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39355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6985</xdr:rowOff>
    </xdr:from>
    <xdr:to>
      <xdr:col>72</xdr:col>
      <xdr:colOff>38100</xdr:colOff>
      <xdr:row>56</xdr:row>
      <xdr:rowOff>109220</xdr:rowOff>
    </xdr:to>
    <xdr:sp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99695</xdr:rowOff>
    </xdr:from>
    <xdr:ext cx="533400" cy="257810"/>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7008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132715</xdr:rowOff>
    </xdr:from>
    <xdr:to>
      <xdr:col>67</xdr:col>
      <xdr:colOff>101600</xdr:colOff>
      <xdr:row>56</xdr:row>
      <xdr:rowOff>63500</xdr:rowOff>
    </xdr:to>
    <xdr:sp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53975</xdr:rowOff>
    </xdr:from>
    <xdr:ext cx="533400" cy="257810"/>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6551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52</xdr:row>
      <xdr:rowOff>143510</xdr:rowOff>
    </xdr:from>
    <xdr:to>
      <xdr:col>85</xdr:col>
      <xdr:colOff>177800</xdr:colOff>
      <xdr:row>53</xdr:row>
      <xdr:rowOff>73025</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6268700" y="9058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166370</xdr:rowOff>
    </xdr:from>
    <xdr:ext cx="598805" cy="257810"/>
    <xdr:sp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1032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137,921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3175</xdr:rowOff>
    </xdr:from>
    <xdr:to>
      <xdr:col>81</xdr:col>
      <xdr:colOff>101600</xdr:colOff>
      <xdr:row>54</xdr:row>
      <xdr:rowOff>104775</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5430500" y="926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52</xdr:row>
      <xdr:rowOff>121285</xdr:rowOff>
    </xdr:from>
    <xdr:ext cx="597535" cy="257810"/>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580" y="90366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53975</xdr:rowOff>
    </xdr:from>
    <xdr:to>
      <xdr:col>76</xdr:col>
      <xdr:colOff>165100</xdr:colOff>
      <xdr:row>54</xdr:row>
      <xdr:rowOff>155575</xdr:rowOff>
    </xdr:to>
    <xdr:sp textlink="">
      <xdr:nvSpPr>
        <xdr:cNvPr id="606" name="楕円 605">
          <a:extLst>
            <a:ext uri="{FF2B5EF4-FFF2-40B4-BE49-F238E27FC236}">
              <a16:creationId xmlns:a16="http://schemas.microsoft.com/office/drawing/2014/main" id="{00000000-0008-0000-0700-00005E020000}"/>
            </a:ext>
          </a:extLst>
        </xdr:cNvPr>
        <xdr:cNvSpPr/>
      </xdr:nvSpPr>
      <xdr:spPr>
        <a:xfrm>
          <a:off x="14541500" y="931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53</xdr:row>
      <xdr:rowOff>635</xdr:rowOff>
    </xdr:from>
    <xdr:ext cx="597535" cy="259080"/>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580" y="90874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104,620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156845</xdr:rowOff>
    </xdr:from>
    <xdr:to>
      <xdr:col>72</xdr:col>
      <xdr:colOff>38100</xdr:colOff>
      <xdr:row>55</xdr:row>
      <xdr:rowOff>86995</xdr:rowOff>
    </xdr:to>
    <xdr:sp textlink="">
      <xdr:nvSpPr>
        <xdr:cNvPr id="608" name="楕円 607">
          <a:extLst>
            <a:ext uri="{FF2B5EF4-FFF2-40B4-BE49-F238E27FC236}">
              <a16:creationId xmlns:a16="http://schemas.microsoft.com/office/drawing/2014/main" id="{00000000-0008-0000-0700-000060020000}"/>
            </a:ext>
          </a:extLst>
        </xdr:cNvPr>
        <xdr:cNvSpPr/>
      </xdr:nvSpPr>
      <xdr:spPr>
        <a:xfrm>
          <a:off x="13652500" y="941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103505</xdr:rowOff>
    </xdr:from>
    <xdr:ext cx="533400" cy="259080"/>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1903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84455</xdr:rowOff>
    </xdr:from>
    <xdr:to>
      <xdr:col>67</xdr:col>
      <xdr:colOff>101600</xdr:colOff>
      <xdr:row>55</xdr:row>
      <xdr:rowOff>14605</xdr:rowOff>
    </xdr:to>
    <xdr:sp textlink="">
      <xdr:nvSpPr>
        <xdr:cNvPr id="610" name="楕円 609">
          <a:extLst>
            <a:ext uri="{FF2B5EF4-FFF2-40B4-BE49-F238E27FC236}">
              <a16:creationId xmlns:a16="http://schemas.microsoft.com/office/drawing/2014/main" id="{00000000-0008-0000-0700-000062020000}"/>
            </a:ext>
          </a:extLst>
        </xdr:cNvPr>
        <xdr:cNvSpPr/>
      </xdr:nvSpPr>
      <xdr:spPr>
        <a:xfrm>
          <a:off x="12763500" y="934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53</xdr:row>
      <xdr:rowOff>31115</xdr:rowOff>
    </xdr:from>
    <xdr:ext cx="597535" cy="257810"/>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580" y="91179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100,570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8615" cy="224155"/>
    <xdr:sp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7650" cy="257810"/>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4360" cy="257810"/>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2913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4360" cy="257810"/>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2456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4360" cy="257810"/>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1998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360" cy="257810"/>
    <xdr:sp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33020</xdr:rowOff>
    </xdr:from>
    <xdr:to>
      <xdr:col>85</xdr:col>
      <xdr:colOff>126365</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377420"/>
          <a:ext cx="127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7620</xdr:rowOff>
    </xdr:from>
    <xdr:ext cx="249555" cy="257810"/>
    <xdr:sp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5217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151130</xdr:rowOff>
    </xdr:from>
    <xdr:ext cx="598805" cy="259080"/>
    <xdr:sp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15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72</xdr:row>
      <xdr:rowOff>33020</xdr:rowOff>
    </xdr:from>
    <xdr:to>
      <xdr:col>86</xdr:col>
      <xdr:colOff>25400</xdr:colOff>
      <xdr:row>72</xdr:row>
      <xdr:rowOff>33020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37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114300</xdr:rowOff>
    </xdr:from>
    <xdr:to>
      <xdr:col>85</xdr:col>
      <xdr:colOff>127000</xdr:colOff>
      <xdr:row>78</xdr:row>
      <xdr:rowOff>125730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4874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52070</xdr:rowOff>
    </xdr:from>
    <xdr:ext cx="469900" cy="257810"/>
    <xdr:sp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2517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73660</xdr:rowOff>
    </xdr:from>
    <xdr:to>
      <xdr:col>85</xdr:col>
      <xdr:colOff>177800</xdr:colOff>
      <xdr:row>79</xdr:row>
      <xdr:rowOff>3810</xdr:rowOff>
    </xdr:to>
    <xdr:sp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59055</xdr:rowOff>
    </xdr:from>
    <xdr:to>
      <xdr:col>81</xdr:col>
      <xdr:colOff>50800</xdr:colOff>
      <xdr:row>78</xdr:row>
      <xdr:rowOff>125730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43215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71120</xdr:rowOff>
    </xdr:from>
    <xdr:to>
      <xdr:col>81</xdr:col>
      <xdr:colOff>101600</xdr:colOff>
      <xdr:row>79</xdr:row>
      <xdr:rowOff>1270</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17780</xdr:rowOff>
    </xdr:from>
    <xdr:ext cx="468630" cy="257810"/>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350" y="132194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17780</xdr:rowOff>
    </xdr:from>
    <xdr:to>
      <xdr:col>76</xdr:col>
      <xdr:colOff>114300</xdr:colOff>
      <xdr:row>78</xdr:row>
      <xdr:rowOff>59055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047980"/>
          <a:ext cx="889000" cy="384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68580</xdr:rowOff>
    </xdr:from>
    <xdr:to>
      <xdr:col>76</xdr:col>
      <xdr:colOff>165100</xdr:colOff>
      <xdr:row>78</xdr:row>
      <xdr:rowOff>170180</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161290</xdr:rowOff>
    </xdr:from>
    <xdr:ext cx="468630" cy="259080"/>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350" y="13534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70</xdr:row>
      <xdr:rowOff>107315</xdr:rowOff>
    </xdr:from>
    <xdr:to>
      <xdr:col>71</xdr:col>
      <xdr:colOff>177800</xdr:colOff>
      <xdr:row>76</xdr:row>
      <xdr:rowOff>17780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2108815"/>
          <a:ext cx="889000" cy="939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66040</xdr:rowOff>
    </xdr:from>
    <xdr:to>
      <xdr:col>72</xdr:col>
      <xdr:colOff>38100</xdr:colOff>
      <xdr:row>78</xdr:row>
      <xdr:rowOff>167640</xdr:rowOff>
    </xdr:to>
    <xdr:sp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158750</xdr:rowOff>
    </xdr:from>
    <xdr:ext cx="533400" cy="259080"/>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35965" y="135318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44450</xdr:rowOff>
    </xdr:from>
    <xdr:to>
      <xdr:col>67</xdr:col>
      <xdr:colOff>101600</xdr:colOff>
      <xdr:row>78</xdr:row>
      <xdr:rowOff>146050</xdr:rowOff>
    </xdr:to>
    <xdr:sp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137160</xdr:rowOff>
    </xdr:from>
    <xdr:ext cx="533400" cy="259080"/>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46965" y="13510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63500</xdr:rowOff>
    </xdr:from>
    <xdr:to>
      <xdr:col>85</xdr:col>
      <xdr:colOff>177800</xdr:colOff>
      <xdr:row>78</xdr:row>
      <xdr:rowOff>165100</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62687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22860</xdr:rowOff>
    </xdr:from>
    <xdr:ext cx="534670" cy="259080"/>
    <xdr:sp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224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74930</xdr:rowOff>
    </xdr:from>
    <xdr:to>
      <xdr:col>81</xdr:col>
      <xdr:colOff>101600</xdr:colOff>
      <xdr:row>79</xdr:row>
      <xdr:rowOff>5080</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5430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167640</xdr:rowOff>
    </xdr:from>
    <xdr:ext cx="468630" cy="257810"/>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350" y="13540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8255</xdr:rowOff>
    </xdr:from>
    <xdr:to>
      <xdr:col>76</xdr:col>
      <xdr:colOff>165100</xdr:colOff>
      <xdr:row>78</xdr:row>
      <xdr:rowOff>109855</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45415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126365</xdr:rowOff>
    </xdr:from>
    <xdr:ext cx="533400" cy="259080"/>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24965" y="13156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137795</xdr:rowOff>
    </xdr:from>
    <xdr:to>
      <xdr:col>72</xdr:col>
      <xdr:colOff>38100</xdr:colOff>
      <xdr:row>76</xdr:row>
      <xdr:rowOff>67945</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3652500" y="1299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74</xdr:row>
      <xdr:rowOff>84455</xdr:rowOff>
    </xdr:from>
    <xdr:ext cx="597535" cy="259080"/>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03580" y="127717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70</xdr:row>
      <xdr:rowOff>56515</xdr:rowOff>
    </xdr:from>
    <xdr:to>
      <xdr:col>67</xdr:col>
      <xdr:colOff>101600</xdr:colOff>
      <xdr:row>70</xdr:row>
      <xdr:rowOff>158115</xdr:rowOff>
    </xdr:to>
    <xdr:sp textlink="">
      <xdr:nvSpPr>
        <xdr:cNvPr id="665" name="楕円 664">
          <a:extLst>
            <a:ext uri="{FF2B5EF4-FFF2-40B4-BE49-F238E27FC236}">
              <a16:creationId xmlns:a16="http://schemas.microsoft.com/office/drawing/2014/main" id="{00000000-0008-0000-0700-000099020000}"/>
            </a:ext>
          </a:extLst>
        </xdr:cNvPr>
        <xdr:cNvSpPr/>
      </xdr:nvSpPr>
      <xdr:spPr>
        <a:xfrm>
          <a:off x="12763500" y="1205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69</xdr:row>
      <xdr:rowOff>3175</xdr:rowOff>
    </xdr:from>
    <xdr:ext cx="597535" cy="259080"/>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14580" y="1183322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614,068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8615" cy="224155"/>
    <xdr:sp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7650" cy="257810"/>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080" y="16799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360" cy="257810"/>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6342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360" cy="257810"/>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370" y="15885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4360" cy="257810"/>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370" y="15427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360" cy="257810"/>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166370</xdr:rowOff>
    </xdr:from>
    <xdr:to>
      <xdr:col>85</xdr:col>
      <xdr:colOff>126365</xdr:colOff>
      <xdr:row>98</xdr:row>
      <xdr:rowOff>65405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96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69215</xdr:rowOff>
    </xdr:from>
    <xdr:ext cx="534670" cy="259080"/>
    <xdr:sp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112395</xdr:rowOff>
    </xdr:from>
    <xdr:ext cx="598805" cy="257810"/>
    <xdr:sp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7144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166370</xdr:rowOff>
    </xdr:from>
    <xdr:to>
      <xdr:col>86</xdr:col>
      <xdr:colOff>25400</xdr:colOff>
      <xdr:row>90</xdr:row>
      <xdr:rowOff>166370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9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146685</xdr:rowOff>
    </xdr:from>
    <xdr:to>
      <xdr:col>85</xdr:col>
      <xdr:colOff>127000</xdr:colOff>
      <xdr:row>97</xdr:row>
      <xdr:rowOff>158115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77733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107315</xdr:rowOff>
    </xdr:from>
    <xdr:ext cx="534670" cy="259080"/>
    <xdr:sp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66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177800</xdr:colOff>
      <xdr:row>98</xdr:row>
      <xdr:rowOff>14605</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12065</xdr:rowOff>
    </xdr:from>
    <xdr:to>
      <xdr:col>81</xdr:col>
      <xdr:colOff>50800</xdr:colOff>
      <xdr:row>97</xdr:row>
      <xdr:rowOff>158115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642715"/>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30480</xdr:rowOff>
    </xdr:from>
    <xdr:ext cx="533400" cy="257810"/>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3965" y="164896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12065</xdr:rowOff>
    </xdr:from>
    <xdr:to>
      <xdr:col>76</xdr:col>
      <xdr:colOff>114300</xdr:colOff>
      <xdr:row>97</xdr:row>
      <xdr:rowOff>135890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4271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4445</xdr:rowOff>
    </xdr:from>
    <xdr:ext cx="533400" cy="259080"/>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4965" y="168065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11430</xdr:rowOff>
    </xdr:from>
    <xdr:to>
      <xdr:col>71</xdr:col>
      <xdr:colOff>177800</xdr:colOff>
      <xdr:row>97</xdr:row>
      <xdr:rowOff>135890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64208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10160</xdr:rowOff>
    </xdr:from>
    <xdr:ext cx="533400" cy="259080"/>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5965" y="16812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94615</xdr:rowOff>
    </xdr:from>
    <xdr:to>
      <xdr:col>67</xdr:col>
      <xdr:colOff>101600</xdr:colOff>
      <xdr:row>98</xdr:row>
      <xdr:rowOff>24765</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15875</xdr:rowOff>
    </xdr:from>
    <xdr:ext cx="533400" cy="259080"/>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6965" y="168179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95885</xdr:rowOff>
    </xdr:from>
    <xdr:to>
      <xdr:col>85</xdr:col>
      <xdr:colOff>177800</xdr:colOff>
      <xdr:row>98</xdr:row>
      <xdr:rowOff>26035</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62687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63500</xdr:rowOff>
    </xdr:from>
    <xdr:ext cx="534670" cy="257810"/>
    <xdr:sp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941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107315</xdr:rowOff>
    </xdr:from>
    <xdr:to>
      <xdr:col>81</xdr:col>
      <xdr:colOff>101600</xdr:colOff>
      <xdr:row>98</xdr:row>
      <xdr:rowOff>37465</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5430500" y="167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29210</xdr:rowOff>
    </xdr:from>
    <xdr:ext cx="533400" cy="257810"/>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3965" y="168313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132715</xdr:rowOff>
    </xdr:from>
    <xdr:to>
      <xdr:col>76</xdr:col>
      <xdr:colOff>165100</xdr:colOff>
      <xdr:row>97</xdr:row>
      <xdr:rowOff>63500</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4541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79375</xdr:rowOff>
    </xdr:from>
    <xdr:ext cx="597535" cy="2584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292580" y="1636712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130,872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85090</xdr:rowOff>
    </xdr:from>
    <xdr:to>
      <xdr:col>72</xdr:col>
      <xdr:colOff>38100</xdr:colOff>
      <xdr:row>98</xdr:row>
      <xdr:rowOff>15240</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3652500" y="1671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31750</xdr:rowOff>
    </xdr:from>
    <xdr:ext cx="533400" cy="257810"/>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5965" y="164909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76,558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132080</xdr:rowOff>
    </xdr:from>
    <xdr:to>
      <xdr:col>67</xdr:col>
      <xdr:colOff>101600</xdr:colOff>
      <xdr:row>97</xdr:row>
      <xdr:rowOff>62230</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27635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78740</xdr:rowOff>
    </xdr:from>
    <xdr:ext cx="597535" cy="259080"/>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14580" y="163664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155"/>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7650" cy="259080"/>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6090" cy="257810"/>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6316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6090" cy="259080"/>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98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6090" cy="257810"/>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56642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6090" cy="2584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337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810"/>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19050</xdr:rowOff>
    </xdr:from>
    <xdr:to>
      <xdr:col>116</xdr:col>
      <xdr:colOff>62865</xdr:colOff>
      <xdr:row>39</xdr:row>
      <xdr:rowOff>99060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62550"/>
          <a:ext cx="1270" cy="1623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133350</xdr:rowOff>
    </xdr:from>
    <xdr:ext cx="249555" cy="257810"/>
    <xdr:sp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81990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137795</xdr:rowOff>
    </xdr:from>
    <xdr:ext cx="469900" cy="259080"/>
    <xdr:sp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38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19050</xdr:rowOff>
    </xdr:from>
    <xdr:to>
      <xdr:col>116</xdr:col>
      <xdr:colOff>152400</xdr:colOff>
      <xdr:row>30</xdr:row>
      <xdr:rowOff>19050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50800</xdr:rowOff>
    </xdr:from>
    <xdr:ext cx="378460" cy="259080"/>
    <xdr:sp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65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27940</xdr:rowOff>
    </xdr:from>
    <xdr:to>
      <xdr:col>116</xdr:col>
      <xdr:colOff>114300</xdr:colOff>
      <xdr:row>39</xdr:row>
      <xdr:rowOff>129540</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7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48895</xdr:rowOff>
    </xdr:from>
    <xdr:to>
      <xdr:col>111</xdr:col>
      <xdr:colOff>177800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54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19050</xdr:rowOff>
    </xdr:from>
    <xdr:to>
      <xdr:col>112</xdr:col>
      <xdr:colOff>38100</xdr:colOff>
      <xdr:row>39</xdr:row>
      <xdr:rowOff>120650</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137160</xdr:rowOff>
    </xdr:from>
    <xdr:ext cx="378460" cy="259080"/>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48895</xdr:rowOff>
    </xdr:from>
    <xdr:to>
      <xdr:col>107</xdr:col>
      <xdr:colOff>50800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67354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118110</xdr:rowOff>
    </xdr:from>
    <xdr:ext cx="378460" cy="259080"/>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5070" y="6804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38100</xdr:rowOff>
    </xdr:from>
    <xdr:to>
      <xdr:col>102</xdr:col>
      <xdr:colOff>165100</xdr:colOff>
      <xdr:row>39</xdr:row>
      <xdr:rowOff>139700</xdr:rowOff>
    </xdr:to>
    <xdr:sp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156210</xdr:rowOff>
    </xdr:from>
    <xdr:ext cx="313690" cy="257810"/>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455" y="649986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41910</xdr:rowOff>
    </xdr:from>
    <xdr:to>
      <xdr:col>98</xdr:col>
      <xdr:colOff>38100</xdr:colOff>
      <xdr:row>39</xdr:row>
      <xdr:rowOff>143510</xdr:rowOff>
    </xdr:to>
    <xdr:sp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160020</xdr:rowOff>
    </xdr:from>
    <xdr:ext cx="313690" cy="259080"/>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455" y="65036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6350</xdr:rowOff>
    </xdr:from>
    <xdr:ext cx="249555" cy="257810"/>
    <xdr:sp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9290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285" cy="259080"/>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169545</xdr:rowOff>
    </xdr:from>
    <xdr:to>
      <xdr:col>107</xdr:col>
      <xdr:colOff>101600</xdr:colOff>
      <xdr:row>39</xdr:row>
      <xdr:rowOff>99695</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20383500" y="668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116205</xdr:rowOff>
    </xdr:from>
    <xdr:ext cx="378460" cy="259080"/>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5070" y="64598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285" cy="259080"/>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textlink="">
      <xdr:nvSpPr>
        <xdr:cNvPr id="779" name="楕円 778">
          <a:extLst>
            <a:ext uri="{FF2B5EF4-FFF2-40B4-BE49-F238E27FC236}">
              <a16:creationId xmlns:a16="http://schemas.microsoft.com/office/drawing/2014/main" id="{00000000-0008-0000-0700-00000B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285" cy="259080"/>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岩手県平均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155"/>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7650" cy="259080"/>
    <xdr:sp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6090" cy="259080"/>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820640" y="963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168910</xdr:rowOff>
    </xdr:from>
    <xdr:ext cx="466090" cy="257810"/>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820640" y="925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130810</xdr:rowOff>
    </xdr:from>
    <xdr:ext cx="466090" cy="259080"/>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640" y="887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92710</xdr:rowOff>
    </xdr:from>
    <xdr:ext cx="466090" cy="259080"/>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640" y="849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7810"/>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756505" y="811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34290</xdr:rowOff>
    </xdr:from>
    <xdr:to>
      <xdr:col>116</xdr:col>
      <xdr:colOff>62865</xdr:colOff>
      <xdr:row>59</xdr:row>
      <xdr:rowOff>44450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flipV="1">
          <a:off x="22159595" y="8606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91440</xdr:rowOff>
    </xdr:from>
    <xdr:ext cx="249555" cy="259080"/>
    <xdr:sp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10206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152400</xdr:rowOff>
    </xdr:from>
    <xdr:ext cx="469900" cy="259080"/>
    <xdr:sp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838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34290</xdr:rowOff>
    </xdr:from>
    <xdr:to>
      <xdr:col>116</xdr:col>
      <xdr:colOff>152400</xdr:colOff>
      <xdr:row>50</xdr:row>
      <xdr:rowOff>34290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8606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8890</xdr:rowOff>
    </xdr:from>
    <xdr:ext cx="313690" cy="257810"/>
    <xdr:sp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952990"/>
          <a:ext cx="31369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157480</xdr:rowOff>
    </xdr:from>
    <xdr:to>
      <xdr:col>116</xdr:col>
      <xdr:colOff>114300</xdr:colOff>
      <xdr:row>59</xdr:row>
      <xdr:rowOff>87630</xdr:rowOff>
    </xdr:to>
    <xdr:sp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156845</xdr:rowOff>
    </xdr:from>
    <xdr:to>
      <xdr:col>112</xdr:col>
      <xdr:colOff>38100</xdr:colOff>
      <xdr:row>59</xdr:row>
      <xdr:rowOff>86995</xdr:rowOff>
    </xdr:to>
    <xdr:sp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103505</xdr:rowOff>
    </xdr:from>
    <xdr:ext cx="313690" cy="259080"/>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66455" y="9876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156210</xdr:rowOff>
    </xdr:from>
    <xdr:to>
      <xdr:col>107</xdr:col>
      <xdr:colOff>101600</xdr:colOff>
      <xdr:row>59</xdr:row>
      <xdr:rowOff>86360</xdr:rowOff>
    </xdr:to>
    <xdr:sp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102870</xdr:rowOff>
    </xdr:from>
    <xdr:ext cx="313690" cy="259080"/>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77455" y="9875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86360</xdr:rowOff>
    </xdr:to>
    <xdr:sp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10099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102235</xdr:rowOff>
    </xdr:from>
    <xdr:ext cx="313690" cy="2584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88455" y="9874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8285" cy="257810"/>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28" name="楕円 827">
          <a:extLst>
            <a:ext uri="{FF2B5EF4-FFF2-40B4-BE49-F238E27FC236}">
              <a16:creationId xmlns:a16="http://schemas.microsoft.com/office/drawing/2014/main" id="{00000000-0008-0000-0700-00003C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135890</xdr:rowOff>
    </xdr:from>
    <xdr:ext cx="249555" cy="259080"/>
    <xdr:sp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10079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30" name="楕円 829">
          <a:extLst>
            <a:ext uri="{FF2B5EF4-FFF2-40B4-BE49-F238E27FC236}">
              <a16:creationId xmlns:a16="http://schemas.microsoft.com/office/drawing/2014/main" id="{00000000-0008-0000-0700-00003E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8285" cy="257810"/>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32" name="楕円 831">
          <a:extLst>
            <a:ext uri="{FF2B5EF4-FFF2-40B4-BE49-F238E27FC236}">
              <a16:creationId xmlns:a16="http://schemas.microsoft.com/office/drawing/2014/main" id="{00000000-0008-0000-0700-000040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8285" cy="257810"/>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textlink="">
      <xdr:nvSpPr>
        <xdr:cNvPr id="834" name="楕円 833">
          <a:extLst>
            <a:ext uri="{FF2B5EF4-FFF2-40B4-BE49-F238E27FC236}">
              <a16:creationId xmlns:a16="http://schemas.microsoft.com/office/drawing/2014/main" id="{00000000-0008-0000-0700-000042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8285" cy="257810"/>
    <xdr:sp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36" name="楕円 835">
          <a:extLst>
            <a:ext uri="{FF2B5EF4-FFF2-40B4-BE49-F238E27FC236}">
              <a16:creationId xmlns:a16="http://schemas.microsoft.com/office/drawing/2014/main" id="{00000000-0008-0000-0700-000044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57</xdr:row>
      <xdr:rowOff>111760</xdr:rowOff>
    </xdr:from>
    <xdr:ext cx="248285" cy="257810"/>
    <xdr:sp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840" y="98844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・復旧・復興事業により類似団体平均より高い水準で推移していた各費目は、事業の進展に伴い現在では類似団体平均と同じ水準となっている。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・教育費においては、引続き被災博物館資料の復元業務及び被災した建造物の復旧業務が進行しているところであり、類似団体平均の伸び以上に高い水準となっている。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・総務費においては、派遣職員の減による人件費負担金の減少等の要因により類似団体平均と同水準になりつつある。</a:t>
          </a:r>
        </a:p>
        <a:p>
          <a:pPr marL="0" marR="0" lvl="0" indent="0" defTabSz="914400" eaLnBrk="1" fontAlgn="auto" latinLnBrk="0" hangingPunct="1">
            <a:lnSpc>
              <a:spcPct val="100000"/>
            </a:lnSpc>
            <a:spcBef>
              <a:spcPts val="0"/>
            </a:spcBef>
            <a:spcAft>
              <a:spcPts val="0"/>
            </a:spcAft>
            <a:defRPr/>
          </a:pP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岩手県陸前高田市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財政調整基金残高は、一般財源の収納状況等を踏まえて、前年度の剰余金積立分等を上回る取崩しとなったことから減少しており、実質収支額においてはおおむね例年どおりの水準で推移している。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実質単年度収支は、財政調整基金残高の減により、令和４年度から引続きマイナスの状況が続いている。</a:t>
          </a:r>
        </a:p>
        <a:p>
          <a:pPr marL="0" marR="0" lvl="0" indent="0"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岩手県陸前高田市</a:t>
          </a:r>
        </a:p>
      </xdr:txBody>
    </xdr:sp>
    <xdr:clientData/>
  </xdr:twoCellAnchor>
  <xdr:twoCellAnchor editAs="oneCell">
    <xdr:from>
      <xdr:col>1</xdr:col>
      <xdr:colOff>0</xdr:colOff>
      <xdr:row>3</xdr:row>
      <xdr:rowOff>28575</xdr:rowOff>
    </xdr:from>
    <xdr:to>
      <xdr:col>4</xdr:col>
      <xdr:colOff>913765</xdr:colOff>
      <xdr:row>4</xdr:row>
      <xdr:rowOff>199390</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各会計、前年度比で同水準にて推移しているところであるが、一般会計においては復旧・復興事業の進展により予算総額が減少しているほか、物価高騰等の影響による執行残の減少等により、標準財政規模比で前年度比3.42％の減となっ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全会計において黒字ではあるが、引続き健全な財政運営となるよう、適切な財源確保と管理に努めたい。</a:t>
          </a:r>
        </a:p>
        <a:p>
          <a:pPr marL="0" marR="0" lvl="0" indent="0"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岩手県陸前高田市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元利償還金等においては、単独災害復旧事業や過疎対策事業の借入れが増加していることから、元利償還金が55百万円の増となった。</a:t>
          </a: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　一方、算入公債費等においては、普通交付税の算入対象となる起債借入れを優先して行っていることから95百万円の増となったところであり、結果として実質公債費率の分子は49百万円の減となった。</a:t>
          </a:r>
        </a:p>
        <a:p>
          <a:pPr marL="0" marR="0" lvl="0" indent="0" defTabSz="914400" eaLnBrk="1" fontAlgn="auto" latinLnBrk="0" hangingPunct="1">
            <a:lnSpc>
              <a:spcPct val="100000"/>
            </a:lnSpc>
            <a:spcBef>
              <a:spcPts val="0"/>
            </a:spcBef>
            <a:spcAft>
              <a:spcPts val="0"/>
            </a:spcAft>
            <a:defRPr/>
          </a:pPr>
          <a:endPar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endParaRPr kumimoji="1" lang="ja-JP" altLang="en-US" sz="800" b="0" i="0" u="none" strike="noStrike" kern="0" cap="none" spc="0" normalizeH="0" baseline="0" noProof="0">
            <a:ln>
              <a:noFill/>
            </a:ln>
            <a:solidFill>
              <a:prstClr val="black"/>
            </a:solidFill>
            <a:effectLst/>
            <a:uLnTx/>
            <a:uFillTx/>
            <a:latin typeface="ＭＳ ゴシック"/>
            <a:ea typeface="ＭＳ ゴシック"/>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岩手県陸前高田市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将来負担額においては、過年度実施した繰上償還により地方債現在高が減少しているほか、公営企業等繰入見込額においても長期債の償還完了に伴い減少している。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充当可能財源等においては、基金取崩しにより充当可能基金が減となったほか、算定年度の終了等により基準財政需要額参入見込額が減となったことから、総じて減少している。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しかしながら、依然充当可能財源等が将来負担額を上回る状況が続いており、将来負担比率の分子としてはマイナスの状況が続いている。</a:t>
          </a:r>
        </a:p>
        <a:p>
          <a:pPr marL="0" marR="0" lvl="0" indent="0"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prstClr val="black"/>
            </a:solidFill>
            <a:effectLst/>
            <a:uLnTx/>
            <a:uFillTx/>
            <a:latin typeface="ＭＳ 明朝"/>
            <a:ea typeface="ＭＳ 明朝"/>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岩手県陸前高田市</a:t>
          </a:r>
        </a:p>
      </xdr:txBody>
    </xdr:sp>
    <xdr:clientData/>
  </xdr:twoCellAnchor>
  <xdr:twoCellAnchor>
    <xdr:from>
      <xdr:col>0</xdr:col>
      <xdr:colOff>533400</xdr:colOff>
      <xdr:row>4</xdr:row>
      <xdr:rowOff>119380</xdr:rowOff>
    </xdr:from>
    <xdr:to>
      <xdr:col>2</xdr:col>
      <xdr:colOff>1009015</xdr:colOff>
      <xdr:row>6</xdr:row>
      <xdr:rowOff>185420</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寄附に伴う基金造成のため、陸前高田ゆめみらい大場達史記念奨学基金を新たに169百万円造成した一方、充当に伴う財政調整基金の180百万円の減、減災基金の107百万円の減等により、基金全体では464百万円の減となった。</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・復旧・復興事業の終了に伴い、復興関連基金は減少する見込みである。</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・今後も財政調整基金はじめ各基金において基金の取崩しが進むことが想定されるため、取崩しの抑制や債券運用等による残高の管理に努める。</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・市営住宅基金：市営住宅等の建設、修繕、改良、維持管理等に充当</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・陸前高田市公共施設等整備基金：公共施設等の整備に要する経費に充当</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・陸前高田がんばっぺし応援基金：ふるさと納税の寄附金を原資とし、寄附目的にあった事業に充当</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・市営住宅基金：家賃低廉化事業等による積立により、</a:t>
          </a:r>
          <a:r>
            <a:rPr kumimoji="1" lang="en-US" altLang="ja-JP" sz="1300">
              <a:solidFill>
                <a:sysClr val="windowText" lastClr="000000"/>
              </a:solidFill>
              <a:effectLst/>
              <a:latin typeface="ＭＳ ゴシック"/>
              <a:ea typeface="ＭＳ ゴシック"/>
              <a:cs typeface="+mn-cs"/>
            </a:rPr>
            <a:t>379</a:t>
          </a:r>
          <a:r>
            <a:rPr kumimoji="1" lang="ja-JP" altLang="en-US" sz="1300">
              <a:solidFill>
                <a:sysClr val="windowText" lastClr="000000"/>
              </a:solidFill>
              <a:effectLst/>
              <a:latin typeface="ＭＳ ゴシック"/>
              <a:ea typeface="ＭＳ ゴシック"/>
              <a:cs typeface="+mn-cs"/>
            </a:rPr>
            <a:t>百万円の増となった。</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・東日本大震災復興基金：復旧・復興事業の進展に伴い、取崩し額が増加したことから、</a:t>
          </a:r>
          <a:r>
            <a:rPr kumimoji="1" lang="en-US" altLang="ja-JP" sz="1300">
              <a:solidFill>
                <a:sysClr val="windowText" lastClr="000000"/>
              </a:solidFill>
              <a:effectLst/>
              <a:latin typeface="ＭＳ ゴシック"/>
              <a:ea typeface="ＭＳ ゴシック"/>
              <a:cs typeface="+mn-cs"/>
            </a:rPr>
            <a:t>282</a:t>
          </a:r>
          <a:r>
            <a:rPr kumimoji="1" lang="ja-JP" altLang="en-US" sz="1300">
              <a:solidFill>
                <a:sysClr val="windowText" lastClr="000000"/>
              </a:solidFill>
              <a:effectLst/>
              <a:latin typeface="ＭＳ ゴシック"/>
              <a:ea typeface="ＭＳ ゴシック"/>
              <a:cs typeface="+mn-cs"/>
            </a:rPr>
            <a:t>百万円の減となった。</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・陸前高田ゆめみらい大場達史記念奨学基金：寄附により新たに基金造成したもの。</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・市営住宅基金：後年度の大規模改修及び除却等に向けて継続して積立が進むもの。</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ゴシック"/>
              <a:ea typeface="ＭＳ ゴシック"/>
              <a:cs typeface="+mn-cs"/>
            </a:rPr>
            <a:t>・復興関連基金：復旧・復興事業の進展に伴い、いずれの基金も減や基金廃止となる見込み。</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・充当に伴う取崩しにより、18</a:t>
          </a:r>
          <a:r>
            <a:rPr kumimoji="1" lang="en-US" altLang="ja-JP" sz="1300">
              <a:solidFill>
                <a:sysClr val="windowText" lastClr="000000"/>
              </a:solidFill>
              <a:effectLst/>
              <a:latin typeface="ＭＳ ゴシック"/>
              <a:ea typeface="ＭＳ ゴシック"/>
              <a:cs typeface="+mn-cs"/>
            </a:rPr>
            <a:t>0</a:t>
          </a:r>
          <a:r>
            <a:rPr kumimoji="1" lang="ja-JP" altLang="en-US" sz="1300">
              <a:solidFill>
                <a:sysClr val="windowText" lastClr="000000"/>
              </a:solidFill>
              <a:effectLst/>
              <a:latin typeface="ＭＳ ゴシック"/>
              <a:ea typeface="ＭＳ ゴシック"/>
              <a:cs typeface="+mn-cs"/>
            </a:rPr>
            <a:t>百万円の減となっている。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・基金積立額における具体的な基準は定めていないものの、令和４年度に残高のピークを迎えた後、充当による取崩しで減少し続けており、今後も同要因により残高は減少する見込みである。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・償還に充てるため過年度積立したもの及び普通交付税で算定された臨時財政対策債償還基金費分の取崩しに伴い、107百万円の減となった。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・今後も特定の借入れ償還のため積立したものは定期的に償還に充てるほか、繰上償還の実施にあたっては原資として取崩して基金を活用する見込みである。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0F289552-F8BE-4D20-89C2-F62BAC9690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907AA68E-C9C0-43CD-9EE4-AC83B4E67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textlink="">
      <xdr:nvSpPr>
        <xdr:cNvPr id="4" name="正方形/長方形 3">
          <a:extLst>
            <a:ext uri="{FF2B5EF4-FFF2-40B4-BE49-F238E27FC236}">
              <a16:creationId xmlns:a16="http://schemas.microsoft.com/office/drawing/2014/main" id="{DB5E3A05-7B3F-4C13-B3E1-CAA1046E6C2C}"/>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textlink="">
      <xdr:nvSpPr>
        <xdr:cNvPr id="5" name="正方形/長方形 4">
          <a:extLst>
            <a:ext uri="{FF2B5EF4-FFF2-40B4-BE49-F238E27FC236}">
              <a16:creationId xmlns:a16="http://schemas.microsoft.com/office/drawing/2014/main" id="{BEC3E382-BDD5-4E8D-BE3C-73807ABC2D98}"/>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6" name="正方形/長方形 5">
          <a:extLst>
            <a:ext uri="{FF2B5EF4-FFF2-40B4-BE49-F238E27FC236}">
              <a16:creationId xmlns:a16="http://schemas.microsoft.com/office/drawing/2014/main" id="{1A6F9D77-987B-4130-B04F-28232FCABBED}"/>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7" name="正方形/長方形 6">
          <a:extLst>
            <a:ext uri="{FF2B5EF4-FFF2-40B4-BE49-F238E27FC236}">
              <a16:creationId xmlns:a16="http://schemas.microsoft.com/office/drawing/2014/main" id="{A27794C2-E64D-4480-89DD-10F909E01F3E}"/>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8" name="正方形/長方形 7">
          <a:extLst>
            <a:ext uri="{FF2B5EF4-FFF2-40B4-BE49-F238E27FC236}">
              <a16:creationId xmlns:a16="http://schemas.microsoft.com/office/drawing/2014/main" id="{DEC72E99-4AC9-47E0-8CA5-0C1CD6335DDB}"/>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textlink="">
      <xdr:nvSpPr>
        <xdr:cNvPr id="9" name="正方形/長方形 8">
          <a:extLst>
            <a:ext uri="{FF2B5EF4-FFF2-40B4-BE49-F238E27FC236}">
              <a16:creationId xmlns:a16="http://schemas.microsoft.com/office/drawing/2014/main" id="{087F5764-3257-48E6-91B8-059632357EB9}"/>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10" name="正方形/長方形 9">
          <a:extLst>
            <a:ext uri="{FF2B5EF4-FFF2-40B4-BE49-F238E27FC236}">
              <a16:creationId xmlns:a16="http://schemas.microsoft.com/office/drawing/2014/main" id="{D8D9540E-2A58-4A20-BBE0-79C558A3A8AD}"/>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11" name="正方形/長方形 10">
          <a:extLst>
            <a:ext uri="{FF2B5EF4-FFF2-40B4-BE49-F238E27FC236}">
              <a16:creationId xmlns:a16="http://schemas.microsoft.com/office/drawing/2014/main" id="{8898CAB7-561A-4F73-A3B4-AEDC60CDF15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2" name="正方形/長方形 11">
          <a:extLst>
            <a:ext uri="{FF2B5EF4-FFF2-40B4-BE49-F238E27FC236}">
              <a16:creationId xmlns:a16="http://schemas.microsoft.com/office/drawing/2014/main" id="{8DA37779-09A4-40CF-AD16-1D3D5E710BAF}"/>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3" name="正方形/長方形 12">
          <a:extLst>
            <a:ext uri="{FF2B5EF4-FFF2-40B4-BE49-F238E27FC236}">
              <a16:creationId xmlns:a16="http://schemas.microsoft.com/office/drawing/2014/main" id="{8BC8EC8C-BF50-4905-9A2D-617F192B515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4" name="正方形/長方形 13">
          <a:extLst>
            <a:ext uri="{FF2B5EF4-FFF2-40B4-BE49-F238E27FC236}">
              <a16:creationId xmlns:a16="http://schemas.microsoft.com/office/drawing/2014/main" id="{A06E6B47-85A5-4561-9D5E-F230EA7A3DC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5" name="正方形/長方形 14">
          <a:extLst>
            <a:ext uri="{FF2B5EF4-FFF2-40B4-BE49-F238E27FC236}">
              <a16:creationId xmlns:a16="http://schemas.microsoft.com/office/drawing/2014/main" id="{E8230F81-8BE5-42A6-8582-32292C5B7836}"/>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6" name="正方形/長方形 15">
          <a:extLst>
            <a:ext uri="{FF2B5EF4-FFF2-40B4-BE49-F238E27FC236}">
              <a16:creationId xmlns:a16="http://schemas.microsoft.com/office/drawing/2014/main" id="{2A43F96C-601B-473F-9092-2E2217D714D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7" name="正方形/長方形 16">
          <a:extLst>
            <a:ext uri="{FF2B5EF4-FFF2-40B4-BE49-F238E27FC236}">
              <a16:creationId xmlns:a16="http://schemas.microsoft.com/office/drawing/2014/main" id="{79557784-8A97-4357-949E-764ED5FD624B}"/>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岩手県陸前高田市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8" name="正方形/長方形 17">
          <a:extLst>
            <a:ext uri="{FF2B5EF4-FFF2-40B4-BE49-F238E27FC236}">
              <a16:creationId xmlns:a16="http://schemas.microsoft.com/office/drawing/2014/main" id="{040197D6-6ADD-4346-AC17-77B5CCDA4541}"/>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9" name="正方形/長方形 18">
          <a:extLst>
            <a:ext uri="{FF2B5EF4-FFF2-40B4-BE49-F238E27FC236}">
              <a16:creationId xmlns:a16="http://schemas.microsoft.com/office/drawing/2014/main" id="{310754CA-4714-4D79-9C13-CEBF0EA4668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20" name="正方形/長方形 19">
          <a:extLst>
            <a:ext uri="{FF2B5EF4-FFF2-40B4-BE49-F238E27FC236}">
              <a16:creationId xmlns:a16="http://schemas.microsoft.com/office/drawing/2014/main" id="{B242529A-3202-4670-A106-35878A748FB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21" name="正方形/長方形 20">
          <a:extLst>
            <a:ext uri="{FF2B5EF4-FFF2-40B4-BE49-F238E27FC236}">
              <a16:creationId xmlns:a16="http://schemas.microsoft.com/office/drawing/2014/main" id="{DBD94CAC-68C2-49C1-8D89-3E52932A724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2" name="正方形/長方形 21">
          <a:extLst>
            <a:ext uri="{FF2B5EF4-FFF2-40B4-BE49-F238E27FC236}">
              <a16:creationId xmlns:a16="http://schemas.microsoft.com/office/drawing/2014/main" id="{31EE881A-3096-4398-B0D9-3D81EDB00C3A}"/>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3" name="正方形/長方形 22">
          <a:extLst>
            <a:ext uri="{FF2B5EF4-FFF2-40B4-BE49-F238E27FC236}">
              <a16:creationId xmlns:a16="http://schemas.microsoft.com/office/drawing/2014/main" id="{CC12C200-3692-4400-ADC5-C1A928421AA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17,226
17,047
231.94
17,463,668
16,977,650
332,664
7,105,178
11,980,917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4" name="正方形/長方形 23">
          <a:extLst>
            <a:ext uri="{FF2B5EF4-FFF2-40B4-BE49-F238E27FC236}">
              <a16:creationId xmlns:a16="http://schemas.microsoft.com/office/drawing/2014/main" id="{B6AB9588-C39E-48E7-9768-E513AEED89E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5" name="正方形/長方形 24">
          <a:extLst>
            <a:ext uri="{FF2B5EF4-FFF2-40B4-BE49-F238E27FC236}">
              <a16:creationId xmlns:a16="http://schemas.microsoft.com/office/drawing/2014/main" id="{460B030A-5B69-4256-BA79-7F5F129D1C1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6" name="正方形/長方形 25">
          <a:extLst>
            <a:ext uri="{FF2B5EF4-FFF2-40B4-BE49-F238E27FC236}">
              <a16:creationId xmlns:a16="http://schemas.microsoft.com/office/drawing/2014/main" id="{A89A0D5F-EEF1-48F2-86A6-A0C3E121A2E8}"/>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7" name="正方形/長方形 26">
          <a:extLst>
            <a:ext uri="{FF2B5EF4-FFF2-40B4-BE49-F238E27FC236}">
              <a16:creationId xmlns:a16="http://schemas.microsoft.com/office/drawing/2014/main" id="{03B12279-F0EB-4CD3-BFA2-DE67B8EA9520}"/>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8" name="正方形/長方形 27">
          <a:extLst>
            <a:ext uri="{FF2B5EF4-FFF2-40B4-BE49-F238E27FC236}">
              <a16:creationId xmlns:a16="http://schemas.microsoft.com/office/drawing/2014/main" id="{C5122D63-9B64-41EF-B0E1-F81B0CA9E72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9" name="正方形/長方形 28">
          <a:extLst>
            <a:ext uri="{FF2B5EF4-FFF2-40B4-BE49-F238E27FC236}">
              <a16:creationId xmlns:a16="http://schemas.microsoft.com/office/drawing/2014/main" id="{A2C5E22B-1D63-4F95-BA06-964224D0C01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30" name="角丸四角形 29">
          <a:extLst>
            <a:ext uri="{FF2B5EF4-FFF2-40B4-BE49-F238E27FC236}">
              <a16:creationId xmlns:a16="http://schemas.microsoft.com/office/drawing/2014/main" id="{3546DFF6-CE79-487D-BF4B-A71447FEEE2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31" name="正方形/長方形 30">
          <a:extLst>
            <a:ext uri="{FF2B5EF4-FFF2-40B4-BE49-F238E27FC236}">
              <a16:creationId xmlns:a16="http://schemas.microsoft.com/office/drawing/2014/main" id="{9AA45401-799D-4F3A-B755-3E245D6621C8}"/>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2" name="正方形/長方形 31">
          <a:extLst>
            <a:ext uri="{FF2B5EF4-FFF2-40B4-BE49-F238E27FC236}">
              <a16:creationId xmlns:a16="http://schemas.microsoft.com/office/drawing/2014/main" id="{4D04CCAE-692D-4733-AB0D-E52013B92F0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3" name="正方形/長方形 32">
          <a:extLst>
            <a:ext uri="{FF2B5EF4-FFF2-40B4-BE49-F238E27FC236}">
              <a16:creationId xmlns:a16="http://schemas.microsoft.com/office/drawing/2014/main" id="{C3436DBD-DAD9-4C7E-B032-CCFA922B38AB}"/>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E157EB2-EC52-4592-9ECB-9B16F44239C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5" name="楕円 34">
          <a:extLst>
            <a:ext uri="{FF2B5EF4-FFF2-40B4-BE49-F238E27FC236}">
              <a16:creationId xmlns:a16="http://schemas.microsoft.com/office/drawing/2014/main" id="{1F16006C-2412-434A-A7E6-500F175B566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6" name="フローチャート: 判断 35">
          <a:extLst>
            <a:ext uri="{FF2B5EF4-FFF2-40B4-BE49-F238E27FC236}">
              <a16:creationId xmlns:a16="http://schemas.microsoft.com/office/drawing/2014/main" id="{EF8E690A-964A-4155-8644-3011DDB042AA}"/>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7CF4B79-235B-49A1-883D-8BB33A2FF39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DEC48B3-B075-46BA-87A9-5426A1442EA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F772095-D979-4C78-B33F-14221F8BC2EA}"/>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FBCA113-FB2F-4465-8E37-754EFD1ABC7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41" name="テキスト ボックス 40">
          <a:extLst>
            <a:ext uri="{FF2B5EF4-FFF2-40B4-BE49-F238E27FC236}">
              <a16:creationId xmlns:a16="http://schemas.microsoft.com/office/drawing/2014/main" id="{1C26439C-6866-4FD3-A148-B5B9430B1E8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2" name="テキスト ボックス 41">
          <a:extLst>
            <a:ext uri="{FF2B5EF4-FFF2-40B4-BE49-F238E27FC236}">
              <a16:creationId xmlns:a16="http://schemas.microsoft.com/office/drawing/2014/main" id="{8A2BA2F3-A63D-455D-A55B-F31D41D3461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3" name="テキスト ボックス 42">
          <a:extLst>
            <a:ext uri="{FF2B5EF4-FFF2-40B4-BE49-F238E27FC236}">
              <a16:creationId xmlns:a16="http://schemas.microsoft.com/office/drawing/2014/main" id="{4DAC4FFB-84B8-427D-B15A-0E8E26F86E3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4" name="テキスト ボックス 43">
          <a:extLst>
            <a:ext uri="{FF2B5EF4-FFF2-40B4-BE49-F238E27FC236}">
              <a16:creationId xmlns:a16="http://schemas.microsoft.com/office/drawing/2014/main" id="{8191B330-AAA9-4ABD-8A3E-BF0423853E9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5" name="テキスト ボックス 44">
          <a:extLst>
            <a:ext uri="{FF2B5EF4-FFF2-40B4-BE49-F238E27FC236}">
              <a16:creationId xmlns:a16="http://schemas.microsoft.com/office/drawing/2014/main" id="{20EECE98-042B-4B6D-8442-0F2C8B037C7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6" name="正方形/長方形 45">
          <a:extLst>
            <a:ext uri="{FF2B5EF4-FFF2-40B4-BE49-F238E27FC236}">
              <a16:creationId xmlns:a16="http://schemas.microsoft.com/office/drawing/2014/main" id="{0ACE847E-40E7-46B0-AE3E-9716957A51BD}"/>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7" name="正方形/長方形 46">
          <a:extLst>
            <a:ext uri="{FF2B5EF4-FFF2-40B4-BE49-F238E27FC236}">
              <a16:creationId xmlns:a16="http://schemas.microsoft.com/office/drawing/2014/main" id="{33DFB2B5-D7C7-4FD8-913E-19BB77927AD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8" name="正方形/長方形 47">
          <a:extLst>
            <a:ext uri="{FF2B5EF4-FFF2-40B4-BE49-F238E27FC236}">
              <a16:creationId xmlns:a16="http://schemas.microsoft.com/office/drawing/2014/main" id="{099FC509-EBEB-49B1-9195-3AD0F09D690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9" name="正方形/長方形 48">
          <a:extLst>
            <a:ext uri="{FF2B5EF4-FFF2-40B4-BE49-F238E27FC236}">
              <a16:creationId xmlns:a16="http://schemas.microsoft.com/office/drawing/2014/main" id="{B2001288-CCF8-4916-90EE-FE531BB1F8D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50" name="正方形/長方形 49">
          <a:extLst>
            <a:ext uri="{FF2B5EF4-FFF2-40B4-BE49-F238E27FC236}">
              <a16:creationId xmlns:a16="http://schemas.microsoft.com/office/drawing/2014/main" id="{5BDB12DE-2A28-4D65-AC79-47A1C8DD318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51" name="正方形/長方形 50">
          <a:extLst>
            <a:ext uri="{FF2B5EF4-FFF2-40B4-BE49-F238E27FC236}">
              <a16:creationId xmlns:a16="http://schemas.microsoft.com/office/drawing/2014/main" id="{F98A9092-D393-488A-8630-3C9DF7DCCE8A}"/>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2" name="正方形/長方形 51">
          <a:extLst>
            <a:ext uri="{FF2B5EF4-FFF2-40B4-BE49-F238E27FC236}">
              <a16:creationId xmlns:a16="http://schemas.microsoft.com/office/drawing/2014/main" id="{838F2DA8-96CA-49AE-8EA7-237377285BB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3" name="正方形/長方形 52">
          <a:extLst>
            <a:ext uri="{FF2B5EF4-FFF2-40B4-BE49-F238E27FC236}">
              <a16:creationId xmlns:a16="http://schemas.microsoft.com/office/drawing/2014/main" id="{8650133E-40B5-4A26-AD18-849B3C1A2D1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4" name="正方形/長方形 53">
          <a:extLst>
            <a:ext uri="{FF2B5EF4-FFF2-40B4-BE49-F238E27FC236}">
              <a16:creationId xmlns:a16="http://schemas.microsoft.com/office/drawing/2014/main" id="{026CF58F-362D-4304-895D-D1D61136CC95}"/>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5" name="正方形/長方形 54">
          <a:extLst>
            <a:ext uri="{FF2B5EF4-FFF2-40B4-BE49-F238E27FC236}">
              <a16:creationId xmlns:a16="http://schemas.microsoft.com/office/drawing/2014/main" id="{09BC835A-D6DA-4682-978E-57581207968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6" name="正方形/長方形 55">
          <a:extLst>
            <a:ext uri="{FF2B5EF4-FFF2-40B4-BE49-F238E27FC236}">
              <a16:creationId xmlns:a16="http://schemas.microsoft.com/office/drawing/2014/main" id="{C52DC7D9-36D7-4E0D-ABDF-41EDF9E704F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7" name="正方形/長方形 56">
          <a:extLst>
            <a:ext uri="{FF2B5EF4-FFF2-40B4-BE49-F238E27FC236}">
              <a16:creationId xmlns:a16="http://schemas.microsoft.com/office/drawing/2014/main" id="{7771DAD9-1A42-41FD-8BEF-9F8970D9CC4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8" name="テキスト ボックス 57">
          <a:extLst>
            <a:ext uri="{FF2B5EF4-FFF2-40B4-BE49-F238E27FC236}">
              <a16:creationId xmlns:a16="http://schemas.microsoft.com/office/drawing/2014/main" id="{8EEDB8F4-B8EF-43F2-A7F5-7F5E3D0ACC05}"/>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依然として類似団体平均とは大きく開きが生じているが、復旧復興事業によるハード整備が令和６年度に完了したことから、今後は償却の進展に伴い償却率は類似団体平均に近づいていくものと思われる。今後想定される各施設の大規模改修等を見据えながら、公共施設等総合管理計画に基づく計画的な改修・更新を実施し、財政負担の平準化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9" name="テキスト ボックス 58">
          <a:extLst>
            <a:ext uri="{FF2B5EF4-FFF2-40B4-BE49-F238E27FC236}">
              <a16:creationId xmlns:a16="http://schemas.microsoft.com/office/drawing/2014/main" id="{4F9D8E5A-4B38-44B1-8A06-B283EF98254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FEA1427-681C-4D97-AC45-5EFF6BC4522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61" name="テキスト ボックス 60">
          <a:extLst>
            <a:ext uri="{FF2B5EF4-FFF2-40B4-BE49-F238E27FC236}">
              <a16:creationId xmlns:a16="http://schemas.microsoft.com/office/drawing/2014/main" id="{55AE1FEE-57EF-4D3C-8BAE-42E59DDEAFAA}"/>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FC860F5-D1EF-40D6-A7AD-029DC79885F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textlink="">
      <xdr:nvSpPr>
        <xdr:cNvPr id="63" name="テキスト ボックス 62">
          <a:extLst>
            <a:ext uri="{FF2B5EF4-FFF2-40B4-BE49-F238E27FC236}">
              <a16:creationId xmlns:a16="http://schemas.microsoft.com/office/drawing/2014/main" id="{CCFBF121-5D1F-47C8-B9E4-C8BE05CD8093}"/>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EF1E656-A054-48FC-940C-E2CF1B7E81F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5" name="テキスト ボックス 64">
          <a:extLst>
            <a:ext uri="{FF2B5EF4-FFF2-40B4-BE49-F238E27FC236}">
              <a16:creationId xmlns:a16="http://schemas.microsoft.com/office/drawing/2014/main" id="{267FB4DE-CD85-4E06-A017-FCED9AE2D32E}"/>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69D709C-73E1-4BFD-B162-21702F82B77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7" name="テキスト ボックス 66">
          <a:extLst>
            <a:ext uri="{FF2B5EF4-FFF2-40B4-BE49-F238E27FC236}">
              <a16:creationId xmlns:a16="http://schemas.microsoft.com/office/drawing/2014/main" id="{1D77F68C-BE2C-4648-B701-E0A33622A84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32E83A2-AA10-4F5F-8741-06A3372D2763}"/>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9" name="テキスト ボックス 68">
          <a:extLst>
            <a:ext uri="{FF2B5EF4-FFF2-40B4-BE49-F238E27FC236}">
              <a16:creationId xmlns:a16="http://schemas.microsoft.com/office/drawing/2014/main" id="{CB0B89FA-8C5F-4135-8245-5B9674B8B048}"/>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1821C61-8D9D-4F01-9744-10B5B3573CB2}"/>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71" name="テキスト ボックス 70">
          <a:extLst>
            <a:ext uri="{FF2B5EF4-FFF2-40B4-BE49-F238E27FC236}">
              <a16:creationId xmlns:a16="http://schemas.microsoft.com/office/drawing/2014/main" id="{F88D95FF-87EC-4D9A-AFDD-31B37E9660A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0F87675-C913-47F4-8210-4278795E5817}"/>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textlink="">
      <xdr:nvSpPr>
        <xdr:cNvPr id="73" name="テキスト ボックス 72">
          <a:extLst>
            <a:ext uri="{FF2B5EF4-FFF2-40B4-BE49-F238E27FC236}">
              <a16:creationId xmlns:a16="http://schemas.microsoft.com/office/drawing/2014/main" id="{9D48DE95-AF2F-4668-95E0-B89307AE6ADC}"/>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4" name="有形固定資産減価償却率グラフ枠">
          <a:extLst>
            <a:ext uri="{FF2B5EF4-FFF2-40B4-BE49-F238E27FC236}">
              <a16:creationId xmlns:a16="http://schemas.microsoft.com/office/drawing/2014/main" id="{9899C3EB-D402-4BEF-9136-DD51F1ACD47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7A5D06B3-BD8C-49A5-9701-74F8FB3C5F59}"/>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textlink="">
      <xdr:nvSpPr>
        <xdr:cNvPr id="76" name="有形固定資産減価償却率最小値テキスト">
          <a:extLst>
            <a:ext uri="{FF2B5EF4-FFF2-40B4-BE49-F238E27FC236}">
              <a16:creationId xmlns:a16="http://schemas.microsoft.com/office/drawing/2014/main" id="{F0BBF34E-1D32-4AB4-B83A-8A1BAB7545E7}"/>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3282AEDB-38AD-414C-8E88-001573F830BC}"/>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textlink="">
      <xdr:nvSpPr>
        <xdr:cNvPr id="78" name="有形固定資産減価償却率最大値テキスト">
          <a:extLst>
            <a:ext uri="{FF2B5EF4-FFF2-40B4-BE49-F238E27FC236}">
              <a16:creationId xmlns:a16="http://schemas.microsoft.com/office/drawing/2014/main" id="{899B70AB-1878-4901-A321-155814093D44}"/>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99674053-3E86-433E-A035-0DEA9D287EAF}"/>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textlink="">
      <xdr:nvSpPr>
        <xdr:cNvPr id="80" name="有形固定資産減価償却率平均値テキスト">
          <a:extLst>
            <a:ext uri="{FF2B5EF4-FFF2-40B4-BE49-F238E27FC236}">
              <a16:creationId xmlns:a16="http://schemas.microsoft.com/office/drawing/2014/main" id="{F422C6FF-7B7E-4386-993A-7DBFD63A05E0}"/>
            </a:ext>
          </a:extLst>
        </xdr:cNvPr>
        <xdr:cNvSpPr txBox="1"/>
      </xdr:nvSpPr>
      <xdr:spPr>
        <a:xfrm>
          <a:off x="4342765" y="604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textlink="">
      <xdr:nvSpPr>
        <xdr:cNvPr id="81" name="フローチャート: 判断 80">
          <a:extLst>
            <a:ext uri="{FF2B5EF4-FFF2-40B4-BE49-F238E27FC236}">
              <a16:creationId xmlns:a16="http://schemas.microsoft.com/office/drawing/2014/main" id="{7A331B6F-B705-41CE-93AE-C4C602A6AD92}"/>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textlink="">
      <xdr:nvSpPr>
        <xdr:cNvPr id="82" name="フローチャート: 判断 81">
          <a:extLst>
            <a:ext uri="{FF2B5EF4-FFF2-40B4-BE49-F238E27FC236}">
              <a16:creationId xmlns:a16="http://schemas.microsoft.com/office/drawing/2014/main" id="{42E19CDA-5508-4BF3-9147-11575675B52F}"/>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textlink="">
      <xdr:nvSpPr>
        <xdr:cNvPr id="83" name="フローチャート: 判断 82">
          <a:extLst>
            <a:ext uri="{FF2B5EF4-FFF2-40B4-BE49-F238E27FC236}">
              <a16:creationId xmlns:a16="http://schemas.microsoft.com/office/drawing/2014/main" id="{E867F79C-834A-45CE-9322-6A45774B4779}"/>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textlink="">
      <xdr:nvSpPr>
        <xdr:cNvPr id="84" name="フローチャート: 判断 83">
          <a:extLst>
            <a:ext uri="{FF2B5EF4-FFF2-40B4-BE49-F238E27FC236}">
              <a16:creationId xmlns:a16="http://schemas.microsoft.com/office/drawing/2014/main" id="{ED874100-D2CD-4BB8-A1FA-FD9E74555700}"/>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textlink="">
      <xdr:nvSpPr>
        <xdr:cNvPr id="85" name="フローチャート: 判断 84">
          <a:extLst>
            <a:ext uri="{FF2B5EF4-FFF2-40B4-BE49-F238E27FC236}">
              <a16:creationId xmlns:a16="http://schemas.microsoft.com/office/drawing/2014/main" id="{F2624FFD-E3DD-4E33-8EB2-3ED5C36B265D}"/>
            </a:ext>
          </a:extLst>
        </xdr:cNvPr>
        <xdr:cNvSpPr/>
      </xdr:nvSpPr>
      <xdr:spPr>
        <a:xfrm>
          <a:off x="1554480" y="594476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6" name="テキスト ボックス 85">
          <a:extLst>
            <a:ext uri="{FF2B5EF4-FFF2-40B4-BE49-F238E27FC236}">
              <a16:creationId xmlns:a16="http://schemas.microsoft.com/office/drawing/2014/main" id="{7FD675D4-733D-4998-BE32-9FDDF7C987A4}"/>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972BED59-C281-495C-A491-B0EA3F567D3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F7C65A54-3C22-465B-81AD-84A746823B3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9" name="テキスト ボックス 88">
          <a:extLst>
            <a:ext uri="{FF2B5EF4-FFF2-40B4-BE49-F238E27FC236}">
              <a16:creationId xmlns:a16="http://schemas.microsoft.com/office/drawing/2014/main" id="{9126BFB4-191E-4E72-AD6A-20ADFA62537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90" name="テキスト ボックス 89">
          <a:extLst>
            <a:ext uri="{FF2B5EF4-FFF2-40B4-BE49-F238E27FC236}">
              <a16:creationId xmlns:a16="http://schemas.microsoft.com/office/drawing/2014/main" id="{37D4DAB5-E151-49E5-8B34-DAEA3FF17D8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50271</xdr:rowOff>
    </xdr:from>
    <xdr:to>
      <xdr:col>23</xdr:col>
      <xdr:colOff>136525</xdr:colOff>
      <xdr:row>27</xdr:row>
      <xdr:rowOff>151871</xdr:rowOff>
    </xdr:to>
    <xdr:sp textlink="">
      <xdr:nvSpPr>
        <xdr:cNvPr id="91" name="楕円 90">
          <a:extLst>
            <a:ext uri="{FF2B5EF4-FFF2-40B4-BE49-F238E27FC236}">
              <a16:creationId xmlns:a16="http://schemas.microsoft.com/office/drawing/2014/main" id="{9EE16EF4-E81C-4B79-8A7B-31E1D37AE088}"/>
            </a:ext>
          </a:extLst>
        </xdr:cNvPr>
        <xdr:cNvSpPr/>
      </xdr:nvSpPr>
      <xdr:spPr>
        <a:xfrm>
          <a:off x="4244975" y="54357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149560</xdr:rowOff>
    </xdr:from>
    <xdr:ext cx="405111" cy="259045"/>
    <xdr:sp textlink="">
      <xdr:nvSpPr>
        <xdr:cNvPr id="92" name="有形固定資産減価償却率該当値テキスト">
          <a:extLst>
            <a:ext uri="{FF2B5EF4-FFF2-40B4-BE49-F238E27FC236}">
              <a16:creationId xmlns:a16="http://schemas.microsoft.com/office/drawing/2014/main" id="{28E37283-3F7E-476C-B1E0-23AA78A9E138}"/>
            </a:ext>
          </a:extLst>
        </xdr:cNvPr>
        <xdr:cNvSpPr txBox="1"/>
      </xdr:nvSpPr>
      <xdr:spPr>
        <a:xfrm>
          <a:off x="4342765" y="5359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10689</xdr:rowOff>
    </xdr:from>
    <xdr:to>
      <xdr:col>19</xdr:col>
      <xdr:colOff>187325</xdr:colOff>
      <xdr:row>27</xdr:row>
      <xdr:rowOff>112289</xdr:rowOff>
    </xdr:to>
    <xdr:sp textlink="">
      <xdr:nvSpPr>
        <xdr:cNvPr id="93" name="楕円 92">
          <a:extLst>
            <a:ext uri="{FF2B5EF4-FFF2-40B4-BE49-F238E27FC236}">
              <a16:creationId xmlns:a16="http://schemas.microsoft.com/office/drawing/2014/main" id="{108FD137-48D1-47F6-A1E9-2072DB05DE00}"/>
            </a:ext>
          </a:extLst>
        </xdr:cNvPr>
        <xdr:cNvSpPr/>
      </xdr:nvSpPr>
      <xdr:spPr>
        <a:xfrm>
          <a:off x="3611880" y="539421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61489</xdr:rowOff>
    </xdr:from>
    <xdr:to>
      <xdr:col>23</xdr:col>
      <xdr:colOff>85725</xdr:colOff>
      <xdr:row>27</xdr:row>
      <xdr:rowOff>101071</xdr:rowOff>
    </xdr:to>
    <xdr:cxnSp macro="">
      <xdr:nvCxnSpPr>
        <xdr:cNvPr id="94" name="直線コネクタ 93">
          <a:extLst>
            <a:ext uri="{FF2B5EF4-FFF2-40B4-BE49-F238E27FC236}">
              <a16:creationId xmlns:a16="http://schemas.microsoft.com/office/drawing/2014/main" id="{36194D8B-E92B-4B28-BEA3-9AC7335E9A34}"/>
            </a:ext>
          </a:extLst>
        </xdr:cNvPr>
        <xdr:cNvCxnSpPr/>
      </xdr:nvCxnSpPr>
      <xdr:spPr>
        <a:xfrm>
          <a:off x="3656965" y="5439304"/>
          <a:ext cx="640715"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25</xdr:row>
      <xdr:rowOff>157480</xdr:rowOff>
    </xdr:from>
    <xdr:to>
      <xdr:col>15</xdr:col>
      <xdr:colOff>187325</xdr:colOff>
      <xdr:row>26</xdr:row>
      <xdr:rowOff>87630</xdr:rowOff>
    </xdr:to>
    <xdr:sp textlink="">
      <xdr:nvSpPr>
        <xdr:cNvPr id="95" name="楕円 94">
          <a:extLst>
            <a:ext uri="{FF2B5EF4-FFF2-40B4-BE49-F238E27FC236}">
              <a16:creationId xmlns:a16="http://schemas.microsoft.com/office/drawing/2014/main" id="{5B7C5083-6930-46EA-A4D4-75F00A184419}"/>
            </a:ext>
          </a:extLst>
        </xdr:cNvPr>
        <xdr:cNvSpPr/>
      </xdr:nvSpPr>
      <xdr:spPr>
        <a:xfrm>
          <a:off x="2926080" y="519811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36830</xdr:rowOff>
    </xdr:from>
    <xdr:to>
      <xdr:col>19</xdr:col>
      <xdr:colOff>136525</xdr:colOff>
      <xdr:row>27</xdr:row>
      <xdr:rowOff>61489</xdr:rowOff>
    </xdr:to>
    <xdr:cxnSp macro="">
      <xdr:nvCxnSpPr>
        <xdr:cNvPr id="96" name="直線コネクタ 95">
          <a:extLst>
            <a:ext uri="{FF2B5EF4-FFF2-40B4-BE49-F238E27FC236}">
              <a16:creationId xmlns:a16="http://schemas.microsoft.com/office/drawing/2014/main" id="{1ECD1F38-505F-4D6E-8912-E69820A115EC}"/>
            </a:ext>
          </a:extLst>
        </xdr:cNvPr>
        <xdr:cNvCxnSpPr/>
      </xdr:nvCxnSpPr>
      <xdr:spPr>
        <a:xfrm>
          <a:off x="2971165" y="5247005"/>
          <a:ext cx="685800" cy="19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25</xdr:row>
      <xdr:rowOff>132292</xdr:rowOff>
    </xdr:from>
    <xdr:to>
      <xdr:col>11</xdr:col>
      <xdr:colOff>187325</xdr:colOff>
      <xdr:row>26</xdr:row>
      <xdr:rowOff>62442</xdr:rowOff>
    </xdr:to>
    <xdr:sp textlink="">
      <xdr:nvSpPr>
        <xdr:cNvPr id="97" name="楕円 96">
          <a:extLst>
            <a:ext uri="{FF2B5EF4-FFF2-40B4-BE49-F238E27FC236}">
              <a16:creationId xmlns:a16="http://schemas.microsoft.com/office/drawing/2014/main" id="{0F5B1AB4-F608-4A0C-8248-F6EF2AF95CA6}"/>
            </a:ext>
          </a:extLst>
        </xdr:cNvPr>
        <xdr:cNvSpPr/>
      </xdr:nvSpPr>
      <xdr:spPr>
        <a:xfrm>
          <a:off x="2240280" y="517482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11642</xdr:rowOff>
    </xdr:from>
    <xdr:to>
      <xdr:col>15</xdr:col>
      <xdr:colOff>136525</xdr:colOff>
      <xdr:row>26</xdr:row>
      <xdr:rowOff>36830</xdr:rowOff>
    </xdr:to>
    <xdr:cxnSp macro="">
      <xdr:nvCxnSpPr>
        <xdr:cNvPr id="98" name="直線コネクタ 97">
          <a:extLst>
            <a:ext uri="{FF2B5EF4-FFF2-40B4-BE49-F238E27FC236}">
              <a16:creationId xmlns:a16="http://schemas.microsoft.com/office/drawing/2014/main" id="{F82C2009-B60B-41B2-8C0B-C03A28249AD9}"/>
            </a:ext>
          </a:extLst>
        </xdr:cNvPr>
        <xdr:cNvCxnSpPr/>
      </xdr:nvCxnSpPr>
      <xdr:spPr>
        <a:xfrm>
          <a:off x="2285365" y="5225627"/>
          <a:ext cx="685800" cy="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28152</xdr:rowOff>
    </xdr:from>
    <xdr:to>
      <xdr:col>7</xdr:col>
      <xdr:colOff>187325</xdr:colOff>
      <xdr:row>28</xdr:row>
      <xdr:rowOff>129752</xdr:rowOff>
    </xdr:to>
    <xdr:sp textlink="">
      <xdr:nvSpPr>
        <xdr:cNvPr id="99" name="楕円 98">
          <a:extLst>
            <a:ext uri="{FF2B5EF4-FFF2-40B4-BE49-F238E27FC236}">
              <a16:creationId xmlns:a16="http://schemas.microsoft.com/office/drawing/2014/main" id="{1F6E1678-4ECF-441C-96B1-62432E6CD876}"/>
            </a:ext>
          </a:extLst>
        </xdr:cNvPr>
        <xdr:cNvSpPr/>
      </xdr:nvSpPr>
      <xdr:spPr>
        <a:xfrm>
          <a:off x="1554480" y="557932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11642</xdr:rowOff>
    </xdr:from>
    <xdr:to>
      <xdr:col>11</xdr:col>
      <xdr:colOff>136525</xdr:colOff>
      <xdr:row>28</xdr:row>
      <xdr:rowOff>78952</xdr:rowOff>
    </xdr:to>
    <xdr:cxnSp macro="">
      <xdr:nvCxnSpPr>
        <xdr:cNvPr id="100" name="直線コネクタ 99">
          <a:extLst>
            <a:ext uri="{FF2B5EF4-FFF2-40B4-BE49-F238E27FC236}">
              <a16:creationId xmlns:a16="http://schemas.microsoft.com/office/drawing/2014/main" id="{E6E1A393-5D92-4C6E-95AE-7316F6CA597E}"/>
            </a:ext>
          </a:extLst>
        </xdr:cNvPr>
        <xdr:cNvCxnSpPr/>
      </xdr:nvCxnSpPr>
      <xdr:spPr>
        <a:xfrm flipV="1">
          <a:off x="1599565" y="5225627"/>
          <a:ext cx="685800" cy="40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textlink="">
      <xdr:nvSpPr>
        <xdr:cNvPr id="101" name="n_1aveValue有形固定資産減価償却率">
          <a:extLst>
            <a:ext uri="{FF2B5EF4-FFF2-40B4-BE49-F238E27FC236}">
              <a16:creationId xmlns:a16="http://schemas.microsoft.com/office/drawing/2014/main" id="{1BAEA83F-7B22-4FC7-8D9F-EDD001123DDF}"/>
            </a:ext>
          </a:extLst>
        </xdr:cNvPr>
        <xdr:cNvSpPr txBox="1"/>
      </xdr:nvSpPr>
      <xdr:spPr>
        <a:xfrm>
          <a:off x="3464569" y="613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textlink="">
      <xdr:nvSpPr>
        <xdr:cNvPr id="102" name="n_2aveValue有形固定資産減価償却率">
          <a:extLst>
            <a:ext uri="{FF2B5EF4-FFF2-40B4-BE49-F238E27FC236}">
              <a16:creationId xmlns:a16="http://schemas.microsoft.com/office/drawing/2014/main" id="{19152061-58CB-4DE8-BF75-1F752CF6DCD7}"/>
            </a:ext>
          </a:extLst>
        </xdr:cNvPr>
        <xdr:cNvSpPr txBox="1"/>
      </xdr:nvSpPr>
      <xdr:spPr>
        <a:xfrm>
          <a:off x="2793374" y="61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textlink="">
      <xdr:nvSpPr>
        <xdr:cNvPr id="103" name="n_3aveValue有形固定資産減価償却率">
          <a:extLst>
            <a:ext uri="{FF2B5EF4-FFF2-40B4-BE49-F238E27FC236}">
              <a16:creationId xmlns:a16="http://schemas.microsoft.com/office/drawing/2014/main" id="{3F797823-AFF3-43D2-9C38-B4FDDA9D99BA}"/>
            </a:ext>
          </a:extLst>
        </xdr:cNvPr>
        <xdr:cNvSpPr txBox="1"/>
      </xdr:nvSpPr>
      <xdr:spPr>
        <a:xfrm>
          <a:off x="2107574" y="609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139611</xdr:rowOff>
    </xdr:from>
    <xdr:ext cx="405111" cy="259045"/>
    <xdr:sp textlink="">
      <xdr:nvSpPr>
        <xdr:cNvPr id="104" name="n_4aveValue有形固定資産減価償却率">
          <a:extLst>
            <a:ext uri="{FF2B5EF4-FFF2-40B4-BE49-F238E27FC236}">
              <a16:creationId xmlns:a16="http://schemas.microsoft.com/office/drawing/2014/main" id="{DCCDD661-B7AA-4DD7-9840-4EB50A4E5E5C}"/>
            </a:ext>
          </a:extLst>
        </xdr:cNvPr>
        <xdr:cNvSpPr txBox="1"/>
      </xdr:nvSpPr>
      <xdr:spPr>
        <a:xfrm>
          <a:off x="1421774"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128816</xdr:rowOff>
    </xdr:from>
    <xdr:ext cx="405111" cy="259045"/>
    <xdr:sp textlink="">
      <xdr:nvSpPr>
        <xdr:cNvPr id="105" name="n_1mainValue有形固定資産減価償却率">
          <a:extLst>
            <a:ext uri="{FF2B5EF4-FFF2-40B4-BE49-F238E27FC236}">
              <a16:creationId xmlns:a16="http://schemas.microsoft.com/office/drawing/2014/main" id="{7B92E480-3B88-44B7-9606-EFC1EBB75DB4}"/>
            </a:ext>
          </a:extLst>
        </xdr:cNvPr>
        <xdr:cNvSpPr txBox="1"/>
      </xdr:nvSpPr>
      <xdr:spPr>
        <a:xfrm>
          <a:off x="3464569" y="5171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104157</xdr:rowOff>
    </xdr:from>
    <xdr:ext cx="405111" cy="259045"/>
    <xdr:sp textlink="">
      <xdr:nvSpPr>
        <xdr:cNvPr id="106" name="n_2mainValue有形固定資産減価償却率">
          <a:extLst>
            <a:ext uri="{FF2B5EF4-FFF2-40B4-BE49-F238E27FC236}">
              <a16:creationId xmlns:a16="http://schemas.microsoft.com/office/drawing/2014/main" id="{738BC0E8-9BD8-40AE-97AE-FDE6D946D629}"/>
            </a:ext>
          </a:extLst>
        </xdr:cNvPr>
        <xdr:cNvSpPr txBox="1"/>
      </xdr:nvSpPr>
      <xdr:spPr>
        <a:xfrm>
          <a:off x="2793374" y="49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78969</xdr:rowOff>
    </xdr:from>
    <xdr:ext cx="405111" cy="259045"/>
    <xdr:sp textlink="">
      <xdr:nvSpPr>
        <xdr:cNvPr id="107" name="n_3mainValue有形固定資産減価償却率">
          <a:extLst>
            <a:ext uri="{FF2B5EF4-FFF2-40B4-BE49-F238E27FC236}">
              <a16:creationId xmlns:a16="http://schemas.microsoft.com/office/drawing/2014/main" id="{6721866D-5460-411E-BD39-EF29F7F83B94}"/>
            </a:ext>
          </a:extLst>
        </xdr:cNvPr>
        <xdr:cNvSpPr txBox="1"/>
      </xdr:nvSpPr>
      <xdr:spPr>
        <a:xfrm>
          <a:off x="2107574" y="494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146279</xdr:rowOff>
    </xdr:from>
    <xdr:ext cx="405111" cy="259045"/>
    <xdr:sp textlink="">
      <xdr:nvSpPr>
        <xdr:cNvPr id="108" name="n_4mainValue有形固定資産減価償却率">
          <a:extLst>
            <a:ext uri="{FF2B5EF4-FFF2-40B4-BE49-F238E27FC236}">
              <a16:creationId xmlns:a16="http://schemas.microsoft.com/office/drawing/2014/main" id="{D615777E-20C2-44E8-90F5-B55C93244A05}"/>
            </a:ext>
          </a:extLst>
        </xdr:cNvPr>
        <xdr:cNvSpPr txBox="1"/>
      </xdr:nvSpPr>
      <xdr:spPr>
        <a:xfrm>
          <a:off x="1421774" y="53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9" name="正方形/長方形 108">
          <a:extLst>
            <a:ext uri="{FF2B5EF4-FFF2-40B4-BE49-F238E27FC236}">
              <a16:creationId xmlns:a16="http://schemas.microsoft.com/office/drawing/2014/main" id="{185E10BA-1AAE-43C8-9D14-0026D28FA7A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10" name="正方形/長方形 109">
          <a:extLst>
            <a:ext uri="{FF2B5EF4-FFF2-40B4-BE49-F238E27FC236}">
              <a16:creationId xmlns:a16="http://schemas.microsoft.com/office/drawing/2014/main" id="{236CDD78-A37F-4A4C-AED3-00BFA34C49D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textlink="">
      <xdr:nvSpPr>
        <xdr:cNvPr id="111" name="正方形/長方形 110">
          <a:extLst>
            <a:ext uri="{FF2B5EF4-FFF2-40B4-BE49-F238E27FC236}">
              <a16:creationId xmlns:a16="http://schemas.microsoft.com/office/drawing/2014/main" id="{7DCCF385-BDA3-4C50-9AF7-6C05F89DD29B}"/>
            </a:ext>
          </a:extLst>
        </xdr:cNvPr>
        <xdr:cNvSpPr/>
      </xdr:nvSpPr>
      <xdr:spPr>
        <a:xfrm>
          <a:off x="12479014" y="4585111"/>
          <a:ext cx="78233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2" name="正方形/長方形 111">
          <a:extLst>
            <a:ext uri="{FF2B5EF4-FFF2-40B4-BE49-F238E27FC236}">
              <a16:creationId xmlns:a16="http://schemas.microsoft.com/office/drawing/2014/main" id="{157DFBCE-5E5C-4B82-A97E-E94BAE487712}"/>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3" name="正方形/長方形 112">
          <a:extLst>
            <a:ext uri="{FF2B5EF4-FFF2-40B4-BE49-F238E27FC236}">
              <a16:creationId xmlns:a16="http://schemas.microsoft.com/office/drawing/2014/main" id="{3F4EB805-9B8F-4847-83DA-743B728E257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4" name="正方形/長方形 113">
          <a:extLst>
            <a:ext uri="{FF2B5EF4-FFF2-40B4-BE49-F238E27FC236}">
              <a16:creationId xmlns:a16="http://schemas.microsoft.com/office/drawing/2014/main" id="{10DE614C-A327-4DF4-99AE-565CDA80D53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5" name="正方形/長方形 114">
          <a:extLst>
            <a:ext uri="{FF2B5EF4-FFF2-40B4-BE49-F238E27FC236}">
              <a16:creationId xmlns:a16="http://schemas.microsoft.com/office/drawing/2014/main" id="{12FA4CAC-D9B7-44A4-9CC8-48F76D0BDDC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6" name="正方形/長方形 115">
          <a:extLst>
            <a:ext uri="{FF2B5EF4-FFF2-40B4-BE49-F238E27FC236}">
              <a16:creationId xmlns:a16="http://schemas.microsoft.com/office/drawing/2014/main" id="{FE9E1C18-8281-42A9-9793-45F400026DC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7" name="正方形/長方形 116">
          <a:extLst>
            <a:ext uri="{FF2B5EF4-FFF2-40B4-BE49-F238E27FC236}">
              <a16:creationId xmlns:a16="http://schemas.microsoft.com/office/drawing/2014/main" id="{42D3803C-EB8D-44CE-B985-FD52921F3111}"/>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8" name="正方形/長方形 117">
          <a:extLst>
            <a:ext uri="{FF2B5EF4-FFF2-40B4-BE49-F238E27FC236}">
              <a16:creationId xmlns:a16="http://schemas.microsoft.com/office/drawing/2014/main" id="{78B74061-C746-47D5-AC1E-2B36BE76759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9" name="正方形/長方形 118">
          <a:extLst>
            <a:ext uri="{FF2B5EF4-FFF2-40B4-BE49-F238E27FC236}">
              <a16:creationId xmlns:a16="http://schemas.microsoft.com/office/drawing/2014/main" id="{57F1A2F0-2110-4991-A7AB-91546001C414}"/>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20" name="正方形/長方形 119">
          <a:extLst>
            <a:ext uri="{FF2B5EF4-FFF2-40B4-BE49-F238E27FC236}">
              <a16:creationId xmlns:a16="http://schemas.microsoft.com/office/drawing/2014/main" id="{97D618DB-C72B-4C51-B916-B5A42A059E91}"/>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21" name="テキスト ボックス 120">
          <a:extLst>
            <a:ext uri="{FF2B5EF4-FFF2-40B4-BE49-F238E27FC236}">
              <a16:creationId xmlns:a16="http://schemas.microsoft.com/office/drawing/2014/main" id="{B12BBBC2-6A42-4154-9C88-536187E0400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過年度の繰上償還による一時的な債務減少効果が一段落したことに加え、以降も事業展開に合わせて継続的に起債を行ってきたことにより、前年度から微増する結果となった。今後も事業展開に合わせ比率の変動は想定されるが、過年度の抑制効果を維持しつつ、引き続き新規借入の抑制や計画的な公債費の管理を行い、安定した財政運営に努めていく。</a:t>
          </a:r>
        </a:p>
      </xdr:txBody>
    </xdr:sp>
    <xdr:clientData/>
  </xdr:twoCellAnchor>
  <xdr:oneCellAnchor>
    <xdr:from>
      <xdr:col>57</xdr:col>
      <xdr:colOff>111125</xdr:colOff>
      <xdr:row>23</xdr:row>
      <xdr:rowOff>47625</xdr:rowOff>
    </xdr:from>
    <xdr:ext cx="349839" cy="225703"/>
    <xdr:sp textlink="">
      <xdr:nvSpPr>
        <xdr:cNvPr id="122" name="テキスト ボックス 121">
          <a:extLst>
            <a:ext uri="{FF2B5EF4-FFF2-40B4-BE49-F238E27FC236}">
              <a16:creationId xmlns:a16="http://schemas.microsoft.com/office/drawing/2014/main" id="{E6DA58C7-F66D-438A-8A62-AF5E8F74F65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74823D7-51EC-46DD-9E3A-DEF563578A2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4" name="テキスト ボックス 123">
          <a:extLst>
            <a:ext uri="{FF2B5EF4-FFF2-40B4-BE49-F238E27FC236}">
              <a16:creationId xmlns:a16="http://schemas.microsoft.com/office/drawing/2014/main" id="{B35B471B-952E-4E55-86AE-34B1F2B5B6D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712C01AF-54B5-45B1-BCF1-F1E65246548B}"/>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textlink="">
      <xdr:nvSpPr>
        <xdr:cNvPr id="126" name="テキスト ボックス 125">
          <a:extLst>
            <a:ext uri="{FF2B5EF4-FFF2-40B4-BE49-F238E27FC236}">
              <a16:creationId xmlns:a16="http://schemas.microsoft.com/office/drawing/2014/main" id="{795816DA-8E1B-4ECD-8FDE-71A7FD10F115}"/>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6B2F93F-A735-4DDC-8E4F-07F2B0B7633E}"/>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textlink="">
      <xdr:nvSpPr>
        <xdr:cNvPr id="128" name="テキスト ボックス 127">
          <a:extLst>
            <a:ext uri="{FF2B5EF4-FFF2-40B4-BE49-F238E27FC236}">
              <a16:creationId xmlns:a16="http://schemas.microsoft.com/office/drawing/2014/main" id="{9DD058F4-7861-4CD4-AD99-8FD86320EFCC}"/>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91BAA5F9-6F5F-4E62-BD26-899DDECD7AC6}"/>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textlink="">
      <xdr:nvSpPr>
        <xdr:cNvPr id="130" name="テキスト ボックス 129">
          <a:extLst>
            <a:ext uri="{FF2B5EF4-FFF2-40B4-BE49-F238E27FC236}">
              <a16:creationId xmlns:a16="http://schemas.microsoft.com/office/drawing/2014/main" id="{83D01730-371F-4920-A426-AB65AFE3A185}"/>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B3AEBCD5-307D-450A-80DF-E005D5427B80}"/>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textlink="">
      <xdr:nvSpPr>
        <xdr:cNvPr id="132" name="テキスト ボックス 131">
          <a:extLst>
            <a:ext uri="{FF2B5EF4-FFF2-40B4-BE49-F238E27FC236}">
              <a16:creationId xmlns:a16="http://schemas.microsoft.com/office/drawing/2014/main" id="{3DCCB0C6-0711-422F-826F-C871E9742DAC}"/>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F654989-9538-4C36-AA73-90224D1E2A9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4" name="債務償還比率グラフ枠">
          <a:extLst>
            <a:ext uri="{FF2B5EF4-FFF2-40B4-BE49-F238E27FC236}">
              <a16:creationId xmlns:a16="http://schemas.microsoft.com/office/drawing/2014/main" id="{49EBF7D5-3A83-4DE3-B66B-14AEA80F88A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685AAA4B-AC2E-421D-B7DC-491F14A3458A}"/>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textlink="">
      <xdr:nvSpPr>
        <xdr:cNvPr id="136" name="債務償還比率最小値テキスト">
          <a:extLst>
            <a:ext uri="{FF2B5EF4-FFF2-40B4-BE49-F238E27FC236}">
              <a16:creationId xmlns:a16="http://schemas.microsoft.com/office/drawing/2014/main" id="{1080EE30-BED2-43C3-BC31-FA408FCED0BC}"/>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94995972-AA83-4000-B113-70B4D5DECB27}"/>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textlink="">
      <xdr:nvSpPr>
        <xdr:cNvPr id="138" name="債務償還比率最大値テキスト">
          <a:extLst>
            <a:ext uri="{FF2B5EF4-FFF2-40B4-BE49-F238E27FC236}">
              <a16:creationId xmlns:a16="http://schemas.microsoft.com/office/drawing/2014/main" id="{166EE5B8-1BFF-4B79-955E-531A0F312832}"/>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83E49C0-CCD6-4F4E-85F6-A92198A111EF}"/>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textlink="">
      <xdr:nvSpPr>
        <xdr:cNvPr id="140" name="債務償還比率平均値テキスト">
          <a:extLst>
            <a:ext uri="{FF2B5EF4-FFF2-40B4-BE49-F238E27FC236}">
              <a16:creationId xmlns:a16="http://schemas.microsoft.com/office/drawing/2014/main" id="{0DF4D640-992E-4249-9534-C45DE5959062}"/>
            </a:ext>
          </a:extLst>
        </xdr:cNvPr>
        <xdr:cNvSpPr txBox="1"/>
      </xdr:nvSpPr>
      <xdr:spPr>
        <a:xfrm>
          <a:off x="13369925" y="577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textlink="">
      <xdr:nvSpPr>
        <xdr:cNvPr id="141" name="フローチャート: 判断 140">
          <a:extLst>
            <a:ext uri="{FF2B5EF4-FFF2-40B4-BE49-F238E27FC236}">
              <a16:creationId xmlns:a16="http://schemas.microsoft.com/office/drawing/2014/main" id="{068564C7-ABB3-4E2E-9783-27E6F1B29F23}"/>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textlink="">
      <xdr:nvSpPr>
        <xdr:cNvPr id="142" name="フローチャート: 判断 141">
          <a:extLst>
            <a:ext uri="{FF2B5EF4-FFF2-40B4-BE49-F238E27FC236}">
              <a16:creationId xmlns:a16="http://schemas.microsoft.com/office/drawing/2014/main" id="{049CD138-F87C-4311-8250-F55D4B5D6B42}"/>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textlink="">
      <xdr:nvSpPr>
        <xdr:cNvPr id="143" name="フローチャート: 判断 142">
          <a:extLst>
            <a:ext uri="{FF2B5EF4-FFF2-40B4-BE49-F238E27FC236}">
              <a16:creationId xmlns:a16="http://schemas.microsoft.com/office/drawing/2014/main" id="{968CA810-A467-4ABE-8FAE-C3F82C55BD9F}"/>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textlink="">
      <xdr:nvSpPr>
        <xdr:cNvPr id="144" name="フローチャート: 判断 143">
          <a:extLst>
            <a:ext uri="{FF2B5EF4-FFF2-40B4-BE49-F238E27FC236}">
              <a16:creationId xmlns:a16="http://schemas.microsoft.com/office/drawing/2014/main" id="{500C5131-B6D5-4AA6-93CE-E2C9C17E00C9}"/>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textlink="">
      <xdr:nvSpPr>
        <xdr:cNvPr id="145" name="フローチャート: 判断 144">
          <a:extLst>
            <a:ext uri="{FF2B5EF4-FFF2-40B4-BE49-F238E27FC236}">
              <a16:creationId xmlns:a16="http://schemas.microsoft.com/office/drawing/2014/main" id="{68A13637-C29D-468B-AF74-7DBDC5EE1E25}"/>
            </a:ext>
          </a:extLst>
        </xdr:cNvPr>
        <xdr:cNvSpPr/>
      </xdr:nvSpPr>
      <xdr:spPr>
        <a:xfrm>
          <a:off x="10572115" y="5819734"/>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6" name="テキスト ボックス 145">
          <a:extLst>
            <a:ext uri="{FF2B5EF4-FFF2-40B4-BE49-F238E27FC236}">
              <a16:creationId xmlns:a16="http://schemas.microsoft.com/office/drawing/2014/main" id="{FB2FA58B-198D-4D0C-BE7E-D5ADC979B3E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19FE1B6F-A757-462B-BA2F-3BB4A9BC5B8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266E792C-8364-4FA9-96F2-AF334A34949F}"/>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9" name="テキスト ボックス 148">
          <a:extLst>
            <a:ext uri="{FF2B5EF4-FFF2-40B4-BE49-F238E27FC236}">
              <a16:creationId xmlns:a16="http://schemas.microsoft.com/office/drawing/2014/main" id="{81690B85-E346-4944-AB2E-6D2CAD99483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0" name="テキスト ボックス 149">
          <a:extLst>
            <a:ext uri="{FF2B5EF4-FFF2-40B4-BE49-F238E27FC236}">
              <a16:creationId xmlns:a16="http://schemas.microsoft.com/office/drawing/2014/main" id="{9E1397E3-BC8F-47B0-BF66-454ED012FA9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125329</xdr:rowOff>
    </xdr:from>
    <xdr:to>
      <xdr:col>76</xdr:col>
      <xdr:colOff>73025</xdr:colOff>
      <xdr:row>27</xdr:row>
      <xdr:rowOff>55479</xdr:rowOff>
    </xdr:to>
    <xdr:sp textlink="">
      <xdr:nvSpPr>
        <xdr:cNvPr id="151" name="楕円 150">
          <a:extLst>
            <a:ext uri="{FF2B5EF4-FFF2-40B4-BE49-F238E27FC236}">
              <a16:creationId xmlns:a16="http://schemas.microsoft.com/office/drawing/2014/main" id="{46BC4C10-6E7C-49BD-9BBA-E41451E3C84D}"/>
            </a:ext>
          </a:extLst>
        </xdr:cNvPr>
        <xdr:cNvSpPr/>
      </xdr:nvSpPr>
      <xdr:spPr>
        <a:xfrm>
          <a:off x="13289280" y="533740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57802</xdr:rowOff>
    </xdr:from>
    <xdr:ext cx="405111" cy="259045"/>
    <xdr:sp textlink="">
      <xdr:nvSpPr>
        <xdr:cNvPr id="152" name="債務償還比率該当値テキスト">
          <a:extLst>
            <a:ext uri="{FF2B5EF4-FFF2-40B4-BE49-F238E27FC236}">
              <a16:creationId xmlns:a16="http://schemas.microsoft.com/office/drawing/2014/main" id="{F91FED7B-5E46-458D-B8E2-8A8BAE8C0AFF}"/>
            </a:ext>
          </a:extLst>
        </xdr:cNvPr>
        <xdr:cNvSpPr txBox="1"/>
      </xdr:nvSpPr>
      <xdr:spPr>
        <a:xfrm>
          <a:off x="13369925" y="526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122220</xdr:rowOff>
    </xdr:from>
    <xdr:to>
      <xdr:col>72</xdr:col>
      <xdr:colOff>123825</xdr:colOff>
      <xdr:row>27</xdr:row>
      <xdr:rowOff>52370</xdr:rowOff>
    </xdr:to>
    <xdr:sp textlink="">
      <xdr:nvSpPr>
        <xdr:cNvPr id="153" name="楕円 152">
          <a:extLst>
            <a:ext uri="{FF2B5EF4-FFF2-40B4-BE49-F238E27FC236}">
              <a16:creationId xmlns:a16="http://schemas.microsoft.com/office/drawing/2014/main" id="{A0319612-F58D-428C-9894-213D938319FA}"/>
            </a:ext>
          </a:extLst>
        </xdr:cNvPr>
        <xdr:cNvSpPr/>
      </xdr:nvSpPr>
      <xdr:spPr>
        <a:xfrm>
          <a:off x="12629515" y="533430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1570</xdr:rowOff>
    </xdr:from>
    <xdr:to>
      <xdr:col>76</xdr:col>
      <xdr:colOff>22225</xdr:colOff>
      <xdr:row>27</xdr:row>
      <xdr:rowOff>4679</xdr:rowOff>
    </xdr:to>
    <xdr:cxnSp macro="">
      <xdr:nvCxnSpPr>
        <xdr:cNvPr id="154" name="直線コネクタ 153">
          <a:extLst>
            <a:ext uri="{FF2B5EF4-FFF2-40B4-BE49-F238E27FC236}">
              <a16:creationId xmlns:a16="http://schemas.microsoft.com/office/drawing/2014/main" id="{BA3C6021-4B98-48B2-8C18-224CCAED624E}"/>
            </a:ext>
          </a:extLst>
        </xdr:cNvPr>
        <xdr:cNvCxnSpPr/>
      </xdr:nvCxnSpPr>
      <xdr:spPr>
        <a:xfrm>
          <a:off x="12684125" y="5383195"/>
          <a:ext cx="631190" cy="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169804</xdr:rowOff>
    </xdr:from>
    <xdr:to>
      <xdr:col>68</xdr:col>
      <xdr:colOff>123825</xdr:colOff>
      <xdr:row>27</xdr:row>
      <xdr:rowOff>99954</xdr:rowOff>
    </xdr:to>
    <xdr:sp textlink="">
      <xdr:nvSpPr>
        <xdr:cNvPr id="155" name="楕円 154">
          <a:extLst>
            <a:ext uri="{FF2B5EF4-FFF2-40B4-BE49-F238E27FC236}">
              <a16:creationId xmlns:a16="http://schemas.microsoft.com/office/drawing/2014/main" id="{C54B0FD2-1476-40E6-8D1A-6846E4125891}"/>
            </a:ext>
          </a:extLst>
        </xdr:cNvPr>
        <xdr:cNvSpPr/>
      </xdr:nvSpPr>
      <xdr:spPr>
        <a:xfrm>
          <a:off x="11943715" y="538378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1570</xdr:rowOff>
    </xdr:from>
    <xdr:to>
      <xdr:col>72</xdr:col>
      <xdr:colOff>73025</xdr:colOff>
      <xdr:row>27</xdr:row>
      <xdr:rowOff>49154</xdr:rowOff>
    </xdr:to>
    <xdr:cxnSp macro="">
      <xdr:nvCxnSpPr>
        <xdr:cNvPr id="156" name="直線コネクタ 155">
          <a:extLst>
            <a:ext uri="{FF2B5EF4-FFF2-40B4-BE49-F238E27FC236}">
              <a16:creationId xmlns:a16="http://schemas.microsoft.com/office/drawing/2014/main" id="{F261465A-51FA-4AFE-90FB-862B597D9A2A}"/>
            </a:ext>
          </a:extLst>
        </xdr:cNvPr>
        <xdr:cNvCxnSpPr/>
      </xdr:nvCxnSpPr>
      <xdr:spPr>
        <a:xfrm flipV="1">
          <a:off x="11998325" y="5383195"/>
          <a:ext cx="685800" cy="4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28580</xdr:rowOff>
    </xdr:from>
    <xdr:to>
      <xdr:col>64</xdr:col>
      <xdr:colOff>123825</xdr:colOff>
      <xdr:row>27</xdr:row>
      <xdr:rowOff>130180</xdr:rowOff>
    </xdr:to>
    <xdr:sp textlink="">
      <xdr:nvSpPr>
        <xdr:cNvPr id="157" name="楕円 156">
          <a:extLst>
            <a:ext uri="{FF2B5EF4-FFF2-40B4-BE49-F238E27FC236}">
              <a16:creationId xmlns:a16="http://schemas.microsoft.com/office/drawing/2014/main" id="{ADDD60A2-E555-413D-A4B0-E349737FA410}"/>
            </a:ext>
          </a:extLst>
        </xdr:cNvPr>
        <xdr:cNvSpPr/>
      </xdr:nvSpPr>
      <xdr:spPr>
        <a:xfrm>
          <a:off x="11257915" y="540830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49154</xdr:rowOff>
    </xdr:from>
    <xdr:to>
      <xdr:col>68</xdr:col>
      <xdr:colOff>73025</xdr:colOff>
      <xdr:row>27</xdr:row>
      <xdr:rowOff>79380</xdr:rowOff>
    </xdr:to>
    <xdr:cxnSp macro="">
      <xdr:nvCxnSpPr>
        <xdr:cNvPr id="158" name="直線コネクタ 157">
          <a:extLst>
            <a:ext uri="{FF2B5EF4-FFF2-40B4-BE49-F238E27FC236}">
              <a16:creationId xmlns:a16="http://schemas.microsoft.com/office/drawing/2014/main" id="{7E745475-B5B3-409D-BBC6-597CCDD803AE}"/>
            </a:ext>
          </a:extLst>
        </xdr:cNvPr>
        <xdr:cNvCxnSpPr/>
      </xdr:nvCxnSpPr>
      <xdr:spPr>
        <a:xfrm flipV="1">
          <a:off x="11312525" y="5432684"/>
          <a:ext cx="6858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51613</xdr:rowOff>
    </xdr:from>
    <xdr:to>
      <xdr:col>60</xdr:col>
      <xdr:colOff>123825</xdr:colOff>
      <xdr:row>28</xdr:row>
      <xdr:rowOff>153213</xdr:rowOff>
    </xdr:to>
    <xdr:sp textlink="">
      <xdr:nvSpPr>
        <xdr:cNvPr id="159" name="楕円 158">
          <a:extLst>
            <a:ext uri="{FF2B5EF4-FFF2-40B4-BE49-F238E27FC236}">
              <a16:creationId xmlns:a16="http://schemas.microsoft.com/office/drawing/2014/main" id="{9FC9180E-8560-472E-8C97-92C01D5E43E7}"/>
            </a:ext>
          </a:extLst>
        </xdr:cNvPr>
        <xdr:cNvSpPr/>
      </xdr:nvSpPr>
      <xdr:spPr>
        <a:xfrm>
          <a:off x="10572115" y="5608498"/>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79380</xdr:rowOff>
    </xdr:from>
    <xdr:to>
      <xdr:col>64</xdr:col>
      <xdr:colOff>73025</xdr:colOff>
      <xdr:row>28</xdr:row>
      <xdr:rowOff>102413</xdr:rowOff>
    </xdr:to>
    <xdr:cxnSp macro="">
      <xdr:nvCxnSpPr>
        <xdr:cNvPr id="160" name="直線コネクタ 159">
          <a:extLst>
            <a:ext uri="{FF2B5EF4-FFF2-40B4-BE49-F238E27FC236}">
              <a16:creationId xmlns:a16="http://schemas.microsoft.com/office/drawing/2014/main" id="{E6A6E000-BB7C-4C37-A2C1-C59D42605B7C}"/>
            </a:ext>
          </a:extLst>
        </xdr:cNvPr>
        <xdr:cNvCxnSpPr/>
      </xdr:nvCxnSpPr>
      <xdr:spPr>
        <a:xfrm flipV="1">
          <a:off x="10626725" y="5461005"/>
          <a:ext cx="685800" cy="19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textlink="">
      <xdr:nvSpPr>
        <xdr:cNvPr id="161" name="n_1aveValue債務償還比率">
          <a:extLst>
            <a:ext uri="{FF2B5EF4-FFF2-40B4-BE49-F238E27FC236}">
              <a16:creationId xmlns:a16="http://schemas.microsoft.com/office/drawing/2014/main" id="{A777A32E-3FA7-44A4-809A-6266286E0609}"/>
            </a:ext>
          </a:extLst>
        </xdr:cNvPr>
        <xdr:cNvSpPr txBox="1"/>
      </xdr:nvSpPr>
      <xdr:spPr>
        <a:xfrm>
          <a:off x="12459412" y="588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textlink="">
      <xdr:nvSpPr>
        <xdr:cNvPr id="162" name="n_2aveValue債務償還比率">
          <a:extLst>
            <a:ext uri="{FF2B5EF4-FFF2-40B4-BE49-F238E27FC236}">
              <a16:creationId xmlns:a16="http://schemas.microsoft.com/office/drawing/2014/main" id="{836FC662-7D77-47FF-8ADF-91C325E49C0B}"/>
            </a:ext>
          </a:extLst>
        </xdr:cNvPr>
        <xdr:cNvSpPr txBox="1"/>
      </xdr:nvSpPr>
      <xdr:spPr>
        <a:xfrm>
          <a:off x="11780597" y="588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textlink="">
      <xdr:nvSpPr>
        <xdr:cNvPr id="163" name="n_3aveValue債務償還比率">
          <a:extLst>
            <a:ext uri="{FF2B5EF4-FFF2-40B4-BE49-F238E27FC236}">
              <a16:creationId xmlns:a16="http://schemas.microsoft.com/office/drawing/2014/main" id="{B25D5E78-04AB-420A-8C1A-BAE34C779E54}"/>
            </a:ext>
          </a:extLst>
        </xdr:cNvPr>
        <xdr:cNvSpPr txBox="1"/>
      </xdr:nvSpPr>
      <xdr:spPr>
        <a:xfrm>
          <a:off x="11094797" y="585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textlink="">
      <xdr:nvSpPr>
        <xdr:cNvPr id="164" name="n_4aveValue債務償還比率">
          <a:extLst>
            <a:ext uri="{FF2B5EF4-FFF2-40B4-BE49-F238E27FC236}">
              <a16:creationId xmlns:a16="http://schemas.microsoft.com/office/drawing/2014/main" id="{861C6529-13CB-412A-B056-B08CA856CB39}"/>
            </a:ext>
          </a:extLst>
        </xdr:cNvPr>
        <xdr:cNvSpPr txBox="1"/>
      </xdr:nvSpPr>
      <xdr:spPr>
        <a:xfrm>
          <a:off x="10408997" y="59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68897</xdr:rowOff>
    </xdr:from>
    <xdr:ext cx="405111" cy="259045"/>
    <xdr:sp textlink="">
      <xdr:nvSpPr>
        <xdr:cNvPr id="165" name="n_1mainValue債務償還比率">
          <a:extLst>
            <a:ext uri="{FF2B5EF4-FFF2-40B4-BE49-F238E27FC236}">
              <a16:creationId xmlns:a16="http://schemas.microsoft.com/office/drawing/2014/main" id="{DCA675D7-6E23-4DDD-A8B9-4EA17EAD49B3}"/>
            </a:ext>
          </a:extLst>
        </xdr:cNvPr>
        <xdr:cNvSpPr txBox="1"/>
      </xdr:nvSpPr>
      <xdr:spPr>
        <a:xfrm>
          <a:off x="12489824" y="510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116481</xdr:rowOff>
    </xdr:from>
    <xdr:ext cx="405111" cy="259045"/>
    <xdr:sp textlink="">
      <xdr:nvSpPr>
        <xdr:cNvPr id="166" name="n_2mainValue債務償還比率">
          <a:extLst>
            <a:ext uri="{FF2B5EF4-FFF2-40B4-BE49-F238E27FC236}">
              <a16:creationId xmlns:a16="http://schemas.microsoft.com/office/drawing/2014/main" id="{5B18D270-8E4C-4F7E-AFA1-8F64B8D94911}"/>
            </a:ext>
          </a:extLst>
        </xdr:cNvPr>
        <xdr:cNvSpPr txBox="1"/>
      </xdr:nvSpPr>
      <xdr:spPr>
        <a:xfrm>
          <a:off x="11811009" y="515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146707</xdr:rowOff>
    </xdr:from>
    <xdr:ext cx="469744" cy="259045"/>
    <xdr:sp textlink="">
      <xdr:nvSpPr>
        <xdr:cNvPr id="167" name="n_3mainValue債務償還比率">
          <a:extLst>
            <a:ext uri="{FF2B5EF4-FFF2-40B4-BE49-F238E27FC236}">
              <a16:creationId xmlns:a16="http://schemas.microsoft.com/office/drawing/2014/main" id="{6A435F07-51E5-4D1F-8CAB-B6B9DEB56DEC}"/>
            </a:ext>
          </a:extLst>
        </xdr:cNvPr>
        <xdr:cNvSpPr txBox="1"/>
      </xdr:nvSpPr>
      <xdr:spPr>
        <a:xfrm>
          <a:off x="11094797" y="518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169740</xdr:rowOff>
    </xdr:from>
    <xdr:ext cx="469744" cy="259045"/>
    <xdr:sp textlink="">
      <xdr:nvSpPr>
        <xdr:cNvPr id="168" name="n_4mainValue債務償還比率">
          <a:extLst>
            <a:ext uri="{FF2B5EF4-FFF2-40B4-BE49-F238E27FC236}">
              <a16:creationId xmlns:a16="http://schemas.microsoft.com/office/drawing/2014/main" id="{E077A486-3394-4097-BC6D-35D1970F761F}"/>
            </a:ext>
          </a:extLst>
        </xdr:cNvPr>
        <xdr:cNvSpPr txBox="1"/>
      </xdr:nvSpPr>
      <xdr:spPr>
        <a:xfrm>
          <a:off x="10408997" y="538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9" name="正方形/長方形 168">
          <a:extLst>
            <a:ext uri="{FF2B5EF4-FFF2-40B4-BE49-F238E27FC236}">
              <a16:creationId xmlns:a16="http://schemas.microsoft.com/office/drawing/2014/main" id="{41337887-7C59-4F71-A6C7-07647333D87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0" name="正方形/長方形 169">
          <a:extLst>
            <a:ext uri="{FF2B5EF4-FFF2-40B4-BE49-F238E27FC236}">
              <a16:creationId xmlns:a16="http://schemas.microsoft.com/office/drawing/2014/main" id="{F714560E-B242-465F-8C1E-DFB182BE122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1" name="テキスト ボックス 170">
          <a:extLst>
            <a:ext uri="{FF2B5EF4-FFF2-40B4-BE49-F238E27FC236}">
              <a16:creationId xmlns:a16="http://schemas.microsoft.com/office/drawing/2014/main" id="{4FC89EB4-3624-4610-AB7D-E215F025725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2" name="テキスト ボックス 171">
          <a:extLst>
            <a:ext uri="{FF2B5EF4-FFF2-40B4-BE49-F238E27FC236}">
              <a16:creationId xmlns:a16="http://schemas.microsoft.com/office/drawing/2014/main" id="{B28C43B6-81DC-449E-834D-A558F75755B6}"/>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3" name="テキスト ボックス 172">
          <a:extLst>
            <a:ext uri="{FF2B5EF4-FFF2-40B4-BE49-F238E27FC236}">
              <a16:creationId xmlns:a16="http://schemas.microsoft.com/office/drawing/2014/main" id="{D0049458-B1E7-4724-8C0E-7CF0B906AC3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4" name="テキスト ボックス 173">
          <a:extLst>
            <a:ext uri="{FF2B5EF4-FFF2-40B4-BE49-F238E27FC236}">
              <a16:creationId xmlns:a16="http://schemas.microsoft.com/office/drawing/2014/main" id="{663D360D-070C-48D9-8D9B-1383291CC60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10080E97-C487-4752-B461-27EEE700CB4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BD6C3C59-AA07-436C-BF22-260E332D872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9C66C982-962E-4498-99A0-3B7590A681C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993A120C-EFDC-4ED4-B633-A8213DE73BE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岩手県陸前高田市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B2421EA-C49E-4292-89A6-FC654EBCE71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E3C7A6BF-F9D8-4A4C-99FE-98B4D9C9617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6EA3DD50-93FB-4346-8722-4BB75A6D559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C76CBDAA-F855-402E-A328-8E2DF79E0BD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8DA237FD-DA9D-445E-BD5D-A9464EF3055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2F8EFCDA-5AE3-4AFB-A71F-7BD25BD8B38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17,226
17,047
231.94
17,463,668
16,977,650
332,664
7,105,178
11,980,917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656C50FF-2DF8-42F5-BF3E-40901BCCBC1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962E54C4-115D-47A3-8D80-5B538BC1C4A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CA8C87A3-2AB6-4AA6-9924-CF142751EF0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FE9B6E4B-E5DA-4DEC-9C51-D8395135158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2A3DC0F9-0C14-473D-A992-20BA4E005A1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120153D3-A15B-4BB1-B446-AFFCC0FC818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D890EB0C-785A-4B12-AD4E-A6CC2759914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FCF91296-ADFA-4252-A74C-9AF2FE239D2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1A650A7-6715-4D9C-B826-72D0FDEB0B1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D900EA92-D34F-4508-8BC1-209BCC33203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D5E951-5BEF-4563-B878-6CCB2FBB91B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8815A784-3A46-4409-8C01-17567A53B1F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28FAE0B5-3B42-4AF7-BA52-80B595D63B8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D68947-378E-433D-B2BC-B5812029843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A2B5B5-05D0-4BD2-B84D-61317F62949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40E10E-8D8A-4B98-904C-5EFAB695F80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4D9724-40ED-4142-A3A1-0100AEC43DF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EBA06618-626C-4FF1-8A94-CB780088091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835672E0-B73A-4D9E-AC97-A571A4ED338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E6B6263B-50EE-4825-A740-F6722BED2C8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868D6EA9-F282-43BB-AA47-826D95FC4F8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EDCA6CDF-3C3C-4548-A26D-CC231BE0A3D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44CDB2A3-7EAC-40A2-9E30-0C056AC7FBC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090E2577-F990-415F-B0D2-88599B05508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61975E45-8E7E-432C-B98E-B0EDC240C17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83352928-BDB0-41A5-9204-958B21F3854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7959E0B2-8C58-4EC1-BEF3-84C79F6E46E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D1F3F043-D9B7-483C-A959-EB2719C4DD8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9DA96844-8F6F-45D4-A420-6299E1CD41F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5BA85393-5932-4A29-8573-CBC6F651D73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BFA449C-19CA-48D2-95A1-65BC910CE3D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566787D1-22D0-46D9-9AF7-9993E034AD7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8D969C7-8B82-49E5-A67C-65E32FD41D6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2DF782F9-6E6B-4972-80B9-EA5DA583EEC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7C012B7-3027-40A2-BE0C-1A2C604346D7}"/>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31B9D761-3E85-4B87-A29D-4B650F1330BA}"/>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FA9425C-A13E-459D-B004-E667442F5BC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6009E44B-9229-409B-8F24-533D38DE7C6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2DFB61-45FA-491E-B035-E48F2693CB9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CFD437F9-E6D0-4675-93B4-5EADA351CFFB}"/>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90211B7-F46A-4CE7-B318-90295D01070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D4EEA0F8-C521-4A03-9183-75C5D08A6490}"/>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4D0FD71-C3F8-4CC8-83A8-2E62E5CAEE8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679F5385-CD7F-4929-A036-04F0AD6FDA6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58ED76CB-23E5-4E05-B334-99DA2569F0A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C3F0205-88C5-4BAB-992F-B114531D6043}"/>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textlink="">
      <xdr:nvSpPr>
        <xdr:cNvPr id="58" name="【道路】&#10;有形固定資産減価償却率最小値テキスト">
          <a:extLst>
            <a:ext uri="{FF2B5EF4-FFF2-40B4-BE49-F238E27FC236}">
              <a16:creationId xmlns:a16="http://schemas.microsoft.com/office/drawing/2014/main" id="{54DA8C83-CECE-4B86-A7C4-F7E7C12A9F65}"/>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C6ED05A4-72B0-4CF7-8CF5-2B50D76721EC}"/>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textlink="">
      <xdr:nvSpPr>
        <xdr:cNvPr id="60" name="【道路】&#10;有形固定資産減価償却率最大値テキスト">
          <a:extLst>
            <a:ext uri="{FF2B5EF4-FFF2-40B4-BE49-F238E27FC236}">
              <a16:creationId xmlns:a16="http://schemas.microsoft.com/office/drawing/2014/main" id="{01393350-E86C-47C4-8AC8-1F503B433E95}"/>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6E9AC888-0F96-4D30-A57D-8F8EC13BF3A8}"/>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textlink="">
      <xdr:nvSpPr>
        <xdr:cNvPr id="62" name="【道路】&#10;有形固定資産減価償却率平均値テキスト">
          <a:extLst>
            <a:ext uri="{FF2B5EF4-FFF2-40B4-BE49-F238E27FC236}">
              <a16:creationId xmlns:a16="http://schemas.microsoft.com/office/drawing/2014/main" id="{3B228483-372B-4804-821D-7A81773C3FA4}"/>
            </a:ext>
          </a:extLst>
        </xdr:cNvPr>
        <xdr:cNvSpPr txBox="1"/>
      </xdr:nvSpPr>
      <xdr:spPr>
        <a:xfrm>
          <a:off x="4212590" y="653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textlink="">
      <xdr:nvSpPr>
        <xdr:cNvPr id="63" name="フローチャート: 判断 62">
          <a:extLst>
            <a:ext uri="{FF2B5EF4-FFF2-40B4-BE49-F238E27FC236}">
              <a16:creationId xmlns:a16="http://schemas.microsoft.com/office/drawing/2014/main" id="{064EA001-58BE-422B-8669-358CF1A24964}"/>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textlink="">
      <xdr:nvSpPr>
        <xdr:cNvPr id="64" name="フローチャート: 判断 63">
          <a:extLst>
            <a:ext uri="{FF2B5EF4-FFF2-40B4-BE49-F238E27FC236}">
              <a16:creationId xmlns:a16="http://schemas.microsoft.com/office/drawing/2014/main" id="{DEEAA09D-2C3A-439C-92F7-3DEEFC58703A}"/>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textlink="">
      <xdr:nvSpPr>
        <xdr:cNvPr id="65" name="フローチャート: 判断 64">
          <a:extLst>
            <a:ext uri="{FF2B5EF4-FFF2-40B4-BE49-F238E27FC236}">
              <a16:creationId xmlns:a16="http://schemas.microsoft.com/office/drawing/2014/main" id="{4E267C56-A5D9-4C9C-8EBC-AF2C298FF2A1}"/>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textlink="">
      <xdr:nvSpPr>
        <xdr:cNvPr id="66" name="フローチャート: 判断 65">
          <a:extLst>
            <a:ext uri="{FF2B5EF4-FFF2-40B4-BE49-F238E27FC236}">
              <a16:creationId xmlns:a16="http://schemas.microsoft.com/office/drawing/2014/main" id="{B1BD7FDC-BB84-4CE4-BA25-E160429EBE98}"/>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textlink="">
      <xdr:nvSpPr>
        <xdr:cNvPr id="67" name="フローチャート: 判断 66">
          <a:extLst>
            <a:ext uri="{FF2B5EF4-FFF2-40B4-BE49-F238E27FC236}">
              <a16:creationId xmlns:a16="http://schemas.microsoft.com/office/drawing/2014/main" id="{A5A287DD-7333-477D-B0FC-643862359B06}"/>
            </a:ext>
          </a:extLst>
        </xdr:cNvPr>
        <xdr:cNvSpPr/>
      </xdr:nvSpPr>
      <xdr:spPr>
        <a:xfrm>
          <a:off x="988060" y="63976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DFD2B274-8958-4849-B798-F966E5939A5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327F310E-72D5-4C59-8182-3E7EDF93500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39C997BF-2951-4999-A056-D071F5363C2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D33F29B2-C52F-4E30-B892-69C664ADB2E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85D170B3-50CD-40B5-8C9B-4DD1608C8FF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120650</xdr:rowOff>
    </xdr:from>
    <xdr:to>
      <xdr:col>24</xdr:col>
      <xdr:colOff>114300</xdr:colOff>
      <xdr:row>35</xdr:row>
      <xdr:rowOff>50800</xdr:rowOff>
    </xdr:to>
    <xdr:sp textlink="">
      <xdr:nvSpPr>
        <xdr:cNvPr id="73" name="楕円 72">
          <a:extLst>
            <a:ext uri="{FF2B5EF4-FFF2-40B4-BE49-F238E27FC236}">
              <a16:creationId xmlns:a16="http://schemas.microsoft.com/office/drawing/2014/main" id="{18F471B6-1BC1-4C3E-B8FB-FCC7A023D240}"/>
            </a:ext>
          </a:extLst>
        </xdr:cNvPr>
        <xdr:cNvSpPr/>
      </xdr:nvSpPr>
      <xdr:spPr>
        <a:xfrm>
          <a:off x="4131310" y="59518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143527</xdr:rowOff>
    </xdr:from>
    <xdr:ext cx="405111" cy="259045"/>
    <xdr:sp textlink="">
      <xdr:nvSpPr>
        <xdr:cNvPr id="74" name="【道路】&#10;有形固定資産減価償却率該当値テキスト">
          <a:extLst>
            <a:ext uri="{FF2B5EF4-FFF2-40B4-BE49-F238E27FC236}">
              <a16:creationId xmlns:a16="http://schemas.microsoft.com/office/drawing/2014/main" id="{5A4DC4C7-0D84-4EF6-A533-4EBD0173CBCC}"/>
            </a:ext>
          </a:extLst>
        </xdr:cNvPr>
        <xdr:cNvSpPr txBox="1"/>
      </xdr:nvSpPr>
      <xdr:spPr>
        <a:xfrm>
          <a:off x="4212590"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84455</xdr:rowOff>
    </xdr:from>
    <xdr:to>
      <xdr:col>20</xdr:col>
      <xdr:colOff>38100</xdr:colOff>
      <xdr:row>35</xdr:row>
      <xdr:rowOff>14605</xdr:rowOff>
    </xdr:to>
    <xdr:sp textlink="">
      <xdr:nvSpPr>
        <xdr:cNvPr id="75" name="楕円 74">
          <a:extLst>
            <a:ext uri="{FF2B5EF4-FFF2-40B4-BE49-F238E27FC236}">
              <a16:creationId xmlns:a16="http://schemas.microsoft.com/office/drawing/2014/main" id="{25178489-D92F-4C21-B777-C635CFC3C619}"/>
            </a:ext>
          </a:extLst>
        </xdr:cNvPr>
        <xdr:cNvSpPr/>
      </xdr:nvSpPr>
      <xdr:spPr>
        <a:xfrm>
          <a:off x="3388360" y="59156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135255</xdr:rowOff>
    </xdr:from>
    <xdr:to>
      <xdr:col>24</xdr:col>
      <xdr:colOff>63500</xdr:colOff>
      <xdr:row>35</xdr:row>
      <xdr:rowOff>0</xdr:rowOff>
    </xdr:to>
    <xdr:cxnSp macro="">
      <xdr:nvCxnSpPr>
        <xdr:cNvPr id="76" name="直線コネクタ 75">
          <a:extLst>
            <a:ext uri="{FF2B5EF4-FFF2-40B4-BE49-F238E27FC236}">
              <a16:creationId xmlns:a16="http://schemas.microsoft.com/office/drawing/2014/main" id="{5FA5C1E7-37B7-4884-9ED4-D5B26C19E604}"/>
            </a:ext>
          </a:extLst>
        </xdr:cNvPr>
        <xdr:cNvCxnSpPr/>
      </xdr:nvCxnSpPr>
      <xdr:spPr>
        <a:xfrm>
          <a:off x="3431540" y="596074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65405</xdr:rowOff>
    </xdr:from>
    <xdr:to>
      <xdr:col>15</xdr:col>
      <xdr:colOff>101600</xdr:colOff>
      <xdr:row>34</xdr:row>
      <xdr:rowOff>167005</xdr:rowOff>
    </xdr:to>
    <xdr:sp textlink="">
      <xdr:nvSpPr>
        <xdr:cNvPr id="77" name="楕円 76">
          <a:extLst>
            <a:ext uri="{FF2B5EF4-FFF2-40B4-BE49-F238E27FC236}">
              <a16:creationId xmlns:a16="http://schemas.microsoft.com/office/drawing/2014/main" id="{7C679DBB-3ED0-4C2A-806A-AAA99F0A2A9C}"/>
            </a:ext>
          </a:extLst>
        </xdr:cNvPr>
        <xdr:cNvSpPr/>
      </xdr:nvSpPr>
      <xdr:spPr>
        <a:xfrm>
          <a:off x="2571750" y="58928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116205</xdr:rowOff>
    </xdr:from>
    <xdr:to>
      <xdr:col>19</xdr:col>
      <xdr:colOff>177800</xdr:colOff>
      <xdr:row>34</xdr:row>
      <xdr:rowOff>135255</xdr:rowOff>
    </xdr:to>
    <xdr:cxnSp macro="">
      <xdr:nvCxnSpPr>
        <xdr:cNvPr id="78" name="直線コネクタ 77">
          <a:extLst>
            <a:ext uri="{FF2B5EF4-FFF2-40B4-BE49-F238E27FC236}">
              <a16:creationId xmlns:a16="http://schemas.microsoft.com/office/drawing/2014/main" id="{A141A35F-AA64-4B7A-8080-FA2EB25B2F35}"/>
            </a:ext>
          </a:extLst>
        </xdr:cNvPr>
        <xdr:cNvCxnSpPr/>
      </xdr:nvCxnSpPr>
      <xdr:spPr>
        <a:xfrm>
          <a:off x="2626360" y="594550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88265</xdr:rowOff>
    </xdr:from>
    <xdr:to>
      <xdr:col>10</xdr:col>
      <xdr:colOff>165100</xdr:colOff>
      <xdr:row>35</xdr:row>
      <xdr:rowOff>18415</xdr:rowOff>
    </xdr:to>
    <xdr:sp textlink="">
      <xdr:nvSpPr>
        <xdr:cNvPr id="79" name="楕円 78">
          <a:extLst>
            <a:ext uri="{FF2B5EF4-FFF2-40B4-BE49-F238E27FC236}">
              <a16:creationId xmlns:a16="http://schemas.microsoft.com/office/drawing/2014/main" id="{376662AE-AF92-40AD-9F00-CBAAF330A8A7}"/>
            </a:ext>
          </a:extLst>
        </xdr:cNvPr>
        <xdr:cNvSpPr/>
      </xdr:nvSpPr>
      <xdr:spPr>
        <a:xfrm>
          <a:off x="1774190" y="59213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116205</xdr:rowOff>
    </xdr:from>
    <xdr:to>
      <xdr:col>15</xdr:col>
      <xdr:colOff>50800</xdr:colOff>
      <xdr:row>34</xdr:row>
      <xdr:rowOff>139065</xdr:rowOff>
    </xdr:to>
    <xdr:cxnSp macro="">
      <xdr:nvCxnSpPr>
        <xdr:cNvPr id="80" name="直線コネクタ 79">
          <a:extLst>
            <a:ext uri="{FF2B5EF4-FFF2-40B4-BE49-F238E27FC236}">
              <a16:creationId xmlns:a16="http://schemas.microsoft.com/office/drawing/2014/main" id="{F337AB68-2B1D-4399-BC40-678F670BDD14}"/>
            </a:ext>
          </a:extLst>
        </xdr:cNvPr>
        <xdr:cNvCxnSpPr/>
      </xdr:nvCxnSpPr>
      <xdr:spPr>
        <a:xfrm flipV="1">
          <a:off x="1828800" y="594550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111125</xdr:rowOff>
    </xdr:from>
    <xdr:to>
      <xdr:col>6</xdr:col>
      <xdr:colOff>38100</xdr:colOff>
      <xdr:row>37</xdr:row>
      <xdr:rowOff>41275</xdr:rowOff>
    </xdr:to>
    <xdr:sp textlink="">
      <xdr:nvSpPr>
        <xdr:cNvPr id="81" name="楕円 80">
          <a:extLst>
            <a:ext uri="{FF2B5EF4-FFF2-40B4-BE49-F238E27FC236}">
              <a16:creationId xmlns:a16="http://schemas.microsoft.com/office/drawing/2014/main" id="{BE179C79-9FD7-4552-8AD7-D0F269E6CA86}"/>
            </a:ext>
          </a:extLst>
        </xdr:cNvPr>
        <xdr:cNvSpPr/>
      </xdr:nvSpPr>
      <xdr:spPr>
        <a:xfrm>
          <a:off x="988060" y="6283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139065</xdr:rowOff>
    </xdr:from>
    <xdr:to>
      <xdr:col>10</xdr:col>
      <xdr:colOff>114300</xdr:colOff>
      <xdr:row>36</xdr:row>
      <xdr:rowOff>161925</xdr:rowOff>
    </xdr:to>
    <xdr:cxnSp macro="">
      <xdr:nvCxnSpPr>
        <xdr:cNvPr id="82" name="直線コネクタ 81">
          <a:extLst>
            <a:ext uri="{FF2B5EF4-FFF2-40B4-BE49-F238E27FC236}">
              <a16:creationId xmlns:a16="http://schemas.microsoft.com/office/drawing/2014/main" id="{49033561-B34D-4630-8956-2D291EEBB87E}"/>
            </a:ext>
          </a:extLst>
        </xdr:cNvPr>
        <xdr:cNvCxnSpPr/>
      </xdr:nvCxnSpPr>
      <xdr:spPr>
        <a:xfrm flipV="1">
          <a:off x="1031240" y="5964555"/>
          <a:ext cx="79756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textlink="">
      <xdr:nvSpPr>
        <xdr:cNvPr id="83" name="n_1aveValue【道路】&#10;有形固定資産減価償却率">
          <a:extLst>
            <a:ext uri="{FF2B5EF4-FFF2-40B4-BE49-F238E27FC236}">
              <a16:creationId xmlns:a16="http://schemas.microsoft.com/office/drawing/2014/main" id="{71B24563-A96D-4D94-803B-4729D7DF88E8}"/>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textlink="">
      <xdr:nvSpPr>
        <xdr:cNvPr id="84" name="n_2aveValue【道路】&#10;有形固定資産減価償却率">
          <a:extLst>
            <a:ext uri="{FF2B5EF4-FFF2-40B4-BE49-F238E27FC236}">
              <a16:creationId xmlns:a16="http://schemas.microsoft.com/office/drawing/2014/main" id="{F73F6E9A-0C55-4FA6-AAA9-48C8FA17E8CD}"/>
            </a:ext>
          </a:extLst>
        </xdr:cNvPr>
        <xdr:cNvSpPr txBox="1"/>
      </xdr:nvSpPr>
      <xdr:spPr>
        <a:xfrm>
          <a:off x="2439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textlink="">
      <xdr:nvSpPr>
        <xdr:cNvPr id="85" name="n_3aveValue【道路】&#10;有形固定資産減価償却率">
          <a:extLst>
            <a:ext uri="{FF2B5EF4-FFF2-40B4-BE49-F238E27FC236}">
              <a16:creationId xmlns:a16="http://schemas.microsoft.com/office/drawing/2014/main" id="{92CAB266-2375-499E-A1A3-3B7137E44E37}"/>
            </a:ext>
          </a:extLst>
        </xdr:cNvPr>
        <xdr:cNvSpPr txBox="1"/>
      </xdr:nvSpPr>
      <xdr:spPr>
        <a:xfrm>
          <a:off x="16414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150512</xdr:rowOff>
    </xdr:from>
    <xdr:ext cx="405111" cy="259045"/>
    <xdr:sp textlink="">
      <xdr:nvSpPr>
        <xdr:cNvPr id="86" name="n_4aveValue【道路】&#10;有形固定資産減価償却率">
          <a:extLst>
            <a:ext uri="{FF2B5EF4-FFF2-40B4-BE49-F238E27FC236}">
              <a16:creationId xmlns:a16="http://schemas.microsoft.com/office/drawing/2014/main" id="{9D872639-1158-44C4-BD7C-4CE0FC9FFED7}"/>
            </a:ext>
          </a:extLst>
        </xdr:cNvPr>
        <xdr:cNvSpPr txBox="1"/>
      </xdr:nvSpPr>
      <xdr:spPr>
        <a:xfrm>
          <a:off x="85535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31132</xdr:rowOff>
    </xdr:from>
    <xdr:ext cx="405111" cy="259045"/>
    <xdr:sp textlink="">
      <xdr:nvSpPr>
        <xdr:cNvPr id="87" name="n_1mainValue【道路】&#10;有形固定資産減価償却率">
          <a:extLst>
            <a:ext uri="{FF2B5EF4-FFF2-40B4-BE49-F238E27FC236}">
              <a16:creationId xmlns:a16="http://schemas.microsoft.com/office/drawing/2014/main" id="{B8E226AB-8B20-4870-8B28-569F6404B4C4}"/>
            </a:ext>
          </a:extLst>
        </xdr:cNvPr>
        <xdr:cNvSpPr txBox="1"/>
      </xdr:nvSpPr>
      <xdr:spPr>
        <a:xfrm>
          <a:off x="32391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12082</xdr:rowOff>
    </xdr:from>
    <xdr:ext cx="405111" cy="259045"/>
    <xdr:sp textlink="">
      <xdr:nvSpPr>
        <xdr:cNvPr id="88" name="n_2mainValue【道路】&#10;有形固定資産減価償却率">
          <a:extLst>
            <a:ext uri="{FF2B5EF4-FFF2-40B4-BE49-F238E27FC236}">
              <a16:creationId xmlns:a16="http://schemas.microsoft.com/office/drawing/2014/main" id="{E388B8CB-15AA-441F-A5F9-B10C5C2609D7}"/>
            </a:ext>
          </a:extLst>
        </xdr:cNvPr>
        <xdr:cNvSpPr txBox="1"/>
      </xdr:nvSpPr>
      <xdr:spPr>
        <a:xfrm>
          <a:off x="24390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34942</xdr:rowOff>
    </xdr:from>
    <xdr:ext cx="405111" cy="259045"/>
    <xdr:sp textlink="">
      <xdr:nvSpPr>
        <xdr:cNvPr id="89" name="n_3mainValue【道路】&#10;有形固定資産減価償却率">
          <a:extLst>
            <a:ext uri="{FF2B5EF4-FFF2-40B4-BE49-F238E27FC236}">
              <a16:creationId xmlns:a16="http://schemas.microsoft.com/office/drawing/2014/main" id="{B800E416-30E2-425C-8757-8BC15420B951}"/>
            </a:ext>
          </a:extLst>
        </xdr:cNvPr>
        <xdr:cNvSpPr txBox="1"/>
      </xdr:nvSpPr>
      <xdr:spPr>
        <a:xfrm>
          <a:off x="164148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57802</xdr:rowOff>
    </xdr:from>
    <xdr:ext cx="405111" cy="259045"/>
    <xdr:sp textlink="">
      <xdr:nvSpPr>
        <xdr:cNvPr id="90" name="n_4mainValue【道路】&#10;有形固定資産減価償却率">
          <a:extLst>
            <a:ext uri="{FF2B5EF4-FFF2-40B4-BE49-F238E27FC236}">
              <a16:creationId xmlns:a16="http://schemas.microsoft.com/office/drawing/2014/main" id="{EF4293C9-C9A8-4D4F-B362-D8FACCDA777E}"/>
            </a:ext>
          </a:extLst>
        </xdr:cNvPr>
        <xdr:cNvSpPr txBox="1"/>
      </xdr:nvSpPr>
      <xdr:spPr>
        <a:xfrm>
          <a:off x="85535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13EE0C9F-E745-414E-BA96-9729516FB2F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A9AA9CC1-99BE-49FF-9E80-1190B5A3DF9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A0E8DAB2-490A-4BF3-B38B-82664FB3563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897B47C9-7510-48E7-BEB2-FFCD71FEBAB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C5E5C510-4872-448B-9255-8EFB6F0B59E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67280FC2-C8D0-4227-8CA4-155892EDC5F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BBA41B03-5966-43E1-8263-917995708C0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DC6810C7-3F5C-4F4D-8D2D-5AEFFB85891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9E904485-D635-4B59-992F-01C3B6695B1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10DEDF7-BA40-4395-A6B5-ABCCD355DDC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9E6262E-6701-4E8E-BE42-40263BC46864}"/>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0171485E-5EFF-4266-874C-EB39867A060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D19DCB7-BB84-4CA6-8491-8A1FB3F66C9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DCEA2A3F-8489-4EB4-81C5-9CDA4FADE19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0BF7638-FE92-4513-869A-06360C7571C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2451C6D8-44ED-4C56-A0EC-935CBD4189BB}"/>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D6F291B-6438-4342-8E3D-735AF51EF5D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815B5E71-5762-49C9-B8D8-4FA91191CE47}"/>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5EE52D2-E713-4ACF-AFF2-011C930C556E}"/>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4EFD787C-DE30-4EFE-AAD1-CB066D44F342}"/>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8A9F85-8A79-432B-8F2B-7544F3EC32D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2" name="テキスト ボックス 111">
          <a:extLst>
            <a:ext uri="{FF2B5EF4-FFF2-40B4-BE49-F238E27FC236}">
              <a16:creationId xmlns:a16="http://schemas.microsoft.com/office/drawing/2014/main" id="{61D715F8-5011-4118-BF35-AFE35754BF79}"/>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A43B3A11-4917-4277-B436-FA2647F7344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8F72DE40-6374-4992-85A1-D7394FBC23AF}"/>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textlink="">
      <xdr:nvSpPr>
        <xdr:cNvPr id="115" name="【道路】&#10;一人当たり延長最小値テキスト">
          <a:extLst>
            <a:ext uri="{FF2B5EF4-FFF2-40B4-BE49-F238E27FC236}">
              <a16:creationId xmlns:a16="http://schemas.microsoft.com/office/drawing/2014/main" id="{77AACAF5-9999-4BEE-8E75-A5CDCCC71E0D}"/>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FFA9D42-38AD-4482-9EB6-86E002D1DB30}"/>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textlink="">
      <xdr:nvSpPr>
        <xdr:cNvPr id="117" name="【道路】&#10;一人当たり延長最大値テキスト">
          <a:extLst>
            <a:ext uri="{FF2B5EF4-FFF2-40B4-BE49-F238E27FC236}">
              <a16:creationId xmlns:a16="http://schemas.microsoft.com/office/drawing/2014/main" id="{AB39AD06-7B00-4046-BA5E-018CD47367EB}"/>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DD4A95B-2D22-4A0C-8035-D1FB6B9369E1}"/>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textlink="">
      <xdr:nvSpPr>
        <xdr:cNvPr id="119" name="【道路】&#10;一人当たり延長平均値テキスト">
          <a:extLst>
            <a:ext uri="{FF2B5EF4-FFF2-40B4-BE49-F238E27FC236}">
              <a16:creationId xmlns:a16="http://schemas.microsoft.com/office/drawing/2014/main" id="{90FA1146-BF92-4E58-A7D9-DB786CE231E0}"/>
            </a:ext>
          </a:extLst>
        </xdr:cNvPr>
        <xdr:cNvSpPr txBox="1"/>
      </xdr:nvSpPr>
      <xdr:spPr>
        <a:xfrm>
          <a:off x="946785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textlink="">
      <xdr:nvSpPr>
        <xdr:cNvPr id="120" name="フローチャート: 判断 119">
          <a:extLst>
            <a:ext uri="{FF2B5EF4-FFF2-40B4-BE49-F238E27FC236}">
              <a16:creationId xmlns:a16="http://schemas.microsoft.com/office/drawing/2014/main" id="{B332A50C-0434-440E-9AEA-12424D2E366A}"/>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textlink="">
      <xdr:nvSpPr>
        <xdr:cNvPr id="121" name="フローチャート: 判断 120">
          <a:extLst>
            <a:ext uri="{FF2B5EF4-FFF2-40B4-BE49-F238E27FC236}">
              <a16:creationId xmlns:a16="http://schemas.microsoft.com/office/drawing/2014/main" id="{A0EF7C78-518A-490F-B4C5-CA93184BD319}"/>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textlink="">
      <xdr:nvSpPr>
        <xdr:cNvPr id="122" name="フローチャート: 判断 121">
          <a:extLst>
            <a:ext uri="{FF2B5EF4-FFF2-40B4-BE49-F238E27FC236}">
              <a16:creationId xmlns:a16="http://schemas.microsoft.com/office/drawing/2014/main" id="{0055DAD8-B275-4C6C-A8ED-DA50DE7AF75A}"/>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textlink="">
      <xdr:nvSpPr>
        <xdr:cNvPr id="123" name="フローチャート: 判断 122">
          <a:extLst>
            <a:ext uri="{FF2B5EF4-FFF2-40B4-BE49-F238E27FC236}">
              <a16:creationId xmlns:a16="http://schemas.microsoft.com/office/drawing/2014/main" id="{898B6A39-1B47-4E0D-A91C-F44921443A9A}"/>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textlink="">
      <xdr:nvSpPr>
        <xdr:cNvPr id="124" name="フローチャート: 判断 123">
          <a:extLst>
            <a:ext uri="{FF2B5EF4-FFF2-40B4-BE49-F238E27FC236}">
              <a16:creationId xmlns:a16="http://schemas.microsoft.com/office/drawing/2014/main" id="{E6B2D304-CB41-46A3-A515-40B007547FFD}"/>
            </a:ext>
          </a:extLst>
        </xdr:cNvPr>
        <xdr:cNvSpPr/>
      </xdr:nvSpPr>
      <xdr:spPr>
        <a:xfrm>
          <a:off x="6231890" y="65701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16EA78F0-9326-4AEC-9A4B-4059CA620AF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EFBB4795-A130-48AE-915A-61A64A04C02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1BF5ABED-D483-4FF6-83DE-8933E861FCF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656C91C6-CEFB-4972-AC9A-9E0C9AD756A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A0ACFF85-2D56-424D-B122-3E42D5B58B1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147815</xdr:rowOff>
    </xdr:from>
    <xdr:to>
      <xdr:col>55</xdr:col>
      <xdr:colOff>50800</xdr:colOff>
      <xdr:row>37</xdr:row>
      <xdr:rowOff>77965</xdr:rowOff>
    </xdr:to>
    <xdr:sp textlink="">
      <xdr:nvSpPr>
        <xdr:cNvPr id="130" name="楕円 129">
          <a:extLst>
            <a:ext uri="{FF2B5EF4-FFF2-40B4-BE49-F238E27FC236}">
              <a16:creationId xmlns:a16="http://schemas.microsoft.com/office/drawing/2014/main" id="{6B22E1C2-86FD-4DF5-AF1A-60F031D3EE2F}"/>
            </a:ext>
          </a:extLst>
        </xdr:cNvPr>
        <xdr:cNvSpPr/>
      </xdr:nvSpPr>
      <xdr:spPr>
        <a:xfrm>
          <a:off x="9394190" y="631811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170692</xdr:rowOff>
    </xdr:from>
    <xdr:ext cx="534377" cy="259045"/>
    <xdr:sp textlink="">
      <xdr:nvSpPr>
        <xdr:cNvPr id="131" name="【道路】&#10;一人当たり延長該当値テキスト">
          <a:extLst>
            <a:ext uri="{FF2B5EF4-FFF2-40B4-BE49-F238E27FC236}">
              <a16:creationId xmlns:a16="http://schemas.microsoft.com/office/drawing/2014/main" id="{9C08535E-57C0-4D55-9675-20091548619B}"/>
            </a:ext>
          </a:extLst>
        </xdr:cNvPr>
        <xdr:cNvSpPr txBox="1"/>
      </xdr:nvSpPr>
      <xdr:spPr>
        <a:xfrm>
          <a:off x="9467850" y="61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168542</xdr:rowOff>
    </xdr:from>
    <xdr:to>
      <xdr:col>50</xdr:col>
      <xdr:colOff>165100</xdr:colOff>
      <xdr:row>37</xdr:row>
      <xdr:rowOff>98692</xdr:rowOff>
    </xdr:to>
    <xdr:sp textlink="">
      <xdr:nvSpPr>
        <xdr:cNvPr id="132" name="楕円 131">
          <a:extLst>
            <a:ext uri="{FF2B5EF4-FFF2-40B4-BE49-F238E27FC236}">
              <a16:creationId xmlns:a16="http://schemas.microsoft.com/office/drawing/2014/main" id="{832D5059-58A5-414F-91E9-B79BFB2297F9}"/>
            </a:ext>
          </a:extLst>
        </xdr:cNvPr>
        <xdr:cNvSpPr/>
      </xdr:nvSpPr>
      <xdr:spPr>
        <a:xfrm>
          <a:off x="8632190" y="63445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27165</xdr:rowOff>
    </xdr:from>
    <xdr:to>
      <xdr:col>55</xdr:col>
      <xdr:colOff>0</xdr:colOff>
      <xdr:row>37</xdr:row>
      <xdr:rowOff>47892</xdr:rowOff>
    </xdr:to>
    <xdr:cxnSp macro="">
      <xdr:nvCxnSpPr>
        <xdr:cNvPr id="133" name="直線コネクタ 132">
          <a:extLst>
            <a:ext uri="{FF2B5EF4-FFF2-40B4-BE49-F238E27FC236}">
              <a16:creationId xmlns:a16="http://schemas.microsoft.com/office/drawing/2014/main" id="{C575C794-ADD4-4260-AD52-BA65C91589D8}"/>
            </a:ext>
          </a:extLst>
        </xdr:cNvPr>
        <xdr:cNvCxnSpPr/>
      </xdr:nvCxnSpPr>
      <xdr:spPr>
        <a:xfrm flipV="1">
          <a:off x="8686800" y="6368910"/>
          <a:ext cx="742950" cy="2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7931</xdr:rowOff>
    </xdr:from>
    <xdr:to>
      <xdr:col>46</xdr:col>
      <xdr:colOff>38100</xdr:colOff>
      <xdr:row>37</xdr:row>
      <xdr:rowOff>109531</xdr:rowOff>
    </xdr:to>
    <xdr:sp textlink="">
      <xdr:nvSpPr>
        <xdr:cNvPr id="134" name="楕円 133">
          <a:extLst>
            <a:ext uri="{FF2B5EF4-FFF2-40B4-BE49-F238E27FC236}">
              <a16:creationId xmlns:a16="http://schemas.microsoft.com/office/drawing/2014/main" id="{57342AD5-EED7-4FC2-92E9-4ACABB31A7AE}"/>
            </a:ext>
          </a:extLst>
        </xdr:cNvPr>
        <xdr:cNvSpPr/>
      </xdr:nvSpPr>
      <xdr:spPr>
        <a:xfrm>
          <a:off x="7846060" y="6353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47892</xdr:rowOff>
    </xdr:from>
    <xdr:to>
      <xdr:col>50</xdr:col>
      <xdr:colOff>114300</xdr:colOff>
      <xdr:row>37</xdr:row>
      <xdr:rowOff>58731</xdr:rowOff>
    </xdr:to>
    <xdr:cxnSp macro="">
      <xdr:nvCxnSpPr>
        <xdr:cNvPr id="135" name="直線コネクタ 134">
          <a:extLst>
            <a:ext uri="{FF2B5EF4-FFF2-40B4-BE49-F238E27FC236}">
              <a16:creationId xmlns:a16="http://schemas.microsoft.com/office/drawing/2014/main" id="{FFCC53CC-BE7E-4A0F-82F9-A63B836F618D}"/>
            </a:ext>
          </a:extLst>
        </xdr:cNvPr>
        <xdr:cNvCxnSpPr/>
      </xdr:nvCxnSpPr>
      <xdr:spPr>
        <a:xfrm flipV="1">
          <a:off x="7889240" y="6393447"/>
          <a:ext cx="797560" cy="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134519</xdr:rowOff>
    </xdr:from>
    <xdr:to>
      <xdr:col>41</xdr:col>
      <xdr:colOff>101600</xdr:colOff>
      <xdr:row>38</xdr:row>
      <xdr:rowOff>64669</xdr:rowOff>
    </xdr:to>
    <xdr:sp textlink="">
      <xdr:nvSpPr>
        <xdr:cNvPr id="136" name="楕円 135">
          <a:extLst>
            <a:ext uri="{FF2B5EF4-FFF2-40B4-BE49-F238E27FC236}">
              <a16:creationId xmlns:a16="http://schemas.microsoft.com/office/drawing/2014/main" id="{31590C19-9E1E-48BC-8C33-04DD4BB1FCA8}"/>
            </a:ext>
          </a:extLst>
        </xdr:cNvPr>
        <xdr:cNvSpPr/>
      </xdr:nvSpPr>
      <xdr:spPr>
        <a:xfrm>
          <a:off x="7029450" y="647435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58731</xdr:rowOff>
    </xdr:from>
    <xdr:to>
      <xdr:col>45</xdr:col>
      <xdr:colOff>177800</xdr:colOff>
      <xdr:row>38</xdr:row>
      <xdr:rowOff>13868</xdr:rowOff>
    </xdr:to>
    <xdr:cxnSp macro="">
      <xdr:nvCxnSpPr>
        <xdr:cNvPr id="137" name="直線コネクタ 136">
          <a:extLst>
            <a:ext uri="{FF2B5EF4-FFF2-40B4-BE49-F238E27FC236}">
              <a16:creationId xmlns:a16="http://schemas.microsoft.com/office/drawing/2014/main" id="{4A7C3620-A93B-4D6F-A844-0594682C2625}"/>
            </a:ext>
          </a:extLst>
        </xdr:cNvPr>
        <xdr:cNvCxnSpPr/>
      </xdr:nvCxnSpPr>
      <xdr:spPr>
        <a:xfrm flipV="1">
          <a:off x="7084060" y="6398571"/>
          <a:ext cx="805180" cy="13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111887</xdr:rowOff>
    </xdr:from>
    <xdr:to>
      <xdr:col>36</xdr:col>
      <xdr:colOff>165100</xdr:colOff>
      <xdr:row>38</xdr:row>
      <xdr:rowOff>42037</xdr:rowOff>
    </xdr:to>
    <xdr:sp textlink="">
      <xdr:nvSpPr>
        <xdr:cNvPr id="138" name="楕円 137">
          <a:extLst>
            <a:ext uri="{FF2B5EF4-FFF2-40B4-BE49-F238E27FC236}">
              <a16:creationId xmlns:a16="http://schemas.microsoft.com/office/drawing/2014/main" id="{575E285F-5D1F-450D-A1DF-BB78BF3829A2}"/>
            </a:ext>
          </a:extLst>
        </xdr:cNvPr>
        <xdr:cNvSpPr/>
      </xdr:nvSpPr>
      <xdr:spPr>
        <a:xfrm>
          <a:off x="6231890" y="64555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162687</xdr:rowOff>
    </xdr:from>
    <xdr:to>
      <xdr:col>41</xdr:col>
      <xdr:colOff>50800</xdr:colOff>
      <xdr:row>38</xdr:row>
      <xdr:rowOff>13868</xdr:rowOff>
    </xdr:to>
    <xdr:cxnSp macro="">
      <xdr:nvCxnSpPr>
        <xdr:cNvPr id="139" name="直線コネクタ 138">
          <a:extLst>
            <a:ext uri="{FF2B5EF4-FFF2-40B4-BE49-F238E27FC236}">
              <a16:creationId xmlns:a16="http://schemas.microsoft.com/office/drawing/2014/main" id="{04277E88-2328-43B9-9819-C93D3A70CAF7}"/>
            </a:ext>
          </a:extLst>
        </xdr:cNvPr>
        <xdr:cNvCxnSpPr/>
      </xdr:nvCxnSpPr>
      <xdr:spPr>
        <a:xfrm>
          <a:off x="6286500" y="6508242"/>
          <a:ext cx="797560" cy="2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textlink="">
      <xdr:nvSpPr>
        <xdr:cNvPr id="140" name="n_1aveValue【道路】&#10;一人当たり延長">
          <a:extLst>
            <a:ext uri="{FF2B5EF4-FFF2-40B4-BE49-F238E27FC236}">
              <a16:creationId xmlns:a16="http://schemas.microsoft.com/office/drawing/2014/main" id="{E14C66D5-5927-4141-9DF6-2F1A1ECF5780}"/>
            </a:ext>
          </a:extLst>
        </xdr:cNvPr>
        <xdr:cNvSpPr txBox="1"/>
      </xdr:nvSpPr>
      <xdr:spPr>
        <a:xfrm>
          <a:off x="8422151" y="674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textlink="">
      <xdr:nvSpPr>
        <xdr:cNvPr id="141" name="n_2aveValue【道路】&#10;一人当たり延長">
          <a:extLst>
            <a:ext uri="{FF2B5EF4-FFF2-40B4-BE49-F238E27FC236}">
              <a16:creationId xmlns:a16="http://schemas.microsoft.com/office/drawing/2014/main" id="{857032F8-51EF-4895-B9B1-7B49E0F8115E}"/>
            </a:ext>
          </a:extLst>
        </xdr:cNvPr>
        <xdr:cNvSpPr txBox="1"/>
      </xdr:nvSpPr>
      <xdr:spPr>
        <a:xfrm>
          <a:off x="7641101" y="675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textlink="">
      <xdr:nvSpPr>
        <xdr:cNvPr id="142" name="n_3aveValue【道路】&#10;一人当たり延長">
          <a:extLst>
            <a:ext uri="{FF2B5EF4-FFF2-40B4-BE49-F238E27FC236}">
              <a16:creationId xmlns:a16="http://schemas.microsoft.com/office/drawing/2014/main" id="{49C713B6-656A-4465-BDED-381B300339F1}"/>
            </a:ext>
          </a:extLst>
        </xdr:cNvPr>
        <xdr:cNvSpPr txBox="1"/>
      </xdr:nvSpPr>
      <xdr:spPr>
        <a:xfrm>
          <a:off x="6854971" y="677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textlink="">
      <xdr:nvSpPr>
        <xdr:cNvPr id="143" name="n_4aveValue【道路】&#10;一人当たり延長">
          <a:extLst>
            <a:ext uri="{FF2B5EF4-FFF2-40B4-BE49-F238E27FC236}">
              <a16:creationId xmlns:a16="http://schemas.microsoft.com/office/drawing/2014/main" id="{915B6EF1-4AE0-4B9D-A6CF-2D890724097E}"/>
            </a:ext>
          </a:extLst>
        </xdr:cNvPr>
        <xdr:cNvSpPr txBox="1"/>
      </xdr:nvSpPr>
      <xdr:spPr>
        <a:xfrm>
          <a:off x="603836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115219</xdr:rowOff>
    </xdr:from>
    <xdr:ext cx="534377" cy="259045"/>
    <xdr:sp textlink="">
      <xdr:nvSpPr>
        <xdr:cNvPr id="144" name="n_1mainValue【道路】&#10;一人当たり延長">
          <a:extLst>
            <a:ext uri="{FF2B5EF4-FFF2-40B4-BE49-F238E27FC236}">
              <a16:creationId xmlns:a16="http://schemas.microsoft.com/office/drawing/2014/main" id="{E448C611-D81B-47EB-8EB8-60701E558A2C}"/>
            </a:ext>
          </a:extLst>
        </xdr:cNvPr>
        <xdr:cNvSpPr txBox="1"/>
      </xdr:nvSpPr>
      <xdr:spPr>
        <a:xfrm>
          <a:off x="8422151" y="611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126058</xdr:rowOff>
    </xdr:from>
    <xdr:ext cx="534377" cy="259045"/>
    <xdr:sp textlink="">
      <xdr:nvSpPr>
        <xdr:cNvPr id="145" name="n_2mainValue【道路】&#10;一人当たり延長">
          <a:extLst>
            <a:ext uri="{FF2B5EF4-FFF2-40B4-BE49-F238E27FC236}">
              <a16:creationId xmlns:a16="http://schemas.microsoft.com/office/drawing/2014/main" id="{5C13603F-8330-4919-B4B4-5C4E827D37BB}"/>
            </a:ext>
          </a:extLst>
        </xdr:cNvPr>
        <xdr:cNvSpPr txBox="1"/>
      </xdr:nvSpPr>
      <xdr:spPr>
        <a:xfrm>
          <a:off x="7641101" y="613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81196</xdr:rowOff>
    </xdr:from>
    <xdr:ext cx="534377" cy="259045"/>
    <xdr:sp textlink="">
      <xdr:nvSpPr>
        <xdr:cNvPr id="146" name="n_3mainValue【道路】&#10;一人当たり延長">
          <a:extLst>
            <a:ext uri="{FF2B5EF4-FFF2-40B4-BE49-F238E27FC236}">
              <a16:creationId xmlns:a16="http://schemas.microsoft.com/office/drawing/2014/main" id="{572FAF36-5044-4705-A703-0012F35B010B}"/>
            </a:ext>
          </a:extLst>
        </xdr:cNvPr>
        <xdr:cNvSpPr txBox="1"/>
      </xdr:nvSpPr>
      <xdr:spPr>
        <a:xfrm>
          <a:off x="6854971" y="625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58564</xdr:rowOff>
    </xdr:from>
    <xdr:ext cx="534377" cy="259045"/>
    <xdr:sp textlink="">
      <xdr:nvSpPr>
        <xdr:cNvPr id="147" name="n_4mainValue【道路】&#10;一人当たり延長">
          <a:extLst>
            <a:ext uri="{FF2B5EF4-FFF2-40B4-BE49-F238E27FC236}">
              <a16:creationId xmlns:a16="http://schemas.microsoft.com/office/drawing/2014/main" id="{9D3A6F41-4EB7-4A78-A088-9ACDB30719B1}"/>
            </a:ext>
          </a:extLst>
        </xdr:cNvPr>
        <xdr:cNvSpPr txBox="1"/>
      </xdr:nvSpPr>
      <xdr:spPr>
        <a:xfrm>
          <a:off x="6038361" y="622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48002654-66F8-4706-8055-07C0D8DAB8E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05484977-CDBB-4251-93D9-ABD0009B131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AF4EBC51-05D5-42CC-9E16-E74FB807288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0590D7AC-A085-41B7-B4D6-CD50C80B15D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929052C2-DCF7-40AC-A928-CC78478BC8A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BD5E921E-5E48-417F-BE71-06240D9F3D4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DCD2F3E0-A746-4ED7-80ED-912F8CA6ADB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54715315-54C6-498D-858E-F9B7017657B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80CF7E87-9736-4B24-8678-200B34A2F2A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17A9FB1-2A3B-4472-A2B4-352246FE738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6B32145E-06A1-4970-B2DF-F1064FE63CF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88BB1C0-BCD4-4FF2-95E8-049E47F6566D}"/>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0F47CF08-F88E-4809-86ED-5E009E690CF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C2F6970-4E18-4060-B7A9-57B97ED23935}"/>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BD545FA4-64ED-4656-9870-97E9EF668F3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AC658E2-A33F-4D72-AECA-04578A4FB26B}"/>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4895C1D9-C2D0-4B12-83FD-C254D537B2D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2F73284-08BB-48A0-8A78-DB069775DCA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53689CB0-3985-430B-9EB4-D927245E16A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142A718-C1B9-40E5-A9A1-8EC9C776A634}"/>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6458E8B5-ED06-4F3F-BE2F-6EC7E36EA8B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DFEA029-1645-41EF-8110-A045191B782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F98D9392-D769-4B80-B876-20B4E3F8371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3DBFCFE-1D18-44E1-8F36-EAA6A19CE5D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207C43E2-176D-4878-9B27-6CD47BF9DD3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E1FA4BB-D0FB-4025-9EB2-0EEBC41EEC88}"/>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DA91A88F-3A5E-4208-8789-FF0F1CBD9E91}"/>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1456E7F-84D9-4974-B663-6410D8A055D9}"/>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D3C98010-DBCF-4BD7-B0DF-7C9E652A1020}"/>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971AA7A-7370-48DA-B755-C5BDDDE9C1A1}"/>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65120248-1AA4-47B1-BAAD-E49624F28B33}"/>
            </a:ext>
          </a:extLst>
        </xdr:cNvPr>
        <xdr:cNvSpPr txBox="1"/>
      </xdr:nvSpPr>
      <xdr:spPr>
        <a:xfrm>
          <a:off x="4212590" y="1046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textlink="">
      <xdr:nvSpPr>
        <xdr:cNvPr id="179" name="フローチャート: 判断 178">
          <a:extLst>
            <a:ext uri="{FF2B5EF4-FFF2-40B4-BE49-F238E27FC236}">
              <a16:creationId xmlns:a16="http://schemas.microsoft.com/office/drawing/2014/main" id="{9BBCB2B6-D1B6-42E4-B2C2-9CF30294EA48}"/>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textlink="">
      <xdr:nvSpPr>
        <xdr:cNvPr id="180" name="フローチャート: 判断 179">
          <a:extLst>
            <a:ext uri="{FF2B5EF4-FFF2-40B4-BE49-F238E27FC236}">
              <a16:creationId xmlns:a16="http://schemas.microsoft.com/office/drawing/2014/main" id="{D931C08C-3085-4487-8F79-DAC138E142CD}"/>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textlink="">
      <xdr:nvSpPr>
        <xdr:cNvPr id="181" name="フローチャート: 判断 180">
          <a:extLst>
            <a:ext uri="{FF2B5EF4-FFF2-40B4-BE49-F238E27FC236}">
              <a16:creationId xmlns:a16="http://schemas.microsoft.com/office/drawing/2014/main" id="{D871E62C-FB52-4C46-B96E-2EC44F7A4408}"/>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textlink="">
      <xdr:nvSpPr>
        <xdr:cNvPr id="182" name="フローチャート: 判断 181">
          <a:extLst>
            <a:ext uri="{FF2B5EF4-FFF2-40B4-BE49-F238E27FC236}">
              <a16:creationId xmlns:a16="http://schemas.microsoft.com/office/drawing/2014/main" id="{B74446BA-B5B7-4A83-BC3F-14B9F7AF535B}"/>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textlink="">
      <xdr:nvSpPr>
        <xdr:cNvPr id="183" name="フローチャート: 判断 182">
          <a:extLst>
            <a:ext uri="{FF2B5EF4-FFF2-40B4-BE49-F238E27FC236}">
              <a16:creationId xmlns:a16="http://schemas.microsoft.com/office/drawing/2014/main" id="{0799C0FC-266E-44B2-AEE7-B524A374BAA5}"/>
            </a:ext>
          </a:extLst>
        </xdr:cNvPr>
        <xdr:cNvSpPr/>
      </xdr:nvSpPr>
      <xdr:spPr>
        <a:xfrm>
          <a:off x="988060" y="1045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203AB73E-148D-473B-870E-AEC528C6902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9A8D2E60-3928-42CB-80AE-696B932A58C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2ED6170D-36FD-4FA5-9B04-7CF5C9B2F82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FE8612AC-ECBF-4AF1-82FB-C22E4C1DA27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5FE3C61F-C9AA-467A-9961-20E98EDFF00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60234</xdr:rowOff>
    </xdr:from>
    <xdr:to>
      <xdr:col>24</xdr:col>
      <xdr:colOff>114300</xdr:colOff>
      <xdr:row>58</xdr:row>
      <xdr:rowOff>161834</xdr:rowOff>
    </xdr:to>
    <xdr:sp textlink="">
      <xdr:nvSpPr>
        <xdr:cNvPr id="189" name="楕円 188">
          <a:extLst>
            <a:ext uri="{FF2B5EF4-FFF2-40B4-BE49-F238E27FC236}">
              <a16:creationId xmlns:a16="http://schemas.microsoft.com/office/drawing/2014/main" id="{AB0208D2-5300-4E72-9C10-518564257553}"/>
            </a:ext>
          </a:extLst>
        </xdr:cNvPr>
        <xdr:cNvSpPr/>
      </xdr:nvSpPr>
      <xdr:spPr>
        <a:xfrm>
          <a:off x="4131310" y="100005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83111</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7086802B-2703-4859-B1F8-5AAA8AE5BEA5}"/>
            </a:ext>
          </a:extLst>
        </xdr:cNvPr>
        <xdr:cNvSpPr txBox="1"/>
      </xdr:nvSpPr>
      <xdr:spPr>
        <a:xfrm>
          <a:off x="4212590" y="985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34109</xdr:rowOff>
    </xdr:from>
    <xdr:to>
      <xdr:col>20</xdr:col>
      <xdr:colOff>38100</xdr:colOff>
      <xdr:row>58</xdr:row>
      <xdr:rowOff>135709</xdr:rowOff>
    </xdr:to>
    <xdr:sp textlink="">
      <xdr:nvSpPr>
        <xdr:cNvPr id="191" name="楕円 190">
          <a:extLst>
            <a:ext uri="{FF2B5EF4-FFF2-40B4-BE49-F238E27FC236}">
              <a16:creationId xmlns:a16="http://schemas.microsoft.com/office/drawing/2014/main" id="{4C132ECD-23A9-4C70-AC8D-5CF7134AA8F4}"/>
            </a:ext>
          </a:extLst>
        </xdr:cNvPr>
        <xdr:cNvSpPr/>
      </xdr:nvSpPr>
      <xdr:spPr>
        <a:xfrm>
          <a:off x="3388360" y="997630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84909</xdr:rowOff>
    </xdr:from>
    <xdr:to>
      <xdr:col>24</xdr:col>
      <xdr:colOff>63500</xdr:colOff>
      <xdr:row>58</xdr:row>
      <xdr:rowOff>111034</xdr:rowOff>
    </xdr:to>
    <xdr:cxnSp macro="">
      <xdr:nvCxnSpPr>
        <xdr:cNvPr id="192" name="直線コネクタ 191">
          <a:extLst>
            <a:ext uri="{FF2B5EF4-FFF2-40B4-BE49-F238E27FC236}">
              <a16:creationId xmlns:a16="http://schemas.microsoft.com/office/drawing/2014/main" id="{5589A3A0-D139-4646-9294-A9A9BA7DF9DE}"/>
            </a:ext>
          </a:extLst>
        </xdr:cNvPr>
        <xdr:cNvCxnSpPr/>
      </xdr:nvCxnSpPr>
      <xdr:spPr>
        <a:xfrm>
          <a:off x="3431540" y="10030914"/>
          <a:ext cx="74295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166370</xdr:rowOff>
    </xdr:from>
    <xdr:to>
      <xdr:col>15</xdr:col>
      <xdr:colOff>101600</xdr:colOff>
      <xdr:row>59</xdr:row>
      <xdr:rowOff>96520</xdr:rowOff>
    </xdr:to>
    <xdr:sp textlink="">
      <xdr:nvSpPr>
        <xdr:cNvPr id="193" name="楕円 192">
          <a:extLst>
            <a:ext uri="{FF2B5EF4-FFF2-40B4-BE49-F238E27FC236}">
              <a16:creationId xmlns:a16="http://schemas.microsoft.com/office/drawing/2014/main" id="{48607C75-2ABE-4B53-9DEC-17400BBD53FD}"/>
            </a:ext>
          </a:extLst>
        </xdr:cNvPr>
        <xdr:cNvSpPr/>
      </xdr:nvSpPr>
      <xdr:spPr>
        <a:xfrm>
          <a:off x="2571750" y="101142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84909</xdr:rowOff>
    </xdr:from>
    <xdr:to>
      <xdr:col>19</xdr:col>
      <xdr:colOff>177800</xdr:colOff>
      <xdr:row>59</xdr:row>
      <xdr:rowOff>45720</xdr:rowOff>
    </xdr:to>
    <xdr:cxnSp macro="">
      <xdr:nvCxnSpPr>
        <xdr:cNvPr id="194" name="直線コネクタ 193">
          <a:extLst>
            <a:ext uri="{FF2B5EF4-FFF2-40B4-BE49-F238E27FC236}">
              <a16:creationId xmlns:a16="http://schemas.microsoft.com/office/drawing/2014/main" id="{3B115902-2524-48D3-BD75-F3493AD866ED}"/>
            </a:ext>
          </a:extLst>
        </xdr:cNvPr>
        <xdr:cNvCxnSpPr/>
      </xdr:nvCxnSpPr>
      <xdr:spPr>
        <a:xfrm flipV="1">
          <a:off x="2626360" y="10030914"/>
          <a:ext cx="80518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145143</xdr:rowOff>
    </xdr:from>
    <xdr:to>
      <xdr:col>10</xdr:col>
      <xdr:colOff>165100</xdr:colOff>
      <xdr:row>59</xdr:row>
      <xdr:rowOff>75293</xdr:rowOff>
    </xdr:to>
    <xdr:sp textlink="">
      <xdr:nvSpPr>
        <xdr:cNvPr id="195" name="楕円 194">
          <a:extLst>
            <a:ext uri="{FF2B5EF4-FFF2-40B4-BE49-F238E27FC236}">
              <a16:creationId xmlns:a16="http://schemas.microsoft.com/office/drawing/2014/main" id="{9C83A3B8-1058-46B8-85BF-401E695301FC}"/>
            </a:ext>
          </a:extLst>
        </xdr:cNvPr>
        <xdr:cNvSpPr/>
      </xdr:nvSpPr>
      <xdr:spPr>
        <a:xfrm>
          <a:off x="1774190" y="100873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24493</xdr:rowOff>
    </xdr:from>
    <xdr:to>
      <xdr:col>15</xdr:col>
      <xdr:colOff>50800</xdr:colOff>
      <xdr:row>59</xdr:row>
      <xdr:rowOff>45720</xdr:rowOff>
    </xdr:to>
    <xdr:cxnSp macro="">
      <xdr:nvCxnSpPr>
        <xdr:cNvPr id="196" name="直線コネクタ 195">
          <a:extLst>
            <a:ext uri="{FF2B5EF4-FFF2-40B4-BE49-F238E27FC236}">
              <a16:creationId xmlns:a16="http://schemas.microsoft.com/office/drawing/2014/main" id="{CB307441-A553-4BF5-AFC9-51BD51A04D4D}"/>
            </a:ext>
          </a:extLst>
        </xdr:cNvPr>
        <xdr:cNvCxnSpPr/>
      </xdr:nvCxnSpPr>
      <xdr:spPr>
        <a:xfrm>
          <a:off x="1828800" y="10136233"/>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textlink="">
      <xdr:nvSpPr>
        <xdr:cNvPr id="197" name="楕円 196">
          <a:extLst>
            <a:ext uri="{FF2B5EF4-FFF2-40B4-BE49-F238E27FC236}">
              <a16:creationId xmlns:a16="http://schemas.microsoft.com/office/drawing/2014/main" id="{C1F31469-913C-44F2-97F6-6E20BFAB0D59}"/>
            </a:ext>
          </a:extLst>
        </xdr:cNvPr>
        <xdr:cNvSpPr/>
      </xdr:nvSpPr>
      <xdr:spPr>
        <a:xfrm>
          <a:off x="988060" y="10285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24493</xdr:rowOff>
    </xdr:from>
    <xdr:to>
      <xdr:col>10</xdr:col>
      <xdr:colOff>114300</xdr:colOff>
      <xdr:row>60</xdr:row>
      <xdr:rowOff>45720</xdr:rowOff>
    </xdr:to>
    <xdr:cxnSp macro="">
      <xdr:nvCxnSpPr>
        <xdr:cNvPr id="198" name="直線コネクタ 197">
          <a:extLst>
            <a:ext uri="{FF2B5EF4-FFF2-40B4-BE49-F238E27FC236}">
              <a16:creationId xmlns:a16="http://schemas.microsoft.com/office/drawing/2014/main" id="{BF21DA2A-7DC1-41D7-8169-66DB2BFC1994}"/>
            </a:ext>
          </a:extLst>
        </xdr:cNvPr>
        <xdr:cNvCxnSpPr/>
      </xdr:nvCxnSpPr>
      <xdr:spPr>
        <a:xfrm flipV="1">
          <a:off x="1031240" y="10136233"/>
          <a:ext cx="797560" cy="19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textlink="">
      <xdr:nvSpPr>
        <xdr:cNvPr id="199" name="n_1aveValue【橋りょう・トンネル】&#10;有形固定資産減価償却率">
          <a:extLst>
            <a:ext uri="{FF2B5EF4-FFF2-40B4-BE49-F238E27FC236}">
              <a16:creationId xmlns:a16="http://schemas.microsoft.com/office/drawing/2014/main" id="{AE7C965A-17FF-4834-B2AD-6921B6CC674C}"/>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textlink="">
      <xdr:nvSpPr>
        <xdr:cNvPr id="200" name="n_2aveValue【橋りょう・トンネル】&#10;有形固定資産減価償却率">
          <a:extLst>
            <a:ext uri="{FF2B5EF4-FFF2-40B4-BE49-F238E27FC236}">
              <a16:creationId xmlns:a16="http://schemas.microsoft.com/office/drawing/2014/main" id="{F54FC755-33D7-4EA8-AF46-3B60E4FF12D7}"/>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textlink="">
      <xdr:nvSpPr>
        <xdr:cNvPr id="201" name="n_3aveValue【橋りょう・トンネル】&#10;有形固定資産減価償却率">
          <a:extLst>
            <a:ext uri="{FF2B5EF4-FFF2-40B4-BE49-F238E27FC236}">
              <a16:creationId xmlns:a16="http://schemas.microsoft.com/office/drawing/2014/main" id="{643E3316-2266-4A97-B88A-FE7085DE4B9A}"/>
            </a:ext>
          </a:extLst>
        </xdr:cNvPr>
        <xdr:cNvSpPr txBox="1"/>
      </xdr:nvSpPr>
      <xdr:spPr>
        <a:xfrm>
          <a:off x="164148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textlink="">
      <xdr:nvSpPr>
        <xdr:cNvPr id="202" name="n_4aveValue【橋りょう・トンネル】&#10;有形固定資産減価償却率">
          <a:extLst>
            <a:ext uri="{FF2B5EF4-FFF2-40B4-BE49-F238E27FC236}">
              <a16:creationId xmlns:a16="http://schemas.microsoft.com/office/drawing/2014/main" id="{1D50592E-D63B-4554-8EE0-814A18EF65FE}"/>
            </a:ext>
          </a:extLst>
        </xdr:cNvPr>
        <xdr:cNvSpPr txBox="1"/>
      </xdr:nvSpPr>
      <xdr:spPr>
        <a:xfrm>
          <a:off x="85535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152236</xdr:rowOff>
    </xdr:from>
    <xdr:ext cx="405111" cy="259045"/>
    <xdr:sp textlink="">
      <xdr:nvSpPr>
        <xdr:cNvPr id="203" name="n_1mainValue【橋りょう・トンネル】&#10;有形固定資産減価償却率">
          <a:extLst>
            <a:ext uri="{FF2B5EF4-FFF2-40B4-BE49-F238E27FC236}">
              <a16:creationId xmlns:a16="http://schemas.microsoft.com/office/drawing/2014/main" id="{DA23E426-043F-42C5-9380-76B8A6F924B2}"/>
            </a:ext>
          </a:extLst>
        </xdr:cNvPr>
        <xdr:cNvSpPr txBox="1"/>
      </xdr:nvSpPr>
      <xdr:spPr>
        <a:xfrm>
          <a:off x="323914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113047</xdr:rowOff>
    </xdr:from>
    <xdr:ext cx="405111" cy="259045"/>
    <xdr:sp textlink="">
      <xdr:nvSpPr>
        <xdr:cNvPr id="204" name="n_2mainValue【橋りょう・トンネル】&#10;有形固定資産減価償却率">
          <a:extLst>
            <a:ext uri="{FF2B5EF4-FFF2-40B4-BE49-F238E27FC236}">
              <a16:creationId xmlns:a16="http://schemas.microsoft.com/office/drawing/2014/main" id="{77CD4805-71D7-4069-B7A6-6A37AD98135B}"/>
            </a:ext>
          </a:extLst>
        </xdr:cNvPr>
        <xdr:cNvSpPr txBox="1"/>
      </xdr:nvSpPr>
      <xdr:spPr>
        <a:xfrm>
          <a:off x="2439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91820</xdr:rowOff>
    </xdr:from>
    <xdr:ext cx="405111" cy="259045"/>
    <xdr:sp textlink="">
      <xdr:nvSpPr>
        <xdr:cNvPr id="205" name="n_3mainValue【橋りょう・トンネル】&#10;有形固定資産減価償却率">
          <a:extLst>
            <a:ext uri="{FF2B5EF4-FFF2-40B4-BE49-F238E27FC236}">
              <a16:creationId xmlns:a16="http://schemas.microsoft.com/office/drawing/2014/main" id="{351A3ADB-92CC-4D7E-BFBC-F2BA39EB2470}"/>
            </a:ext>
          </a:extLst>
        </xdr:cNvPr>
        <xdr:cNvSpPr txBox="1"/>
      </xdr:nvSpPr>
      <xdr:spPr>
        <a:xfrm>
          <a:off x="1641484" y="9868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textlink="">
      <xdr:nvSpPr>
        <xdr:cNvPr id="206" name="n_4mainValue【橋りょう・トンネル】&#10;有形固定資産減価償却率">
          <a:extLst>
            <a:ext uri="{FF2B5EF4-FFF2-40B4-BE49-F238E27FC236}">
              <a16:creationId xmlns:a16="http://schemas.microsoft.com/office/drawing/2014/main" id="{3EF67F22-F006-474D-BC72-84424793C3FE}"/>
            </a:ext>
          </a:extLst>
        </xdr:cNvPr>
        <xdr:cNvSpPr txBox="1"/>
      </xdr:nvSpPr>
      <xdr:spPr>
        <a:xfrm>
          <a:off x="85535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C83B8BB5-DE1D-45FD-9D12-FB6BDDBD757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D1C23FEC-DF6C-4942-8EBC-3052A3C805C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14059D34-F8A8-4D5B-B452-34B385752BBC}"/>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D467027E-4B33-430B-BF5C-BD6AF07A582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778C6F4E-DE80-433D-8F9B-7814C899473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A45E187E-A12E-46BB-AB72-91955601185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69F6C2D6-53B6-4FFE-B75C-4F2A03AD633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9E95DADE-B199-4C67-B287-42AE8549494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B20FA04F-3DE4-4A34-92FF-385BC559E92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865708-B697-4A48-A3EF-08C69FCD8E9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09465CF-3482-4111-A9D9-40834FAD448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239F459D-FE6C-4022-9BA4-53E401713BA5}"/>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F3E37A9-632A-4E20-B586-A33D0E85B25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2657888B-F5ED-4837-97D7-8C5107ABA09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0407B34-6E2F-43AF-8FC4-852157808721}"/>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2" name="テキスト ボックス 221">
          <a:extLst>
            <a:ext uri="{FF2B5EF4-FFF2-40B4-BE49-F238E27FC236}">
              <a16:creationId xmlns:a16="http://schemas.microsoft.com/office/drawing/2014/main" id="{87192613-BE84-400A-9C8A-E612DC00C18C}"/>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A7695DD-5569-4C0E-9A68-96A7EE53B3B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4" name="テキスト ボックス 223">
          <a:extLst>
            <a:ext uri="{FF2B5EF4-FFF2-40B4-BE49-F238E27FC236}">
              <a16:creationId xmlns:a16="http://schemas.microsoft.com/office/drawing/2014/main" id="{BEFB4249-1C23-40CF-900E-11D75A19851F}"/>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05B81F0-03BF-4A39-80E3-FA216A0513F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3BA7D028-7434-40A0-8BB9-77CF3EBD6EB0}"/>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4D89692-277F-46B5-8299-07FB0FBE45B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0765B039-31F3-4226-A168-CB5E8859066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9B10D5BE-4958-4288-92E9-635827AB414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CBC0422F-B393-458C-9C25-5C2F20B56575}"/>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textlink="">
      <xdr:nvSpPr>
        <xdr:cNvPr id="231" name="【橋りょう・トンネル】&#10;一人当たり有形固定資産（償却資産）額最小値テキスト">
          <a:extLst>
            <a:ext uri="{FF2B5EF4-FFF2-40B4-BE49-F238E27FC236}">
              <a16:creationId xmlns:a16="http://schemas.microsoft.com/office/drawing/2014/main" id="{8C4C8A4F-43C3-4FE3-B3EA-D14C7CA3DCBE}"/>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CC219D5-8777-44CA-B5D5-AF9B5DFFD085}"/>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51267DC0-DFA3-4EA1-ACF7-48DBC0F59B3A}"/>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907E1074-449E-4E99-B398-91D456393197}"/>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8C2CDBA9-05B0-4908-9EA1-587DC474C691}"/>
            </a:ext>
          </a:extLst>
        </xdr:cNvPr>
        <xdr:cNvSpPr txBox="1"/>
      </xdr:nvSpPr>
      <xdr:spPr>
        <a:xfrm>
          <a:off x="9467850" y="10660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textlink="">
      <xdr:nvSpPr>
        <xdr:cNvPr id="236" name="フローチャート: 判断 235">
          <a:extLst>
            <a:ext uri="{FF2B5EF4-FFF2-40B4-BE49-F238E27FC236}">
              <a16:creationId xmlns:a16="http://schemas.microsoft.com/office/drawing/2014/main" id="{2658CC7A-09A4-4543-89F2-C4C263248203}"/>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textlink="">
      <xdr:nvSpPr>
        <xdr:cNvPr id="237" name="フローチャート: 判断 236">
          <a:extLst>
            <a:ext uri="{FF2B5EF4-FFF2-40B4-BE49-F238E27FC236}">
              <a16:creationId xmlns:a16="http://schemas.microsoft.com/office/drawing/2014/main" id="{1F6C6AE5-D886-4FFA-B0D2-354A9BE5A7B5}"/>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textlink="">
      <xdr:nvSpPr>
        <xdr:cNvPr id="238" name="フローチャート: 判断 237">
          <a:extLst>
            <a:ext uri="{FF2B5EF4-FFF2-40B4-BE49-F238E27FC236}">
              <a16:creationId xmlns:a16="http://schemas.microsoft.com/office/drawing/2014/main" id="{215E04F7-689C-42EA-AA7C-73BB7C494826}"/>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textlink="">
      <xdr:nvSpPr>
        <xdr:cNvPr id="239" name="フローチャート: 判断 238">
          <a:extLst>
            <a:ext uri="{FF2B5EF4-FFF2-40B4-BE49-F238E27FC236}">
              <a16:creationId xmlns:a16="http://schemas.microsoft.com/office/drawing/2014/main" id="{A2F02023-A503-4216-BF21-84F3399AA394}"/>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textlink="">
      <xdr:nvSpPr>
        <xdr:cNvPr id="240" name="フローチャート: 判断 239">
          <a:extLst>
            <a:ext uri="{FF2B5EF4-FFF2-40B4-BE49-F238E27FC236}">
              <a16:creationId xmlns:a16="http://schemas.microsoft.com/office/drawing/2014/main" id="{F5F671D4-8940-4A4F-9CB4-678E7C0B6E55}"/>
            </a:ext>
          </a:extLst>
        </xdr:cNvPr>
        <xdr:cNvSpPr/>
      </xdr:nvSpPr>
      <xdr:spPr>
        <a:xfrm>
          <a:off x="6231890" y="1073612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6A801681-BD75-47AC-9256-0259CAB08F0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E05981CD-27AB-4586-9052-3EBC9D12FDB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CCB1D738-F6E3-45D4-9032-355C7BF95A0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0E0FE646-4AA6-4DF6-B0C2-0CF5A9674C9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FAF51AB4-361A-4DF7-9DC9-8CADA9482F2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15839</xdr:rowOff>
    </xdr:from>
    <xdr:to>
      <xdr:col>55</xdr:col>
      <xdr:colOff>50800</xdr:colOff>
      <xdr:row>60</xdr:row>
      <xdr:rowOff>117439</xdr:rowOff>
    </xdr:to>
    <xdr:sp textlink="">
      <xdr:nvSpPr>
        <xdr:cNvPr id="246" name="楕円 245">
          <a:extLst>
            <a:ext uri="{FF2B5EF4-FFF2-40B4-BE49-F238E27FC236}">
              <a16:creationId xmlns:a16="http://schemas.microsoft.com/office/drawing/2014/main" id="{FE3E6E0D-12DF-4A26-9BC7-21F8B501349E}"/>
            </a:ext>
          </a:extLst>
        </xdr:cNvPr>
        <xdr:cNvSpPr/>
      </xdr:nvSpPr>
      <xdr:spPr>
        <a:xfrm>
          <a:off x="9394190" y="1030664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38716</xdr:rowOff>
    </xdr:from>
    <xdr:ext cx="599010" cy="259045"/>
    <xdr:sp textlink="">
      <xdr:nvSpPr>
        <xdr:cNvPr id="247" name="【橋りょう・トンネル】&#10;一人当たり有形固定資産（償却資産）額該当値テキスト">
          <a:extLst>
            <a:ext uri="{FF2B5EF4-FFF2-40B4-BE49-F238E27FC236}">
              <a16:creationId xmlns:a16="http://schemas.microsoft.com/office/drawing/2014/main" id="{CDAF88AE-0C98-435A-ADA4-FFCD7F5384A8}"/>
            </a:ext>
          </a:extLst>
        </xdr:cNvPr>
        <xdr:cNvSpPr txBox="1"/>
      </xdr:nvSpPr>
      <xdr:spPr>
        <a:xfrm>
          <a:off x="9467850" y="1015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33406</xdr:rowOff>
    </xdr:from>
    <xdr:to>
      <xdr:col>50</xdr:col>
      <xdr:colOff>165100</xdr:colOff>
      <xdr:row>60</xdr:row>
      <xdr:rowOff>135006</xdr:rowOff>
    </xdr:to>
    <xdr:sp textlink="">
      <xdr:nvSpPr>
        <xdr:cNvPr id="248" name="楕円 247">
          <a:extLst>
            <a:ext uri="{FF2B5EF4-FFF2-40B4-BE49-F238E27FC236}">
              <a16:creationId xmlns:a16="http://schemas.microsoft.com/office/drawing/2014/main" id="{1CE1DDEA-44ED-4E77-98D1-5A6B8449EC24}"/>
            </a:ext>
          </a:extLst>
        </xdr:cNvPr>
        <xdr:cNvSpPr/>
      </xdr:nvSpPr>
      <xdr:spPr>
        <a:xfrm>
          <a:off x="8632190" y="1031850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66639</xdr:rowOff>
    </xdr:from>
    <xdr:to>
      <xdr:col>55</xdr:col>
      <xdr:colOff>0</xdr:colOff>
      <xdr:row>60</xdr:row>
      <xdr:rowOff>84206</xdr:rowOff>
    </xdr:to>
    <xdr:cxnSp macro="">
      <xdr:nvCxnSpPr>
        <xdr:cNvPr id="249" name="直線コネクタ 248">
          <a:extLst>
            <a:ext uri="{FF2B5EF4-FFF2-40B4-BE49-F238E27FC236}">
              <a16:creationId xmlns:a16="http://schemas.microsoft.com/office/drawing/2014/main" id="{6AD2BD88-4A80-4FC2-95E8-AB25E753BB6D}"/>
            </a:ext>
          </a:extLst>
        </xdr:cNvPr>
        <xdr:cNvCxnSpPr/>
      </xdr:nvCxnSpPr>
      <xdr:spPr>
        <a:xfrm flipV="1">
          <a:off x="8686800" y="10351734"/>
          <a:ext cx="742950" cy="2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52022</xdr:rowOff>
    </xdr:from>
    <xdr:to>
      <xdr:col>46</xdr:col>
      <xdr:colOff>38100</xdr:colOff>
      <xdr:row>61</xdr:row>
      <xdr:rowOff>153622</xdr:rowOff>
    </xdr:to>
    <xdr:sp textlink="">
      <xdr:nvSpPr>
        <xdr:cNvPr id="250" name="楕円 249">
          <a:extLst>
            <a:ext uri="{FF2B5EF4-FFF2-40B4-BE49-F238E27FC236}">
              <a16:creationId xmlns:a16="http://schemas.microsoft.com/office/drawing/2014/main" id="{1C4B23D5-61C8-4F8D-9C37-3BFEE15B2AD0}"/>
            </a:ext>
          </a:extLst>
        </xdr:cNvPr>
        <xdr:cNvSpPr/>
      </xdr:nvSpPr>
      <xdr:spPr>
        <a:xfrm>
          <a:off x="7846060" y="105142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84206</xdr:rowOff>
    </xdr:from>
    <xdr:to>
      <xdr:col>50</xdr:col>
      <xdr:colOff>114300</xdr:colOff>
      <xdr:row>61</xdr:row>
      <xdr:rowOff>102822</xdr:rowOff>
    </xdr:to>
    <xdr:cxnSp macro="">
      <xdr:nvCxnSpPr>
        <xdr:cNvPr id="251" name="直線コネクタ 250">
          <a:extLst>
            <a:ext uri="{FF2B5EF4-FFF2-40B4-BE49-F238E27FC236}">
              <a16:creationId xmlns:a16="http://schemas.microsoft.com/office/drawing/2014/main" id="{C3343EF7-2C55-42FC-B0B7-ED247496E515}"/>
            </a:ext>
          </a:extLst>
        </xdr:cNvPr>
        <xdr:cNvCxnSpPr/>
      </xdr:nvCxnSpPr>
      <xdr:spPr>
        <a:xfrm flipV="1">
          <a:off x="7889240" y="10373111"/>
          <a:ext cx="797560" cy="18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166026</xdr:rowOff>
    </xdr:from>
    <xdr:to>
      <xdr:col>41</xdr:col>
      <xdr:colOff>101600</xdr:colOff>
      <xdr:row>61</xdr:row>
      <xdr:rowOff>96176</xdr:rowOff>
    </xdr:to>
    <xdr:sp textlink="">
      <xdr:nvSpPr>
        <xdr:cNvPr id="252" name="楕円 251">
          <a:extLst>
            <a:ext uri="{FF2B5EF4-FFF2-40B4-BE49-F238E27FC236}">
              <a16:creationId xmlns:a16="http://schemas.microsoft.com/office/drawing/2014/main" id="{64E041AB-AF8F-40F5-8496-1A6A108EE2F3}"/>
            </a:ext>
          </a:extLst>
        </xdr:cNvPr>
        <xdr:cNvSpPr/>
      </xdr:nvSpPr>
      <xdr:spPr>
        <a:xfrm>
          <a:off x="7029450" y="104568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45376</xdr:rowOff>
    </xdr:from>
    <xdr:to>
      <xdr:col>45</xdr:col>
      <xdr:colOff>177800</xdr:colOff>
      <xdr:row>61</xdr:row>
      <xdr:rowOff>102822</xdr:rowOff>
    </xdr:to>
    <xdr:cxnSp macro="">
      <xdr:nvCxnSpPr>
        <xdr:cNvPr id="253" name="直線コネクタ 252">
          <a:extLst>
            <a:ext uri="{FF2B5EF4-FFF2-40B4-BE49-F238E27FC236}">
              <a16:creationId xmlns:a16="http://schemas.microsoft.com/office/drawing/2014/main" id="{18DDB7C1-AE27-4BEF-8893-A4BEBDEA9290}"/>
            </a:ext>
          </a:extLst>
        </xdr:cNvPr>
        <xdr:cNvCxnSpPr/>
      </xdr:nvCxnSpPr>
      <xdr:spPr>
        <a:xfrm>
          <a:off x="7084060" y="10505731"/>
          <a:ext cx="805180" cy="5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4197</xdr:rowOff>
    </xdr:from>
    <xdr:to>
      <xdr:col>36</xdr:col>
      <xdr:colOff>165100</xdr:colOff>
      <xdr:row>62</xdr:row>
      <xdr:rowOff>105797</xdr:rowOff>
    </xdr:to>
    <xdr:sp textlink="">
      <xdr:nvSpPr>
        <xdr:cNvPr id="254" name="楕円 253">
          <a:extLst>
            <a:ext uri="{FF2B5EF4-FFF2-40B4-BE49-F238E27FC236}">
              <a16:creationId xmlns:a16="http://schemas.microsoft.com/office/drawing/2014/main" id="{6CCF3B3C-83B8-47B2-8532-A5F5A1DF55FF}"/>
            </a:ext>
          </a:extLst>
        </xdr:cNvPr>
        <xdr:cNvSpPr/>
      </xdr:nvSpPr>
      <xdr:spPr>
        <a:xfrm>
          <a:off x="6231890" y="1063600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45376</xdr:rowOff>
    </xdr:from>
    <xdr:to>
      <xdr:col>41</xdr:col>
      <xdr:colOff>50800</xdr:colOff>
      <xdr:row>62</xdr:row>
      <xdr:rowOff>54997</xdr:rowOff>
    </xdr:to>
    <xdr:cxnSp macro="">
      <xdr:nvCxnSpPr>
        <xdr:cNvPr id="255" name="直線コネクタ 254">
          <a:extLst>
            <a:ext uri="{FF2B5EF4-FFF2-40B4-BE49-F238E27FC236}">
              <a16:creationId xmlns:a16="http://schemas.microsoft.com/office/drawing/2014/main" id="{BA344C22-A7F7-4D6A-A9BE-7953BDE72892}"/>
            </a:ext>
          </a:extLst>
        </xdr:cNvPr>
        <xdr:cNvCxnSpPr/>
      </xdr:nvCxnSpPr>
      <xdr:spPr>
        <a:xfrm flipV="1">
          <a:off x="6286500" y="10505731"/>
          <a:ext cx="797560" cy="18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E94E3C6B-B4B6-4F2D-8A88-5E1FC12DE5F3}"/>
            </a:ext>
          </a:extLst>
        </xdr:cNvPr>
        <xdr:cNvSpPr txBox="1"/>
      </xdr:nvSpPr>
      <xdr:spPr>
        <a:xfrm>
          <a:off x="8401265" y="1078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ABECDE25-FE2B-48CB-8FA6-3E03895049A3}"/>
            </a:ext>
          </a:extLst>
        </xdr:cNvPr>
        <xdr:cNvSpPr txBox="1"/>
      </xdr:nvSpPr>
      <xdr:spPr>
        <a:xfrm>
          <a:off x="7610690" y="1079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C195C08F-1D2E-489E-8E60-E7D3570BEB94}"/>
            </a:ext>
          </a:extLst>
        </xdr:cNvPr>
        <xdr:cNvSpPr txBox="1"/>
      </xdr:nvSpPr>
      <xdr:spPr>
        <a:xfrm>
          <a:off x="682265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637F7CFE-FC74-49FD-974A-6C59C2604895}"/>
            </a:ext>
          </a:extLst>
        </xdr:cNvPr>
        <xdr:cNvSpPr txBox="1"/>
      </xdr:nvSpPr>
      <xdr:spPr>
        <a:xfrm>
          <a:off x="6007950" y="1082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151533</xdr:rowOff>
    </xdr:from>
    <xdr:ext cx="599010" cy="259045"/>
    <xdr:sp textlink="">
      <xdr:nvSpPr>
        <xdr:cNvPr id="260" name="n_1mainValue【橋りょう・トンネル】&#10;一人当たり有形固定資産（償却資産）額">
          <a:extLst>
            <a:ext uri="{FF2B5EF4-FFF2-40B4-BE49-F238E27FC236}">
              <a16:creationId xmlns:a16="http://schemas.microsoft.com/office/drawing/2014/main" id="{75C32E36-EC0D-4646-BAB6-29E0322ED1C8}"/>
            </a:ext>
          </a:extLst>
        </xdr:cNvPr>
        <xdr:cNvSpPr txBox="1"/>
      </xdr:nvSpPr>
      <xdr:spPr>
        <a:xfrm>
          <a:off x="8401265" y="10095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170149</xdr:rowOff>
    </xdr:from>
    <xdr:ext cx="599010" cy="259045"/>
    <xdr:sp textlink="">
      <xdr:nvSpPr>
        <xdr:cNvPr id="261" name="n_2mainValue【橋りょう・トンネル】&#10;一人当たり有形固定資産（償却資産）額">
          <a:extLst>
            <a:ext uri="{FF2B5EF4-FFF2-40B4-BE49-F238E27FC236}">
              <a16:creationId xmlns:a16="http://schemas.microsoft.com/office/drawing/2014/main" id="{9130E08E-3BC0-4A47-AD59-2FD2A165F843}"/>
            </a:ext>
          </a:extLst>
        </xdr:cNvPr>
        <xdr:cNvSpPr txBox="1"/>
      </xdr:nvSpPr>
      <xdr:spPr>
        <a:xfrm>
          <a:off x="7610690" y="1028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112703</xdr:rowOff>
    </xdr:from>
    <xdr:ext cx="599010" cy="259045"/>
    <xdr:sp textlink="">
      <xdr:nvSpPr>
        <xdr:cNvPr id="262" name="n_3mainValue【橋りょう・トンネル】&#10;一人当たり有形固定資産（償却資産）額">
          <a:extLst>
            <a:ext uri="{FF2B5EF4-FFF2-40B4-BE49-F238E27FC236}">
              <a16:creationId xmlns:a16="http://schemas.microsoft.com/office/drawing/2014/main" id="{38565694-815B-494E-A82F-DA5C7C190281}"/>
            </a:ext>
          </a:extLst>
        </xdr:cNvPr>
        <xdr:cNvSpPr txBox="1"/>
      </xdr:nvSpPr>
      <xdr:spPr>
        <a:xfrm>
          <a:off x="6822655" y="10228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122324</xdr:rowOff>
    </xdr:from>
    <xdr:ext cx="599010" cy="259045"/>
    <xdr:sp textlink="">
      <xdr:nvSpPr>
        <xdr:cNvPr id="263" name="n_4mainValue【橋りょう・トンネル】&#10;一人当たり有形固定資産（償却資産）額">
          <a:extLst>
            <a:ext uri="{FF2B5EF4-FFF2-40B4-BE49-F238E27FC236}">
              <a16:creationId xmlns:a16="http://schemas.microsoft.com/office/drawing/2014/main" id="{72FA4070-4492-44F7-88C9-CFC5E812723D}"/>
            </a:ext>
          </a:extLst>
        </xdr:cNvPr>
        <xdr:cNvSpPr txBox="1"/>
      </xdr:nvSpPr>
      <xdr:spPr>
        <a:xfrm>
          <a:off x="6007950" y="1041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61E31D63-8757-4B94-976C-EC2B69738B4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1290CA70-2844-48F1-8167-73EC62B60D4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BD27102B-1DF8-4563-9932-31E5F4ABD22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48A57870-3EE5-4856-9DA3-BD86B6D61C7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10FBFD7C-3530-4391-B408-AE58D65DE07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24A2A576-79AD-404F-9DC3-33D8BC1651B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19452C17-2976-4B20-A936-CE8E695BF5E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13156C9C-4971-4EE6-A725-F93A360FD40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6696EF1B-67D3-4EC4-AB21-D9A2B585CCB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5FBDD34-6A39-4A0D-A5DA-5A91EF47FD0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824F1C3B-DF85-4A3E-9DB5-2F9376B04DE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97E0DE4-AF45-4751-9E53-F899C1716FB2}"/>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222615AB-7B27-42E3-BCCA-5FD24731DCF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060CB34-CF0E-47A8-9451-98A6BDE4352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D959CC2F-6B28-4A96-8B19-190D286724FA}"/>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FE5B9D3-2003-4509-8D59-F6C07107DE6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6D31490C-498E-4E87-AA09-C58B4902AC4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E35DEA6-2503-42DC-A082-B261982A7517}"/>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8D679CEA-7A1F-439F-B675-401300BE319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449D645-9E75-4EF7-88E2-61B043C1588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textlink="">
      <xdr:nvSpPr>
        <xdr:cNvPr id="284" name="テキスト ボックス 283">
          <a:extLst>
            <a:ext uri="{FF2B5EF4-FFF2-40B4-BE49-F238E27FC236}">
              <a16:creationId xmlns:a16="http://schemas.microsoft.com/office/drawing/2014/main" id="{D6A430E3-EC29-4C58-989B-CAFBF300B247}"/>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F03FCDD-FBE1-44F2-BAE2-62382B39544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公営住宅】&#10;有形固定資産減価償却率グラフ枠">
          <a:extLst>
            <a:ext uri="{FF2B5EF4-FFF2-40B4-BE49-F238E27FC236}">
              <a16:creationId xmlns:a16="http://schemas.microsoft.com/office/drawing/2014/main" id="{B8807C73-2F09-4004-87D0-A08771BD95D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2AD53C10-2E11-4BAD-A298-8F67A4479E51}"/>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textlink="">
      <xdr:nvSpPr>
        <xdr:cNvPr id="288" name="【公営住宅】&#10;有形固定資産減価償却率最小値テキスト">
          <a:extLst>
            <a:ext uri="{FF2B5EF4-FFF2-40B4-BE49-F238E27FC236}">
              <a16:creationId xmlns:a16="http://schemas.microsoft.com/office/drawing/2014/main" id="{ECA31A37-3920-4A70-BC66-6AF943715CF7}"/>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6C1F736-FFB7-4EA5-9F76-D9ABC9926A50}"/>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textlink="">
      <xdr:nvSpPr>
        <xdr:cNvPr id="290" name="【公営住宅】&#10;有形固定資産減価償却率最大値テキスト">
          <a:extLst>
            <a:ext uri="{FF2B5EF4-FFF2-40B4-BE49-F238E27FC236}">
              <a16:creationId xmlns:a16="http://schemas.microsoft.com/office/drawing/2014/main" id="{6FF6E3FD-C69C-47BE-94C6-E666CD0BBDE9}"/>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76C864E8-5C6E-4525-AE59-FE4121AC80BA}"/>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textlink="">
      <xdr:nvSpPr>
        <xdr:cNvPr id="292" name="【公営住宅】&#10;有形固定資産減価償却率平均値テキスト">
          <a:extLst>
            <a:ext uri="{FF2B5EF4-FFF2-40B4-BE49-F238E27FC236}">
              <a16:creationId xmlns:a16="http://schemas.microsoft.com/office/drawing/2014/main" id="{0E7FA65C-151E-486C-B651-E2E633CB5E6A}"/>
            </a:ext>
          </a:extLst>
        </xdr:cNvPr>
        <xdr:cNvSpPr txBox="1"/>
      </xdr:nvSpPr>
      <xdr:spPr>
        <a:xfrm>
          <a:off x="4212590" y="14189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textlink="">
      <xdr:nvSpPr>
        <xdr:cNvPr id="293" name="フローチャート: 判断 292">
          <a:extLst>
            <a:ext uri="{FF2B5EF4-FFF2-40B4-BE49-F238E27FC236}">
              <a16:creationId xmlns:a16="http://schemas.microsoft.com/office/drawing/2014/main" id="{9711BE31-5392-4055-B1DE-9A03E54DE298}"/>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textlink="">
      <xdr:nvSpPr>
        <xdr:cNvPr id="294" name="フローチャート: 判断 293">
          <a:extLst>
            <a:ext uri="{FF2B5EF4-FFF2-40B4-BE49-F238E27FC236}">
              <a16:creationId xmlns:a16="http://schemas.microsoft.com/office/drawing/2014/main" id="{A54412F2-DA77-4CA1-8525-20251CADC907}"/>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textlink="">
      <xdr:nvSpPr>
        <xdr:cNvPr id="295" name="フローチャート: 判断 294">
          <a:extLst>
            <a:ext uri="{FF2B5EF4-FFF2-40B4-BE49-F238E27FC236}">
              <a16:creationId xmlns:a16="http://schemas.microsoft.com/office/drawing/2014/main" id="{F884990A-53C7-436C-9D75-8FC0EB6290CC}"/>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textlink="">
      <xdr:nvSpPr>
        <xdr:cNvPr id="296" name="フローチャート: 判断 295">
          <a:extLst>
            <a:ext uri="{FF2B5EF4-FFF2-40B4-BE49-F238E27FC236}">
              <a16:creationId xmlns:a16="http://schemas.microsoft.com/office/drawing/2014/main" id="{F2714898-FFF9-42DC-8DEB-EBC9066451CC}"/>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textlink="">
      <xdr:nvSpPr>
        <xdr:cNvPr id="297" name="フローチャート: 判断 296">
          <a:extLst>
            <a:ext uri="{FF2B5EF4-FFF2-40B4-BE49-F238E27FC236}">
              <a16:creationId xmlns:a16="http://schemas.microsoft.com/office/drawing/2014/main" id="{16F44023-BBA4-43A2-8CDE-7B5E283FD4B5}"/>
            </a:ext>
          </a:extLst>
        </xdr:cNvPr>
        <xdr:cNvSpPr/>
      </xdr:nvSpPr>
      <xdr:spPr>
        <a:xfrm>
          <a:off x="988060" y="141566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1E30B098-593F-4F04-80DD-933A89FB5A4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0F5E38FB-CD9A-4105-A2B9-F47AE387843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A0B710A1-708F-4251-AD23-2AB823EDDF0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7B9F8C72-65C2-498D-B72D-8BF01876275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82A90C92-E9EE-40C9-ACDC-39C637647BD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125730</xdr:rowOff>
    </xdr:from>
    <xdr:to>
      <xdr:col>24</xdr:col>
      <xdr:colOff>114300</xdr:colOff>
      <xdr:row>80</xdr:row>
      <xdr:rowOff>55880</xdr:rowOff>
    </xdr:to>
    <xdr:sp textlink="">
      <xdr:nvSpPr>
        <xdr:cNvPr id="303" name="楕円 302">
          <a:extLst>
            <a:ext uri="{FF2B5EF4-FFF2-40B4-BE49-F238E27FC236}">
              <a16:creationId xmlns:a16="http://schemas.microsoft.com/office/drawing/2014/main" id="{F79852B2-1BD1-4FD9-9F43-573AA2EE2CC3}"/>
            </a:ext>
          </a:extLst>
        </xdr:cNvPr>
        <xdr:cNvSpPr/>
      </xdr:nvSpPr>
      <xdr:spPr>
        <a:xfrm>
          <a:off x="4131310" y="136740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148607</xdr:rowOff>
    </xdr:from>
    <xdr:ext cx="405111" cy="259045"/>
    <xdr:sp textlink="">
      <xdr:nvSpPr>
        <xdr:cNvPr id="304" name="【公営住宅】&#10;有形固定資産減価償却率該当値テキスト">
          <a:extLst>
            <a:ext uri="{FF2B5EF4-FFF2-40B4-BE49-F238E27FC236}">
              <a16:creationId xmlns:a16="http://schemas.microsoft.com/office/drawing/2014/main" id="{CA63FE83-CEDC-4375-BA22-B6CAF596C2A0}"/>
            </a:ext>
          </a:extLst>
        </xdr:cNvPr>
        <xdr:cNvSpPr txBox="1"/>
      </xdr:nvSpPr>
      <xdr:spPr>
        <a:xfrm>
          <a:off x="4212590" y="1352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121920</xdr:rowOff>
    </xdr:from>
    <xdr:to>
      <xdr:col>20</xdr:col>
      <xdr:colOff>38100</xdr:colOff>
      <xdr:row>80</xdr:row>
      <xdr:rowOff>52070</xdr:rowOff>
    </xdr:to>
    <xdr:sp textlink="">
      <xdr:nvSpPr>
        <xdr:cNvPr id="305" name="楕円 304">
          <a:extLst>
            <a:ext uri="{FF2B5EF4-FFF2-40B4-BE49-F238E27FC236}">
              <a16:creationId xmlns:a16="http://schemas.microsoft.com/office/drawing/2014/main" id="{F89FDB30-731B-475D-89EF-F1A36FF74822}"/>
            </a:ext>
          </a:extLst>
        </xdr:cNvPr>
        <xdr:cNvSpPr/>
      </xdr:nvSpPr>
      <xdr:spPr>
        <a:xfrm>
          <a:off x="3388360" y="136683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1270</xdr:rowOff>
    </xdr:from>
    <xdr:to>
      <xdr:col>24</xdr:col>
      <xdr:colOff>63500</xdr:colOff>
      <xdr:row>80</xdr:row>
      <xdr:rowOff>5080</xdr:rowOff>
    </xdr:to>
    <xdr:cxnSp macro="">
      <xdr:nvCxnSpPr>
        <xdr:cNvPr id="306" name="直線コネクタ 305">
          <a:extLst>
            <a:ext uri="{FF2B5EF4-FFF2-40B4-BE49-F238E27FC236}">
              <a16:creationId xmlns:a16="http://schemas.microsoft.com/office/drawing/2014/main" id="{70A11FC2-0CE4-454F-9320-7E261FC497E5}"/>
            </a:ext>
          </a:extLst>
        </xdr:cNvPr>
        <xdr:cNvCxnSpPr/>
      </xdr:nvCxnSpPr>
      <xdr:spPr>
        <a:xfrm>
          <a:off x="3431540" y="1371727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81280</xdr:rowOff>
    </xdr:from>
    <xdr:to>
      <xdr:col>15</xdr:col>
      <xdr:colOff>101600</xdr:colOff>
      <xdr:row>80</xdr:row>
      <xdr:rowOff>11430</xdr:rowOff>
    </xdr:to>
    <xdr:sp textlink="">
      <xdr:nvSpPr>
        <xdr:cNvPr id="307" name="楕円 306">
          <a:extLst>
            <a:ext uri="{FF2B5EF4-FFF2-40B4-BE49-F238E27FC236}">
              <a16:creationId xmlns:a16="http://schemas.microsoft.com/office/drawing/2014/main" id="{D232E9C0-E66B-42F6-9571-B83258EC35E0}"/>
            </a:ext>
          </a:extLst>
        </xdr:cNvPr>
        <xdr:cNvSpPr/>
      </xdr:nvSpPr>
      <xdr:spPr>
        <a:xfrm>
          <a:off x="2571750" y="136277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132080</xdr:rowOff>
    </xdr:from>
    <xdr:to>
      <xdr:col>19</xdr:col>
      <xdr:colOff>177800</xdr:colOff>
      <xdr:row>80</xdr:row>
      <xdr:rowOff>1270</xdr:rowOff>
    </xdr:to>
    <xdr:cxnSp macro="">
      <xdr:nvCxnSpPr>
        <xdr:cNvPr id="308" name="直線コネクタ 307">
          <a:extLst>
            <a:ext uri="{FF2B5EF4-FFF2-40B4-BE49-F238E27FC236}">
              <a16:creationId xmlns:a16="http://schemas.microsoft.com/office/drawing/2014/main" id="{DB3F8021-9E94-456B-9CB0-A13E7F8EB4BB}"/>
            </a:ext>
          </a:extLst>
        </xdr:cNvPr>
        <xdr:cNvCxnSpPr/>
      </xdr:nvCxnSpPr>
      <xdr:spPr>
        <a:xfrm>
          <a:off x="2626360" y="13680440"/>
          <a:ext cx="80518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54611</xdr:rowOff>
    </xdr:from>
    <xdr:to>
      <xdr:col>10</xdr:col>
      <xdr:colOff>165100</xdr:colOff>
      <xdr:row>79</xdr:row>
      <xdr:rowOff>156211</xdr:rowOff>
    </xdr:to>
    <xdr:sp textlink="">
      <xdr:nvSpPr>
        <xdr:cNvPr id="309" name="楕円 308">
          <a:extLst>
            <a:ext uri="{FF2B5EF4-FFF2-40B4-BE49-F238E27FC236}">
              <a16:creationId xmlns:a16="http://schemas.microsoft.com/office/drawing/2014/main" id="{13C57CF8-34AD-49E1-A470-69CB4486BA29}"/>
            </a:ext>
          </a:extLst>
        </xdr:cNvPr>
        <xdr:cNvSpPr/>
      </xdr:nvSpPr>
      <xdr:spPr>
        <a:xfrm>
          <a:off x="1774190" y="136029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105411</xdr:rowOff>
    </xdr:from>
    <xdr:to>
      <xdr:col>15</xdr:col>
      <xdr:colOff>50800</xdr:colOff>
      <xdr:row>79</xdr:row>
      <xdr:rowOff>132080</xdr:rowOff>
    </xdr:to>
    <xdr:cxnSp macro="">
      <xdr:nvCxnSpPr>
        <xdr:cNvPr id="310" name="直線コネクタ 309">
          <a:extLst>
            <a:ext uri="{FF2B5EF4-FFF2-40B4-BE49-F238E27FC236}">
              <a16:creationId xmlns:a16="http://schemas.microsoft.com/office/drawing/2014/main" id="{E9E169BB-D773-4E62-92A5-5D15D0C31745}"/>
            </a:ext>
          </a:extLst>
        </xdr:cNvPr>
        <xdr:cNvCxnSpPr/>
      </xdr:nvCxnSpPr>
      <xdr:spPr>
        <a:xfrm>
          <a:off x="1828800" y="13648056"/>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26670</xdr:rowOff>
    </xdr:from>
    <xdr:to>
      <xdr:col>6</xdr:col>
      <xdr:colOff>38100</xdr:colOff>
      <xdr:row>79</xdr:row>
      <xdr:rowOff>128270</xdr:rowOff>
    </xdr:to>
    <xdr:sp textlink="">
      <xdr:nvSpPr>
        <xdr:cNvPr id="311" name="楕円 310">
          <a:extLst>
            <a:ext uri="{FF2B5EF4-FFF2-40B4-BE49-F238E27FC236}">
              <a16:creationId xmlns:a16="http://schemas.microsoft.com/office/drawing/2014/main" id="{F3C68CFF-78E2-49FB-832C-85E3CD7DDDAF}"/>
            </a:ext>
          </a:extLst>
        </xdr:cNvPr>
        <xdr:cNvSpPr/>
      </xdr:nvSpPr>
      <xdr:spPr>
        <a:xfrm>
          <a:off x="988060" y="135693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77470</xdr:rowOff>
    </xdr:from>
    <xdr:to>
      <xdr:col>10</xdr:col>
      <xdr:colOff>114300</xdr:colOff>
      <xdr:row>79</xdr:row>
      <xdr:rowOff>105411</xdr:rowOff>
    </xdr:to>
    <xdr:cxnSp macro="">
      <xdr:nvCxnSpPr>
        <xdr:cNvPr id="312" name="直線コネクタ 311">
          <a:extLst>
            <a:ext uri="{FF2B5EF4-FFF2-40B4-BE49-F238E27FC236}">
              <a16:creationId xmlns:a16="http://schemas.microsoft.com/office/drawing/2014/main" id="{81003F84-F8FF-4E9C-B9FE-F14174A2181B}"/>
            </a:ext>
          </a:extLst>
        </xdr:cNvPr>
        <xdr:cNvCxnSpPr/>
      </xdr:nvCxnSpPr>
      <xdr:spPr>
        <a:xfrm>
          <a:off x="1031240" y="13622020"/>
          <a:ext cx="79756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textlink="">
      <xdr:nvSpPr>
        <xdr:cNvPr id="313" name="n_1aveValue【公営住宅】&#10;有形固定資産減価償却率">
          <a:extLst>
            <a:ext uri="{FF2B5EF4-FFF2-40B4-BE49-F238E27FC236}">
              <a16:creationId xmlns:a16="http://schemas.microsoft.com/office/drawing/2014/main" id="{FC5AF79F-71FE-4B42-9520-B59F472268F7}"/>
            </a:ext>
          </a:extLst>
        </xdr:cNvPr>
        <xdr:cNvSpPr txBox="1"/>
      </xdr:nvSpPr>
      <xdr:spPr>
        <a:xfrm>
          <a:off x="3239144" y="1428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textlink="">
      <xdr:nvSpPr>
        <xdr:cNvPr id="314" name="n_2aveValue【公営住宅】&#10;有形固定資産減価償却率">
          <a:extLst>
            <a:ext uri="{FF2B5EF4-FFF2-40B4-BE49-F238E27FC236}">
              <a16:creationId xmlns:a16="http://schemas.microsoft.com/office/drawing/2014/main" id="{2402FB04-3997-409A-BA0E-4C0E904ACF63}"/>
            </a:ext>
          </a:extLst>
        </xdr:cNvPr>
        <xdr:cNvSpPr txBox="1"/>
      </xdr:nvSpPr>
      <xdr:spPr>
        <a:xfrm>
          <a:off x="2439044" y="1427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textlink="">
      <xdr:nvSpPr>
        <xdr:cNvPr id="315" name="n_3aveValue【公営住宅】&#10;有形固定資産減価償却率">
          <a:extLst>
            <a:ext uri="{FF2B5EF4-FFF2-40B4-BE49-F238E27FC236}">
              <a16:creationId xmlns:a16="http://schemas.microsoft.com/office/drawing/2014/main" id="{9132F1A2-B626-4ED4-9A2F-12B8BD663E24}"/>
            </a:ext>
          </a:extLst>
        </xdr:cNvPr>
        <xdr:cNvSpPr txBox="1"/>
      </xdr:nvSpPr>
      <xdr:spPr>
        <a:xfrm>
          <a:off x="164148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15257</xdr:rowOff>
    </xdr:from>
    <xdr:ext cx="405111" cy="259045"/>
    <xdr:sp textlink="">
      <xdr:nvSpPr>
        <xdr:cNvPr id="316" name="n_4aveValue【公営住宅】&#10;有形固定資産減価償却率">
          <a:extLst>
            <a:ext uri="{FF2B5EF4-FFF2-40B4-BE49-F238E27FC236}">
              <a16:creationId xmlns:a16="http://schemas.microsoft.com/office/drawing/2014/main" id="{1BC103F2-C199-4CE5-8E72-81B19148544D}"/>
            </a:ext>
          </a:extLst>
        </xdr:cNvPr>
        <xdr:cNvSpPr txBox="1"/>
      </xdr:nvSpPr>
      <xdr:spPr>
        <a:xfrm>
          <a:off x="85535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68597</xdr:rowOff>
    </xdr:from>
    <xdr:ext cx="405111" cy="259045"/>
    <xdr:sp textlink="">
      <xdr:nvSpPr>
        <xdr:cNvPr id="317" name="n_1mainValue【公営住宅】&#10;有形固定資産減価償却率">
          <a:extLst>
            <a:ext uri="{FF2B5EF4-FFF2-40B4-BE49-F238E27FC236}">
              <a16:creationId xmlns:a16="http://schemas.microsoft.com/office/drawing/2014/main" id="{5942D614-5AAB-429C-912B-338E315C4113}"/>
            </a:ext>
          </a:extLst>
        </xdr:cNvPr>
        <xdr:cNvSpPr txBox="1"/>
      </xdr:nvSpPr>
      <xdr:spPr>
        <a:xfrm>
          <a:off x="3239144" y="1343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27957</xdr:rowOff>
    </xdr:from>
    <xdr:ext cx="405111" cy="259045"/>
    <xdr:sp textlink="">
      <xdr:nvSpPr>
        <xdr:cNvPr id="318" name="n_2mainValue【公営住宅】&#10;有形固定資産減価償却率">
          <a:extLst>
            <a:ext uri="{FF2B5EF4-FFF2-40B4-BE49-F238E27FC236}">
              <a16:creationId xmlns:a16="http://schemas.microsoft.com/office/drawing/2014/main" id="{D8245B3C-1EC2-4E3F-82C4-74E18F886C3C}"/>
            </a:ext>
          </a:extLst>
        </xdr:cNvPr>
        <xdr:cNvSpPr txBox="1"/>
      </xdr:nvSpPr>
      <xdr:spPr>
        <a:xfrm>
          <a:off x="2439044" y="1339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1288</xdr:rowOff>
    </xdr:from>
    <xdr:ext cx="405111" cy="259045"/>
    <xdr:sp textlink="">
      <xdr:nvSpPr>
        <xdr:cNvPr id="319" name="n_3mainValue【公営住宅】&#10;有形固定資産減価償却率">
          <a:extLst>
            <a:ext uri="{FF2B5EF4-FFF2-40B4-BE49-F238E27FC236}">
              <a16:creationId xmlns:a16="http://schemas.microsoft.com/office/drawing/2014/main" id="{CCAF6566-54F1-4E30-8C4A-7F20DD6CD36F}"/>
            </a:ext>
          </a:extLst>
        </xdr:cNvPr>
        <xdr:cNvSpPr txBox="1"/>
      </xdr:nvSpPr>
      <xdr:spPr>
        <a:xfrm>
          <a:off x="1641484" y="13374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144797</xdr:rowOff>
    </xdr:from>
    <xdr:ext cx="405111" cy="259045"/>
    <xdr:sp textlink="">
      <xdr:nvSpPr>
        <xdr:cNvPr id="320" name="n_4mainValue【公営住宅】&#10;有形固定資産減価償却率">
          <a:extLst>
            <a:ext uri="{FF2B5EF4-FFF2-40B4-BE49-F238E27FC236}">
              <a16:creationId xmlns:a16="http://schemas.microsoft.com/office/drawing/2014/main" id="{B9462E05-FC5A-4ABB-8A5D-383A81ED4497}"/>
            </a:ext>
          </a:extLst>
        </xdr:cNvPr>
        <xdr:cNvSpPr txBox="1"/>
      </xdr:nvSpPr>
      <xdr:spPr>
        <a:xfrm>
          <a:off x="855354" y="1334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7EE49C29-9E58-412F-8B58-4E77A12FF95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6E1C00C1-0AC4-4CB3-BB56-A67583097B5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8BC59E5C-4212-40DB-A5D3-747FD1E6AD3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B9A3D079-23F7-430B-8B67-76F0E4A9EE9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069BC841-2181-408D-A085-6110493551B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1E493894-7CF5-4F8C-A19E-D127DD10141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1F772B51-F0D5-4DAE-B595-00F037BF89B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2A66D0BA-56A7-4876-8B6B-08E9B97AF1F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21120EE2-A595-4EAB-9918-32AD3110ACF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9B9C358-F0B0-4781-8CBB-8924759D36C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2C9536C-8AFC-46F6-9F59-068356EBE459}"/>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EE48FA26-7FC6-44E3-9F29-F1EA72A01563}"/>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533CD01-8139-4C25-AC49-7C2D0052149C}"/>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textlink="">
      <xdr:nvSpPr>
        <xdr:cNvPr id="334" name="テキスト ボックス 333">
          <a:extLst>
            <a:ext uri="{FF2B5EF4-FFF2-40B4-BE49-F238E27FC236}">
              <a16:creationId xmlns:a16="http://schemas.microsoft.com/office/drawing/2014/main" id="{F5EBFB19-625B-4062-B491-3A27116F478A}"/>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AAD9571-D58A-42C1-AE75-ED4F20472F13}"/>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textlink="">
      <xdr:nvSpPr>
        <xdr:cNvPr id="336" name="テキスト ボックス 335">
          <a:extLst>
            <a:ext uri="{FF2B5EF4-FFF2-40B4-BE49-F238E27FC236}">
              <a16:creationId xmlns:a16="http://schemas.microsoft.com/office/drawing/2014/main" id="{2F522F4D-62BF-4B28-8308-CEE3D6B7FB35}"/>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829593C-5EFB-412F-82B4-7D859F416ED3}"/>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textlink="">
      <xdr:nvSpPr>
        <xdr:cNvPr id="338" name="テキスト ボックス 337">
          <a:extLst>
            <a:ext uri="{FF2B5EF4-FFF2-40B4-BE49-F238E27FC236}">
              <a16:creationId xmlns:a16="http://schemas.microsoft.com/office/drawing/2014/main" id="{C3D6A5E7-9FB4-4D7B-A5C7-1871DD8323C9}"/>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F91EF17-F6C0-4FBC-8340-3B603F4C285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40" name="テキスト ボックス 339">
          <a:extLst>
            <a:ext uri="{FF2B5EF4-FFF2-40B4-BE49-F238E27FC236}">
              <a16:creationId xmlns:a16="http://schemas.microsoft.com/office/drawing/2014/main" id="{B1A6D29D-8B2C-4BDA-80F2-DFB33958BB87}"/>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公営住宅】&#10;一人当たり面積グラフ枠">
          <a:extLst>
            <a:ext uri="{FF2B5EF4-FFF2-40B4-BE49-F238E27FC236}">
              <a16:creationId xmlns:a16="http://schemas.microsoft.com/office/drawing/2014/main" id="{C73B665D-8419-41BD-ABDA-E788A945BDF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21D3BF2-9D66-4444-B240-E41A16EF4628}"/>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textlink="">
      <xdr:nvSpPr>
        <xdr:cNvPr id="343" name="【公営住宅】&#10;一人当たり面積最小値テキスト">
          <a:extLst>
            <a:ext uri="{FF2B5EF4-FFF2-40B4-BE49-F238E27FC236}">
              <a16:creationId xmlns:a16="http://schemas.microsoft.com/office/drawing/2014/main" id="{3AFBE97E-4690-4D0A-8D6F-D04BBC133B4F}"/>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CBA83DF-5DC6-4944-AA4E-2B2FC6A660E8}"/>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textlink="">
      <xdr:nvSpPr>
        <xdr:cNvPr id="345" name="【公営住宅】&#10;一人当たり面積最大値テキスト">
          <a:extLst>
            <a:ext uri="{FF2B5EF4-FFF2-40B4-BE49-F238E27FC236}">
              <a16:creationId xmlns:a16="http://schemas.microsoft.com/office/drawing/2014/main" id="{C1CA1493-09AA-4D3D-B8BC-AC7557CAC4AB}"/>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C8B8DD7-4098-4F4F-BEA6-ECE4D1E1B62D}"/>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textlink="">
      <xdr:nvSpPr>
        <xdr:cNvPr id="347" name="【公営住宅】&#10;一人当たり面積平均値テキスト">
          <a:extLst>
            <a:ext uri="{FF2B5EF4-FFF2-40B4-BE49-F238E27FC236}">
              <a16:creationId xmlns:a16="http://schemas.microsoft.com/office/drawing/2014/main" id="{9A972168-C6E1-48BA-8589-AD636FB4DDD0}"/>
            </a:ext>
          </a:extLst>
        </xdr:cNvPr>
        <xdr:cNvSpPr txBox="1"/>
      </xdr:nvSpPr>
      <xdr:spPr>
        <a:xfrm>
          <a:off x="946785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textlink="">
      <xdr:nvSpPr>
        <xdr:cNvPr id="348" name="フローチャート: 判断 347">
          <a:extLst>
            <a:ext uri="{FF2B5EF4-FFF2-40B4-BE49-F238E27FC236}">
              <a16:creationId xmlns:a16="http://schemas.microsoft.com/office/drawing/2014/main" id="{C176BA8B-1BB6-4F1F-B36D-43900264521F}"/>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textlink="">
      <xdr:nvSpPr>
        <xdr:cNvPr id="349" name="フローチャート: 判断 348">
          <a:extLst>
            <a:ext uri="{FF2B5EF4-FFF2-40B4-BE49-F238E27FC236}">
              <a16:creationId xmlns:a16="http://schemas.microsoft.com/office/drawing/2014/main" id="{F92D0EB1-FA2D-48C1-A938-951444C6D671}"/>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textlink="">
      <xdr:nvSpPr>
        <xdr:cNvPr id="350" name="フローチャート: 判断 349">
          <a:extLst>
            <a:ext uri="{FF2B5EF4-FFF2-40B4-BE49-F238E27FC236}">
              <a16:creationId xmlns:a16="http://schemas.microsoft.com/office/drawing/2014/main" id="{566E40CA-4F3E-4C50-95A4-8E7B16BA7CBA}"/>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textlink="">
      <xdr:nvSpPr>
        <xdr:cNvPr id="351" name="フローチャート: 判断 350">
          <a:extLst>
            <a:ext uri="{FF2B5EF4-FFF2-40B4-BE49-F238E27FC236}">
              <a16:creationId xmlns:a16="http://schemas.microsoft.com/office/drawing/2014/main" id="{052C0C32-4E12-4FE4-B8E8-F77487D906D3}"/>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textlink="">
      <xdr:nvSpPr>
        <xdr:cNvPr id="352" name="フローチャート: 判断 351">
          <a:extLst>
            <a:ext uri="{FF2B5EF4-FFF2-40B4-BE49-F238E27FC236}">
              <a16:creationId xmlns:a16="http://schemas.microsoft.com/office/drawing/2014/main" id="{18BC1C8A-4F5B-474F-924E-A7D23123FDD5}"/>
            </a:ext>
          </a:extLst>
        </xdr:cNvPr>
        <xdr:cNvSpPr/>
      </xdr:nvSpPr>
      <xdr:spPr>
        <a:xfrm>
          <a:off x="6231890" y="146893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BFC4E2CC-BE58-4AD7-9764-2E75EE9AB47C}"/>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79EDDEF6-6506-4695-AD96-024D43CA1A1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0C5F66A1-07F1-4E74-B68A-B13F325D899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25A61724-43AD-4D80-8FB3-E0D04449ADE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A28A79F1-6D12-4B33-ABF9-0EE62223AD9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58440</xdr:rowOff>
    </xdr:from>
    <xdr:to>
      <xdr:col>55</xdr:col>
      <xdr:colOff>50800</xdr:colOff>
      <xdr:row>85</xdr:row>
      <xdr:rowOff>160040</xdr:rowOff>
    </xdr:to>
    <xdr:sp textlink="">
      <xdr:nvSpPr>
        <xdr:cNvPr id="358" name="楕円 357">
          <a:extLst>
            <a:ext uri="{FF2B5EF4-FFF2-40B4-BE49-F238E27FC236}">
              <a16:creationId xmlns:a16="http://schemas.microsoft.com/office/drawing/2014/main" id="{98A1F13D-12E8-44C2-9AB8-2FB2DFCBD354}"/>
            </a:ext>
          </a:extLst>
        </xdr:cNvPr>
        <xdr:cNvSpPr/>
      </xdr:nvSpPr>
      <xdr:spPr>
        <a:xfrm>
          <a:off x="9394190" y="1462788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17817</xdr:rowOff>
    </xdr:from>
    <xdr:ext cx="469744" cy="259045"/>
    <xdr:sp textlink="">
      <xdr:nvSpPr>
        <xdr:cNvPr id="359" name="【公営住宅】&#10;一人当たり面積該当値テキスト">
          <a:extLst>
            <a:ext uri="{FF2B5EF4-FFF2-40B4-BE49-F238E27FC236}">
              <a16:creationId xmlns:a16="http://schemas.microsoft.com/office/drawing/2014/main" id="{D379F593-B31D-4409-95A2-168A9E08FD5D}"/>
            </a:ext>
          </a:extLst>
        </xdr:cNvPr>
        <xdr:cNvSpPr txBox="1"/>
      </xdr:nvSpPr>
      <xdr:spPr>
        <a:xfrm>
          <a:off x="9467850" y="1442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60086</xdr:rowOff>
    </xdr:from>
    <xdr:to>
      <xdr:col>50</xdr:col>
      <xdr:colOff>165100</xdr:colOff>
      <xdr:row>85</xdr:row>
      <xdr:rowOff>161686</xdr:rowOff>
    </xdr:to>
    <xdr:sp textlink="">
      <xdr:nvSpPr>
        <xdr:cNvPr id="360" name="楕円 359">
          <a:extLst>
            <a:ext uri="{FF2B5EF4-FFF2-40B4-BE49-F238E27FC236}">
              <a16:creationId xmlns:a16="http://schemas.microsoft.com/office/drawing/2014/main" id="{A98E6E4A-E05F-4CA4-994F-C18A720482C1}"/>
            </a:ext>
          </a:extLst>
        </xdr:cNvPr>
        <xdr:cNvSpPr/>
      </xdr:nvSpPr>
      <xdr:spPr>
        <a:xfrm>
          <a:off x="8632190" y="1462952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109240</xdr:rowOff>
    </xdr:from>
    <xdr:to>
      <xdr:col>55</xdr:col>
      <xdr:colOff>0</xdr:colOff>
      <xdr:row>85</xdr:row>
      <xdr:rowOff>110886</xdr:rowOff>
    </xdr:to>
    <xdr:cxnSp macro="">
      <xdr:nvCxnSpPr>
        <xdr:cNvPr id="361" name="直線コネクタ 360">
          <a:extLst>
            <a:ext uri="{FF2B5EF4-FFF2-40B4-BE49-F238E27FC236}">
              <a16:creationId xmlns:a16="http://schemas.microsoft.com/office/drawing/2014/main" id="{945C9AAB-37A5-4B44-A036-E2F05FAF30EB}"/>
            </a:ext>
          </a:extLst>
        </xdr:cNvPr>
        <xdr:cNvCxnSpPr/>
      </xdr:nvCxnSpPr>
      <xdr:spPr>
        <a:xfrm flipV="1">
          <a:off x="8686800" y="14680585"/>
          <a:ext cx="742950" cy="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61275</xdr:rowOff>
    </xdr:from>
    <xdr:to>
      <xdr:col>46</xdr:col>
      <xdr:colOff>38100</xdr:colOff>
      <xdr:row>85</xdr:row>
      <xdr:rowOff>162875</xdr:rowOff>
    </xdr:to>
    <xdr:sp textlink="">
      <xdr:nvSpPr>
        <xdr:cNvPr id="362" name="楕円 361">
          <a:extLst>
            <a:ext uri="{FF2B5EF4-FFF2-40B4-BE49-F238E27FC236}">
              <a16:creationId xmlns:a16="http://schemas.microsoft.com/office/drawing/2014/main" id="{003736A1-69C1-409A-AF4A-1CCC5DEDC844}"/>
            </a:ext>
          </a:extLst>
        </xdr:cNvPr>
        <xdr:cNvSpPr/>
      </xdr:nvSpPr>
      <xdr:spPr>
        <a:xfrm>
          <a:off x="7846060" y="146307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110886</xdr:rowOff>
    </xdr:from>
    <xdr:to>
      <xdr:col>50</xdr:col>
      <xdr:colOff>114300</xdr:colOff>
      <xdr:row>85</xdr:row>
      <xdr:rowOff>112075</xdr:rowOff>
    </xdr:to>
    <xdr:cxnSp macro="">
      <xdr:nvCxnSpPr>
        <xdr:cNvPr id="363" name="直線コネクタ 362">
          <a:extLst>
            <a:ext uri="{FF2B5EF4-FFF2-40B4-BE49-F238E27FC236}">
              <a16:creationId xmlns:a16="http://schemas.microsoft.com/office/drawing/2014/main" id="{67C917BF-42FF-4241-AFAA-1E6DEA1B94FE}"/>
            </a:ext>
          </a:extLst>
        </xdr:cNvPr>
        <xdr:cNvCxnSpPr/>
      </xdr:nvCxnSpPr>
      <xdr:spPr>
        <a:xfrm flipV="1">
          <a:off x="7889240" y="14684136"/>
          <a:ext cx="79756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63195</xdr:rowOff>
    </xdr:from>
    <xdr:to>
      <xdr:col>41</xdr:col>
      <xdr:colOff>101600</xdr:colOff>
      <xdr:row>85</xdr:row>
      <xdr:rowOff>164795</xdr:rowOff>
    </xdr:to>
    <xdr:sp textlink="">
      <xdr:nvSpPr>
        <xdr:cNvPr id="364" name="楕円 363">
          <a:extLst>
            <a:ext uri="{FF2B5EF4-FFF2-40B4-BE49-F238E27FC236}">
              <a16:creationId xmlns:a16="http://schemas.microsoft.com/office/drawing/2014/main" id="{DE1539F9-86A5-4D65-BE48-8B4FC7D3E68B}"/>
            </a:ext>
          </a:extLst>
        </xdr:cNvPr>
        <xdr:cNvSpPr/>
      </xdr:nvSpPr>
      <xdr:spPr>
        <a:xfrm>
          <a:off x="7029450" y="14632635"/>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112075</xdr:rowOff>
    </xdr:from>
    <xdr:to>
      <xdr:col>45</xdr:col>
      <xdr:colOff>177800</xdr:colOff>
      <xdr:row>85</xdr:row>
      <xdr:rowOff>113995</xdr:rowOff>
    </xdr:to>
    <xdr:cxnSp macro="">
      <xdr:nvCxnSpPr>
        <xdr:cNvPr id="365" name="直線コネクタ 364">
          <a:extLst>
            <a:ext uri="{FF2B5EF4-FFF2-40B4-BE49-F238E27FC236}">
              <a16:creationId xmlns:a16="http://schemas.microsoft.com/office/drawing/2014/main" id="{E5C72B20-C77E-4072-BF83-6B5D7990AC83}"/>
            </a:ext>
          </a:extLst>
        </xdr:cNvPr>
        <xdr:cNvCxnSpPr/>
      </xdr:nvCxnSpPr>
      <xdr:spPr>
        <a:xfrm flipV="1">
          <a:off x="7084060" y="14685325"/>
          <a:ext cx="80518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65618</xdr:rowOff>
    </xdr:from>
    <xdr:to>
      <xdr:col>36</xdr:col>
      <xdr:colOff>165100</xdr:colOff>
      <xdr:row>85</xdr:row>
      <xdr:rowOff>167218</xdr:rowOff>
    </xdr:to>
    <xdr:sp textlink="">
      <xdr:nvSpPr>
        <xdr:cNvPr id="366" name="楕円 365">
          <a:extLst>
            <a:ext uri="{FF2B5EF4-FFF2-40B4-BE49-F238E27FC236}">
              <a16:creationId xmlns:a16="http://schemas.microsoft.com/office/drawing/2014/main" id="{524B2568-7F72-4C14-981D-CDCC6BF703FF}"/>
            </a:ext>
          </a:extLst>
        </xdr:cNvPr>
        <xdr:cNvSpPr/>
      </xdr:nvSpPr>
      <xdr:spPr>
        <a:xfrm>
          <a:off x="6231890" y="1463696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113995</xdr:rowOff>
    </xdr:from>
    <xdr:to>
      <xdr:col>41</xdr:col>
      <xdr:colOff>50800</xdr:colOff>
      <xdr:row>85</xdr:row>
      <xdr:rowOff>116418</xdr:rowOff>
    </xdr:to>
    <xdr:cxnSp macro="">
      <xdr:nvCxnSpPr>
        <xdr:cNvPr id="367" name="直線コネクタ 366">
          <a:extLst>
            <a:ext uri="{FF2B5EF4-FFF2-40B4-BE49-F238E27FC236}">
              <a16:creationId xmlns:a16="http://schemas.microsoft.com/office/drawing/2014/main" id="{8D594C4D-94D5-4BA4-806E-1101DD351207}"/>
            </a:ext>
          </a:extLst>
        </xdr:cNvPr>
        <xdr:cNvCxnSpPr/>
      </xdr:nvCxnSpPr>
      <xdr:spPr>
        <a:xfrm flipV="1">
          <a:off x="6286500" y="14687245"/>
          <a:ext cx="79756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textlink="">
      <xdr:nvSpPr>
        <xdr:cNvPr id="368" name="n_1aveValue【公営住宅】&#10;一人当たり面積">
          <a:extLst>
            <a:ext uri="{FF2B5EF4-FFF2-40B4-BE49-F238E27FC236}">
              <a16:creationId xmlns:a16="http://schemas.microsoft.com/office/drawing/2014/main" id="{E30DA740-F299-4B80-9C2F-BF70B5176F4B}"/>
            </a:ext>
          </a:extLst>
        </xdr:cNvPr>
        <xdr:cNvSpPr txBox="1"/>
      </xdr:nvSpPr>
      <xdr:spPr>
        <a:xfrm>
          <a:off x="8454467" y="1476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textlink="">
      <xdr:nvSpPr>
        <xdr:cNvPr id="369" name="n_2aveValue【公営住宅】&#10;一人当たり面積">
          <a:extLst>
            <a:ext uri="{FF2B5EF4-FFF2-40B4-BE49-F238E27FC236}">
              <a16:creationId xmlns:a16="http://schemas.microsoft.com/office/drawing/2014/main" id="{A031D54A-0C6B-453E-A318-C575023EF623}"/>
            </a:ext>
          </a:extLst>
        </xdr:cNvPr>
        <xdr:cNvSpPr txBox="1"/>
      </xdr:nvSpPr>
      <xdr:spPr>
        <a:xfrm>
          <a:off x="7673417" y="147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textlink="">
      <xdr:nvSpPr>
        <xdr:cNvPr id="370" name="n_3aveValue【公営住宅】&#10;一人当たり面積">
          <a:extLst>
            <a:ext uri="{FF2B5EF4-FFF2-40B4-BE49-F238E27FC236}">
              <a16:creationId xmlns:a16="http://schemas.microsoft.com/office/drawing/2014/main" id="{468C85C4-45A0-4F5B-A5CE-9CA1E9DBE132}"/>
            </a:ext>
          </a:extLst>
        </xdr:cNvPr>
        <xdr:cNvSpPr txBox="1"/>
      </xdr:nvSpPr>
      <xdr:spPr>
        <a:xfrm>
          <a:off x="6866332" y="1476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textlink="">
      <xdr:nvSpPr>
        <xdr:cNvPr id="371" name="n_4aveValue【公営住宅】&#10;一人当たり面積">
          <a:extLst>
            <a:ext uri="{FF2B5EF4-FFF2-40B4-BE49-F238E27FC236}">
              <a16:creationId xmlns:a16="http://schemas.microsoft.com/office/drawing/2014/main" id="{E5DBF159-D0CD-4687-AF25-31E99355E830}"/>
            </a:ext>
          </a:extLst>
        </xdr:cNvPr>
        <xdr:cNvSpPr txBox="1"/>
      </xdr:nvSpPr>
      <xdr:spPr>
        <a:xfrm>
          <a:off x="6068772" y="1478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6763</xdr:rowOff>
    </xdr:from>
    <xdr:ext cx="469744" cy="259045"/>
    <xdr:sp textlink="">
      <xdr:nvSpPr>
        <xdr:cNvPr id="372" name="n_1mainValue【公営住宅】&#10;一人当たり面積">
          <a:extLst>
            <a:ext uri="{FF2B5EF4-FFF2-40B4-BE49-F238E27FC236}">
              <a16:creationId xmlns:a16="http://schemas.microsoft.com/office/drawing/2014/main" id="{97087DD0-DAC4-4F2E-AE35-2BA0F9A2BE05}"/>
            </a:ext>
          </a:extLst>
        </xdr:cNvPr>
        <xdr:cNvSpPr txBox="1"/>
      </xdr:nvSpPr>
      <xdr:spPr>
        <a:xfrm>
          <a:off x="8454467" y="1441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7952</xdr:rowOff>
    </xdr:from>
    <xdr:ext cx="469744" cy="259045"/>
    <xdr:sp textlink="">
      <xdr:nvSpPr>
        <xdr:cNvPr id="373" name="n_2mainValue【公営住宅】&#10;一人当たり面積">
          <a:extLst>
            <a:ext uri="{FF2B5EF4-FFF2-40B4-BE49-F238E27FC236}">
              <a16:creationId xmlns:a16="http://schemas.microsoft.com/office/drawing/2014/main" id="{F17A3617-09AD-4D11-AE5F-BB4FF122B4B5}"/>
            </a:ext>
          </a:extLst>
        </xdr:cNvPr>
        <xdr:cNvSpPr txBox="1"/>
      </xdr:nvSpPr>
      <xdr:spPr>
        <a:xfrm>
          <a:off x="7673417" y="1441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9872</xdr:rowOff>
    </xdr:from>
    <xdr:ext cx="469744" cy="259045"/>
    <xdr:sp textlink="">
      <xdr:nvSpPr>
        <xdr:cNvPr id="374" name="n_3mainValue【公営住宅】&#10;一人当たり面積">
          <a:extLst>
            <a:ext uri="{FF2B5EF4-FFF2-40B4-BE49-F238E27FC236}">
              <a16:creationId xmlns:a16="http://schemas.microsoft.com/office/drawing/2014/main" id="{5DC18B1A-9945-4CA9-92DE-AFA8877FABE2}"/>
            </a:ext>
          </a:extLst>
        </xdr:cNvPr>
        <xdr:cNvSpPr txBox="1"/>
      </xdr:nvSpPr>
      <xdr:spPr>
        <a:xfrm>
          <a:off x="6866332" y="1441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12295</xdr:rowOff>
    </xdr:from>
    <xdr:ext cx="469744" cy="259045"/>
    <xdr:sp textlink="">
      <xdr:nvSpPr>
        <xdr:cNvPr id="375" name="n_4mainValue【公営住宅】&#10;一人当たり面積">
          <a:extLst>
            <a:ext uri="{FF2B5EF4-FFF2-40B4-BE49-F238E27FC236}">
              <a16:creationId xmlns:a16="http://schemas.microsoft.com/office/drawing/2014/main" id="{107DB3CE-A91A-4E68-9285-03F43B0C3ACF}"/>
            </a:ext>
          </a:extLst>
        </xdr:cNvPr>
        <xdr:cNvSpPr txBox="1"/>
      </xdr:nvSpPr>
      <xdr:spPr>
        <a:xfrm>
          <a:off x="6068772" y="1441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1CB3B196-89C4-4B01-9066-EB824BF22F7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24B453EA-9E2E-48C0-A6D0-66532ECCF96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EF7E7464-0BDA-458C-B4AE-904E0B4801C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4B36E107-00C1-48DA-B5E2-C8B4674F1E3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61A79ED9-3314-489C-BDCB-3E08217092E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EB35DE50-1C39-4BA6-B8C8-B9E2DADF9FD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75F691E1-BE48-48FF-8A5E-489F346A574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488F6448-7354-416C-BE7A-C99E5874E48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4" name="テキスト ボックス 383">
          <a:extLst>
            <a:ext uri="{FF2B5EF4-FFF2-40B4-BE49-F238E27FC236}">
              <a16:creationId xmlns:a16="http://schemas.microsoft.com/office/drawing/2014/main" id="{ED284227-688D-468C-AFD2-EE64C27A3FB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05B4026-7796-4270-A65C-959C2AE95C3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6" name="テキスト ボックス 385">
          <a:extLst>
            <a:ext uri="{FF2B5EF4-FFF2-40B4-BE49-F238E27FC236}">
              <a16:creationId xmlns:a16="http://schemas.microsoft.com/office/drawing/2014/main" id="{6D741653-4A2F-45DA-B44A-E8CABD62E45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AB30BE8-099A-4CE6-ACD5-27C2FF269614}"/>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8" name="テキスト ボックス 387">
          <a:extLst>
            <a:ext uri="{FF2B5EF4-FFF2-40B4-BE49-F238E27FC236}">
              <a16:creationId xmlns:a16="http://schemas.microsoft.com/office/drawing/2014/main" id="{4AE1EC7F-5F1A-4EA0-81E8-79A504A31279}"/>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255AFD5F-8CE3-4C31-AAED-DE61CCD468D0}"/>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0" name="テキスト ボックス 389">
          <a:extLst>
            <a:ext uri="{FF2B5EF4-FFF2-40B4-BE49-F238E27FC236}">
              <a16:creationId xmlns:a16="http://schemas.microsoft.com/office/drawing/2014/main" id="{FEC76C81-D789-4299-A12F-F3F030AAD8CA}"/>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6071D79-C508-42AC-804F-2DFBB7B3822B}"/>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2" name="テキスト ボックス 391">
          <a:extLst>
            <a:ext uri="{FF2B5EF4-FFF2-40B4-BE49-F238E27FC236}">
              <a16:creationId xmlns:a16="http://schemas.microsoft.com/office/drawing/2014/main" id="{7F901328-6DBB-45EC-A257-1DC16E91E904}"/>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D5B7220-75A1-46CA-82CE-035E031A3F03}"/>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4" name="テキスト ボックス 393">
          <a:extLst>
            <a:ext uri="{FF2B5EF4-FFF2-40B4-BE49-F238E27FC236}">
              <a16:creationId xmlns:a16="http://schemas.microsoft.com/office/drawing/2014/main" id="{0104AD22-7F12-4F54-AB1B-CBF6FF4FF8F7}"/>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6A076A0-67B0-497E-80CB-43CF850DA959}"/>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6" name="テキスト ボックス 395">
          <a:extLst>
            <a:ext uri="{FF2B5EF4-FFF2-40B4-BE49-F238E27FC236}">
              <a16:creationId xmlns:a16="http://schemas.microsoft.com/office/drawing/2014/main" id="{947DB631-0D66-4C56-8D85-CE607F6CB09B}"/>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B65DE30-DFB7-4D42-A9E1-E7A0392CF925}"/>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8" name="テキスト ボックス 397">
          <a:extLst>
            <a:ext uri="{FF2B5EF4-FFF2-40B4-BE49-F238E27FC236}">
              <a16:creationId xmlns:a16="http://schemas.microsoft.com/office/drawing/2014/main" id="{BB9B92E9-8D59-47D8-8615-4D3C09A4F4F1}"/>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9CDF4A9-8F91-4D3B-815F-F3B45E759E9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0" name="【港湾・漁港】&#10;有形固定資産減価償却率グラフ枠">
          <a:extLst>
            <a:ext uri="{FF2B5EF4-FFF2-40B4-BE49-F238E27FC236}">
              <a16:creationId xmlns:a16="http://schemas.microsoft.com/office/drawing/2014/main" id="{A3400B0A-90B3-4D83-B4A4-5B152924E945}"/>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402C2853-0079-4006-9E23-B23EE544B9D3}"/>
            </a:ext>
          </a:extLst>
        </xdr:cNvPr>
        <xdr:cNvCxnSpPr/>
      </xdr:nvCxnSpPr>
      <xdr:spPr>
        <a:xfrm flipV="1">
          <a:off x="4173855" y="1719208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textlink="">
      <xdr:nvSpPr>
        <xdr:cNvPr id="402" name="【港湾・漁港】&#10;有形固定資産減価償却率最小値テキスト">
          <a:extLst>
            <a:ext uri="{FF2B5EF4-FFF2-40B4-BE49-F238E27FC236}">
              <a16:creationId xmlns:a16="http://schemas.microsoft.com/office/drawing/2014/main" id="{7D223347-90C0-4F58-AD28-9EEB9934905E}"/>
            </a:ext>
          </a:extLst>
        </xdr:cNvPr>
        <xdr:cNvSpPr txBox="1"/>
      </xdr:nvSpPr>
      <xdr:spPr>
        <a:xfrm>
          <a:off x="421259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FEBE67F7-6834-4C83-B03C-A08A073352CB}"/>
            </a:ext>
          </a:extLst>
        </xdr:cNvPr>
        <xdr:cNvCxnSpPr/>
      </xdr:nvCxnSpPr>
      <xdr:spPr>
        <a:xfrm>
          <a:off x="411226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textlink="">
      <xdr:nvSpPr>
        <xdr:cNvPr id="404" name="【港湾・漁港】&#10;有形固定資産減価償却率最大値テキスト">
          <a:extLst>
            <a:ext uri="{FF2B5EF4-FFF2-40B4-BE49-F238E27FC236}">
              <a16:creationId xmlns:a16="http://schemas.microsoft.com/office/drawing/2014/main" id="{C85C7444-1FE0-4176-825F-78D4154B264C}"/>
            </a:ext>
          </a:extLst>
        </xdr:cNvPr>
        <xdr:cNvSpPr txBox="1"/>
      </xdr:nvSpPr>
      <xdr:spPr>
        <a:xfrm>
          <a:off x="4212590" y="1696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5E9E93D4-EE87-4831-A436-3086279E03E4}"/>
            </a:ext>
          </a:extLst>
        </xdr:cNvPr>
        <xdr:cNvCxnSpPr/>
      </xdr:nvCxnSpPr>
      <xdr:spPr>
        <a:xfrm>
          <a:off x="4112260" y="1719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textlink="">
      <xdr:nvSpPr>
        <xdr:cNvPr id="406" name="【港湾・漁港】&#10;有形固定資産減価償却率平均値テキスト">
          <a:extLst>
            <a:ext uri="{FF2B5EF4-FFF2-40B4-BE49-F238E27FC236}">
              <a16:creationId xmlns:a16="http://schemas.microsoft.com/office/drawing/2014/main" id="{C0384ED4-4954-4F82-9BE4-C8371EB5D3E2}"/>
            </a:ext>
          </a:extLst>
        </xdr:cNvPr>
        <xdr:cNvSpPr txBox="1"/>
      </xdr:nvSpPr>
      <xdr:spPr>
        <a:xfrm>
          <a:off x="421259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textlink="">
      <xdr:nvSpPr>
        <xdr:cNvPr id="407" name="フローチャート: 判断 406">
          <a:extLst>
            <a:ext uri="{FF2B5EF4-FFF2-40B4-BE49-F238E27FC236}">
              <a16:creationId xmlns:a16="http://schemas.microsoft.com/office/drawing/2014/main" id="{90C73961-C0F9-4CA6-ACCD-17BA247EE78E}"/>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textlink="">
      <xdr:nvSpPr>
        <xdr:cNvPr id="408" name="フローチャート: 判断 407">
          <a:extLst>
            <a:ext uri="{FF2B5EF4-FFF2-40B4-BE49-F238E27FC236}">
              <a16:creationId xmlns:a16="http://schemas.microsoft.com/office/drawing/2014/main" id="{C2C7B869-C046-47E6-AD52-3857C6E5876A}"/>
            </a:ext>
          </a:extLst>
        </xdr:cNvPr>
        <xdr:cNvSpPr/>
      </xdr:nvSpPr>
      <xdr:spPr>
        <a:xfrm>
          <a:off x="3388360" y="181242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textlink="">
      <xdr:nvSpPr>
        <xdr:cNvPr id="409" name="フローチャート: 判断 408">
          <a:extLst>
            <a:ext uri="{FF2B5EF4-FFF2-40B4-BE49-F238E27FC236}">
              <a16:creationId xmlns:a16="http://schemas.microsoft.com/office/drawing/2014/main" id="{C3C02AE9-8A61-4789-A33A-4C69304D1AAE}"/>
            </a:ext>
          </a:extLst>
        </xdr:cNvPr>
        <xdr:cNvSpPr/>
      </xdr:nvSpPr>
      <xdr:spPr>
        <a:xfrm>
          <a:off x="2571750" y="1808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textlink="">
      <xdr:nvSpPr>
        <xdr:cNvPr id="410" name="フローチャート: 判断 409">
          <a:extLst>
            <a:ext uri="{FF2B5EF4-FFF2-40B4-BE49-F238E27FC236}">
              <a16:creationId xmlns:a16="http://schemas.microsoft.com/office/drawing/2014/main" id="{B9F184DD-A440-4BBC-9416-2B89E844628B}"/>
            </a:ext>
          </a:extLst>
        </xdr:cNvPr>
        <xdr:cNvSpPr/>
      </xdr:nvSpPr>
      <xdr:spPr>
        <a:xfrm>
          <a:off x="1774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textlink="">
      <xdr:nvSpPr>
        <xdr:cNvPr id="411" name="フローチャート: 判断 410">
          <a:extLst>
            <a:ext uri="{FF2B5EF4-FFF2-40B4-BE49-F238E27FC236}">
              <a16:creationId xmlns:a16="http://schemas.microsoft.com/office/drawing/2014/main" id="{2A2E1444-BF30-4B8E-BB22-3E929C2AA5A9}"/>
            </a:ext>
          </a:extLst>
        </xdr:cNvPr>
        <xdr:cNvSpPr/>
      </xdr:nvSpPr>
      <xdr:spPr>
        <a:xfrm>
          <a:off x="988060" y="1771686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2" name="テキスト ボックス 411">
          <a:extLst>
            <a:ext uri="{FF2B5EF4-FFF2-40B4-BE49-F238E27FC236}">
              <a16:creationId xmlns:a16="http://schemas.microsoft.com/office/drawing/2014/main" id="{E92F1FF5-96E1-437D-AD92-2BD16816A87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F463FC8C-ED06-4A5A-9C6E-D7ACE228A1A5}"/>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4" name="テキスト ボックス 413">
          <a:extLst>
            <a:ext uri="{FF2B5EF4-FFF2-40B4-BE49-F238E27FC236}">
              <a16:creationId xmlns:a16="http://schemas.microsoft.com/office/drawing/2014/main" id="{27B102E4-2AA8-4E3D-8EC2-DE36DB05886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5" name="テキスト ボックス 414">
          <a:extLst>
            <a:ext uri="{FF2B5EF4-FFF2-40B4-BE49-F238E27FC236}">
              <a16:creationId xmlns:a16="http://schemas.microsoft.com/office/drawing/2014/main" id="{1CF48AB7-24B8-4EE1-BB5C-2ED635FC47C8}"/>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E9C0C9F7-1ACE-40F8-8A30-2E20C28F802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89081</xdr:rowOff>
    </xdr:from>
    <xdr:to>
      <xdr:col>24</xdr:col>
      <xdr:colOff>114300</xdr:colOff>
      <xdr:row>101</xdr:row>
      <xdr:rowOff>19231</xdr:rowOff>
    </xdr:to>
    <xdr:sp textlink="">
      <xdr:nvSpPr>
        <xdr:cNvPr id="417" name="楕円 416">
          <a:extLst>
            <a:ext uri="{FF2B5EF4-FFF2-40B4-BE49-F238E27FC236}">
              <a16:creationId xmlns:a16="http://schemas.microsoft.com/office/drawing/2014/main" id="{65C5C036-08BD-41CA-BF3A-16522E2862BE}"/>
            </a:ext>
          </a:extLst>
        </xdr:cNvPr>
        <xdr:cNvSpPr/>
      </xdr:nvSpPr>
      <xdr:spPr>
        <a:xfrm>
          <a:off x="4131310" y="172378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4008</xdr:rowOff>
    </xdr:from>
    <xdr:ext cx="405111" cy="259045"/>
    <xdr:sp textlink="">
      <xdr:nvSpPr>
        <xdr:cNvPr id="418" name="【港湾・漁港】&#10;有形固定資産減価償却率該当値テキスト">
          <a:extLst>
            <a:ext uri="{FF2B5EF4-FFF2-40B4-BE49-F238E27FC236}">
              <a16:creationId xmlns:a16="http://schemas.microsoft.com/office/drawing/2014/main" id="{E7C0326E-CDCC-4B45-8727-27123B4220A5}"/>
            </a:ext>
          </a:extLst>
        </xdr:cNvPr>
        <xdr:cNvSpPr txBox="1"/>
      </xdr:nvSpPr>
      <xdr:spPr>
        <a:xfrm>
          <a:off x="4212590" y="171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54792</xdr:rowOff>
    </xdr:from>
    <xdr:to>
      <xdr:col>20</xdr:col>
      <xdr:colOff>38100</xdr:colOff>
      <xdr:row>100</xdr:row>
      <xdr:rowOff>156392</xdr:rowOff>
    </xdr:to>
    <xdr:sp textlink="">
      <xdr:nvSpPr>
        <xdr:cNvPr id="419" name="楕円 418">
          <a:extLst>
            <a:ext uri="{FF2B5EF4-FFF2-40B4-BE49-F238E27FC236}">
              <a16:creationId xmlns:a16="http://schemas.microsoft.com/office/drawing/2014/main" id="{FBAD5626-6ABC-44AA-A681-236C081C4F9F}"/>
            </a:ext>
          </a:extLst>
        </xdr:cNvPr>
        <xdr:cNvSpPr/>
      </xdr:nvSpPr>
      <xdr:spPr>
        <a:xfrm>
          <a:off x="3388360" y="172036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105592</xdr:rowOff>
    </xdr:from>
    <xdr:to>
      <xdr:col>24</xdr:col>
      <xdr:colOff>63500</xdr:colOff>
      <xdr:row>100</xdr:row>
      <xdr:rowOff>139881</xdr:rowOff>
    </xdr:to>
    <xdr:cxnSp macro="">
      <xdr:nvCxnSpPr>
        <xdr:cNvPr id="420" name="直線コネクタ 419">
          <a:extLst>
            <a:ext uri="{FF2B5EF4-FFF2-40B4-BE49-F238E27FC236}">
              <a16:creationId xmlns:a16="http://schemas.microsoft.com/office/drawing/2014/main" id="{11A3DE19-0DFF-459C-A035-74995F63C6B8}"/>
            </a:ext>
          </a:extLst>
        </xdr:cNvPr>
        <xdr:cNvCxnSpPr/>
      </xdr:nvCxnSpPr>
      <xdr:spPr>
        <a:xfrm>
          <a:off x="3431540" y="17248687"/>
          <a:ext cx="74295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64588</xdr:rowOff>
    </xdr:from>
    <xdr:to>
      <xdr:col>15</xdr:col>
      <xdr:colOff>101600</xdr:colOff>
      <xdr:row>100</xdr:row>
      <xdr:rowOff>166188</xdr:rowOff>
    </xdr:to>
    <xdr:sp textlink="">
      <xdr:nvSpPr>
        <xdr:cNvPr id="421" name="楕円 420">
          <a:extLst>
            <a:ext uri="{FF2B5EF4-FFF2-40B4-BE49-F238E27FC236}">
              <a16:creationId xmlns:a16="http://schemas.microsoft.com/office/drawing/2014/main" id="{0F09BD2E-651C-4EC7-8EE8-BA01780C45C7}"/>
            </a:ext>
          </a:extLst>
        </xdr:cNvPr>
        <xdr:cNvSpPr/>
      </xdr:nvSpPr>
      <xdr:spPr>
        <a:xfrm>
          <a:off x="2571750" y="1720577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105592</xdr:rowOff>
    </xdr:from>
    <xdr:to>
      <xdr:col>19</xdr:col>
      <xdr:colOff>177800</xdr:colOff>
      <xdr:row>100</xdr:row>
      <xdr:rowOff>115388</xdr:rowOff>
    </xdr:to>
    <xdr:cxnSp macro="">
      <xdr:nvCxnSpPr>
        <xdr:cNvPr id="422" name="直線コネクタ 421">
          <a:extLst>
            <a:ext uri="{FF2B5EF4-FFF2-40B4-BE49-F238E27FC236}">
              <a16:creationId xmlns:a16="http://schemas.microsoft.com/office/drawing/2014/main" id="{D35994EC-86D8-4644-A6CD-07967E25F19F}"/>
            </a:ext>
          </a:extLst>
        </xdr:cNvPr>
        <xdr:cNvCxnSpPr/>
      </xdr:nvCxnSpPr>
      <xdr:spPr>
        <a:xfrm flipV="1">
          <a:off x="2626360" y="17248687"/>
          <a:ext cx="80518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27032</xdr:rowOff>
    </xdr:from>
    <xdr:to>
      <xdr:col>10</xdr:col>
      <xdr:colOff>165100</xdr:colOff>
      <xdr:row>100</xdr:row>
      <xdr:rowOff>128632</xdr:rowOff>
    </xdr:to>
    <xdr:sp textlink="">
      <xdr:nvSpPr>
        <xdr:cNvPr id="423" name="楕円 422">
          <a:extLst>
            <a:ext uri="{FF2B5EF4-FFF2-40B4-BE49-F238E27FC236}">
              <a16:creationId xmlns:a16="http://schemas.microsoft.com/office/drawing/2014/main" id="{10C5E305-2F1D-4678-800F-5EEF1021366D}"/>
            </a:ext>
          </a:extLst>
        </xdr:cNvPr>
        <xdr:cNvSpPr/>
      </xdr:nvSpPr>
      <xdr:spPr>
        <a:xfrm>
          <a:off x="1774190" y="1717012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77832</xdr:rowOff>
    </xdr:from>
    <xdr:to>
      <xdr:col>15</xdr:col>
      <xdr:colOff>50800</xdr:colOff>
      <xdr:row>100</xdr:row>
      <xdr:rowOff>115388</xdr:rowOff>
    </xdr:to>
    <xdr:cxnSp macro="">
      <xdr:nvCxnSpPr>
        <xdr:cNvPr id="424" name="直線コネクタ 423">
          <a:extLst>
            <a:ext uri="{FF2B5EF4-FFF2-40B4-BE49-F238E27FC236}">
              <a16:creationId xmlns:a16="http://schemas.microsoft.com/office/drawing/2014/main" id="{9E7491B7-CE41-4B39-9284-01AFE261F394}"/>
            </a:ext>
          </a:extLst>
        </xdr:cNvPr>
        <xdr:cNvCxnSpPr/>
      </xdr:nvCxnSpPr>
      <xdr:spPr>
        <a:xfrm>
          <a:off x="1828800" y="17222832"/>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170724</xdr:rowOff>
    </xdr:from>
    <xdr:to>
      <xdr:col>6</xdr:col>
      <xdr:colOff>38100</xdr:colOff>
      <xdr:row>100</xdr:row>
      <xdr:rowOff>100874</xdr:rowOff>
    </xdr:to>
    <xdr:sp textlink="">
      <xdr:nvSpPr>
        <xdr:cNvPr id="425" name="楕円 424">
          <a:extLst>
            <a:ext uri="{FF2B5EF4-FFF2-40B4-BE49-F238E27FC236}">
              <a16:creationId xmlns:a16="http://schemas.microsoft.com/office/drawing/2014/main" id="{0BC2F6B1-112E-453A-A096-4772569CCF31}"/>
            </a:ext>
          </a:extLst>
        </xdr:cNvPr>
        <xdr:cNvSpPr/>
      </xdr:nvSpPr>
      <xdr:spPr>
        <a:xfrm>
          <a:off x="988060" y="171480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50074</xdr:rowOff>
    </xdr:from>
    <xdr:to>
      <xdr:col>10</xdr:col>
      <xdr:colOff>114300</xdr:colOff>
      <xdr:row>100</xdr:row>
      <xdr:rowOff>77832</xdr:rowOff>
    </xdr:to>
    <xdr:cxnSp macro="">
      <xdr:nvCxnSpPr>
        <xdr:cNvPr id="426" name="直線コネクタ 425">
          <a:extLst>
            <a:ext uri="{FF2B5EF4-FFF2-40B4-BE49-F238E27FC236}">
              <a16:creationId xmlns:a16="http://schemas.microsoft.com/office/drawing/2014/main" id="{841544F3-985C-4D6E-AFCE-BBEB419CE3E4}"/>
            </a:ext>
          </a:extLst>
        </xdr:cNvPr>
        <xdr:cNvCxnSpPr/>
      </xdr:nvCxnSpPr>
      <xdr:spPr>
        <a:xfrm>
          <a:off x="1031240" y="17198884"/>
          <a:ext cx="79756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textlink="">
      <xdr:nvSpPr>
        <xdr:cNvPr id="427" name="n_1aveValue【港湾・漁港】&#10;有形固定資産減価償却率">
          <a:extLst>
            <a:ext uri="{FF2B5EF4-FFF2-40B4-BE49-F238E27FC236}">
              <a16:creationId xmlns:a16="http://schemas.microsoft.com/office/drawing/2014/main" id="{0E3FB1ED-82EF-4A68-B02A-8EA76E285B76}"/>
            </a:ext>
          </a:extLst>
        </xdr:cNvPr>
        <xdr:cNvSpPr txBox="1"/>
      </xdr:nvSpPr>
      <xdr:spPr>
        <a:xfrm>
          <a:off x="32391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textlink="">
      <xdr:nvSpPr>
        <xdr:cNvPr id="428" name="n_2aveValue【港湾・漁港】&#10;有形固定資産減価償却率">
          <a:extLst>
            <a:ext uri="{FF2B5EF4-FFF2-40B4-BE49-F238E27FC236}">
              <a16:creationId xmlns:a16="http://schemas.microsoft.com/office/drawing/2014/main" id="{4E7482F1-AED3-4102-9A50-7BD639BC0F58}"/>
            </a:ext>
          </a:extLst>
        </xdr:cNvPr>
        <xdr:cNvSpPr txBox="1"/>
      </xdr:nvSpPr>
      <xdr:spPr>
        <a:xfrm>
          <a:off x="243904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textlink="">
      <xdr:nvSpPr>
        <xdr:cNvPr id="429" name="n_3aveValue【港湾・漁港】&#10;有形固定資産減価償却率">
          <a:extLst>
            <a:ext uri="{FF2B5EF4-FFF2-40B4-BE49-F238E27FC236}">
              <a16:creationId xmlns:a16="http://schemas.microsoft.com/office/drawing/2014/main" id="{F835EF28-1173-4EB3-A4E1-E64BB6307F70}"/>
            </a:ext>
          </a:extLst>
        </xdr:cNvPr>
        <xdr:cNvSpPr txBox="1"/>
      </xdr:nvSpPr>
      <xdr:spPr>
        <a:xfrm>
          <a:off x="164148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154050</xdr:rowOff>
    </xdr:from>
    <xdr:ext cx="405111" cy="259045"/>
    <xdr:sp textlink="">
      <xdr:nvSpPr>
        <xdr:cNvPr id="430" name="n_4aveValue【港湾・漁港】&#10;有形固定資産減価償却率">
          <a:extLst>
            <a:ext uri="{FF2B5EF4-FFF2-40B4-BE49-F238E27FC236}">
              <a16:creationId xmlns:a16="http://schemas.microsoft.com/office/drawing/2014/main" id="{2B32D7F1-8782-4DFE-AD79-3562FD319860}"/>
            </a:ext>
          </a:extLst>
        </xdr:cNvPr>
        <xdr:cNvSpPr txBox="1"/>
      </xdr:nvSpPr>
      <xdr:spPr>
        <a:xfrm>
          <a:off x="855354" y="17813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99</xdr:row>
      <xdr:rowOff>1469</xdr:rowOff>
    </xdr:from>
    <xdr:ext cx="340478" cy="259045"/>
    <xdr:sp textlink="">
      <xdr:nvSpPr>
        <xdr:cNvPr id="431" name="n_1mainValue【港湾・漁港】&#10;有形固定資産減価償却率">
          <a:extLst>
            <a:ext uri="{FF2B5EF4-FFF2-40B4-BE49-F238E27FC236}">
              <a16:creationId xmlns:a16="http://schemas.microsoft.com/office/drawing/2014/main" id="{D28F7E95-A479-42DA-BB2A-C01D126BB197}"/>
            </a:ext>
          </a:extLst>
        </xdr:cNvPr>
        <xdr:cNvSpPr txBox="1"/>
      </xdr:nvSpPr>
      <xdr:spPr>
        <a:xfrm>
          <a:off x="3260031" y="16975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11265</xdr:rowOff>
    </xdr:from>
    <xdr:ext cx="405111" cy="259045"/>
    <xdr:sp textlink="">
      <xdr:nvSpPr>
        <xdr:cNvPr id="432" name="n_2mainValue【港湾・漁港】&#10;有形固定資産減価償却率">
          <a:extLst>
            <a:ext uri="{FF2B5EF4-FFF2-40B4-BE49-F238E27FC236}">
              <a16:creationId xmlns:a16="http://schemas.microsoft.com/office/drawing/2014/main" id="{EB0EF7A1-432A-4FC4-B42F-7A29F9A846CA}"/>
            </a:ext>
          </a:extLst>
        </xdr:cNvPr>
        <xdr:cNvSpPr txBox="1"/>
      </xdr:nvSpPr>
      <xdr:spPr>
        <a:xfrm>
          <a:off x="2439044" y="16986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145159</xdr:rowOff>
    </xdr:from>
    <xdr:ext cx="340478" cy="259045"/>
    <xdr:sp textlink="">
      <xdr:nvSpPr>
        <xdr:cNvPr id="433" name="n_3mainValue【港湾・漁港】&#10;有形固定資産減価償却率">
          <a:extLst>
            <a:ext uri="{FF2B5EF4-FFF2-40B4-BE49-F238E27FC236}">
              <a16:creationId xmlns:a16="http://schemas.microsoft.com/office/drawing/2014/main" id="{5A554A83-BCE2-4D17-B286-6003FC042514}"/>
            </a:ext>
          </a:extLst>
        </xdr:cNvPr>
        <xdr:cNvSpPr txBox="1"/>
      </xdr:nvSpPr>
      <xdr:spPr>
        <a:xfrm>
          <a:off x="1673801" y="16945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117401</xdr:rowOff>
    </xdr:from>
    <xdr:ext cx="340478" cy="259045"/>
    <xdr:sp textlink="">
      <xdr:nvSpPr>
        <xdr:cNvPr id="434" name="n_4mainValue【港湾・漁港】&#10;有形固定資産減価償却率">
          <a:extLst>
            <a:ext uri="{FF2B5EF4-FFF2-40B4-BE49-F238E27FC236}">
              <a16:creationId xmlns:a16="http://schemas.microsoft.com/office/drawing/2014/main" id="{A4D10EE0-91A0-44AE-92A4-75D5C401EA59}"/>
            </a:ext>
          </a:extLst>
        </xdr:cNvPr>
        <xdr:cNvSpPr txBox="1"/>
      </xdr:nvSpPr>
      <xdr:spPr>
        <a:xfrm>
          <a:off x="866716" y="169195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5" name="正方形/長方形 434">
          <a:extLst>
            <a:ext uri="{FF2B5EF4-FFF2-40B4-BE49-F238E27FC236}">
              <a16:creationId xmlns:a16="http://schemas.microsoft.com/office/drawing/2014/main" id="{1B25BD21-4C39-4317-8D98-1D39312BFBD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6" name="正方形/長方形 435">
          <a:extLst>
            <a:ext uri="{FF2B5EF4-FFF2-40B4-BE49-F238E27FC236}">
              <a16:creationId xmlns:a16="http://schemas.microsoft.com/office/drawing/2014/main" id="{3DF740D4-B26B-4D27-BC17-772689710A7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7" name="正方形/長方形 436">
          <a:extLst>
            <a:ext uri="{FF2B5EF4-FFF2-40B4-BE49-F238E27FC236}">
              <a16:creationId xmlns:a16="http://schemas.microsoft.com/office/drawing/2014/main" id="{9F6761AF-8114-4056-876A-26688A038C3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8" name="正方形/長方形 437">
          <a:extLst>
            <a:ext uri="{FF2B5EF4-FFF2-40B4-BE49-F238E27FC236}">
              <a16:creationId xmlns:a16="http://schemas.microsoft.com/office/drawing/2014/main" id="{F203A94A-A99C-4FF9-9DDA-BCB5922E182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9" name="正方形/長方形 438">
          <a:extLst>
            <a:ext uri="{FF2B5EF4-FFF2-40B4-BE49-F238E27FC236}">
              <a16:creationId xmlns:a16="http://schemas.microsoft.com/office/drawing/2014/main" id="{950CF211-10B4-43BE-8B62-21695311093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0" name="正方形/長方形 439">
          <a:extLst>
            <a:ext uri="{FF2B5EF4-FFF2-40B4-BE49-F238E27FC236}">
              <a16:creationId xmlns:a16="http://schemas.microsoft.com/office/drawing/2014/main" id="{2420198D-0CA1-432F-82B9-773B91ACAC6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1" name="正方形/長方形 440">
          <a:extLst>
            <a:ext uri="{FF2B5EF4-FFF2-40B4-BE49-F238E27FC236}">
              <a16:creationId xmlns:a16="http://schemas.microsoft.com/office/drawing/2014/main" id="{B5A78CC2-8E0B-4103-9A20-C1BE775074E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2" name="正方形/長方形 441">
          <a:extLst>
            <a:ext uri="{FF2B5EF4-FFF2-40B4-BE49-F238E27FC236}">
              <a16:creationId xmlns:a16="http://schemas.microsoft.com/office/drawing/2014/main" id="{099E0A7D-6858-40B7-8991-DF098C9F1F5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3" name="テキスト ボックス 442">
          <a:extLst>
            <a:ext uri="{FF2B5EF4-FFF2-40B4-BE49-F238E27FC236}">
              <a16:creationId xmlns:a16="http://schemas.microsoft.com/office/drawing/2014/main" id="{8CB7138A-C9FD-4ED1-AA03-1D00C85799EA}"/>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E8DBB7A-E7EE-4551-AC2C-DFCA0EE59C34}"/>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143ABBB3-5977-4D17-A380-98CE9977E126}"/>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46" name="テキスト ボックス 445">
          <a:extLst>
            <a:ext uri="{FF2B5EF4-FFF2-40B4-BE49-F238E27FC236}">
              <a16:creationId xmlns:a16="http://schemas.microsoft.com/office/drawing/2014/main" id="{5DB37443-C45C-468D-8263-5F16A1AD3592}"/>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346C067-9CE5-40FC-90F4-5BB3BB271E1A}"/>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textlink="">
      <xdr:nvSpPr>
        <xdr:cNvPr id="448" name="テキスト ボックス 447">
          <a:extLst>
            <a:ext uri="{FF2B5EF4-FFF2-40B4-BE49-F238E27FC236}">
              <a16:creationId xmlns:a16="http://schemas.microsoft.com/office/drawing/2014/main" id="{2972785A-D7A7-40F5-97B8-3386C9C39DC0}"/>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E098264-99BF-4617-8961-760EF316CA7A}"/>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textlink="">
      <xdr:nvSpPr>
        <xdr:cNvPr id="450" name="テキスト ボックス 449">
          <a:extLst>
            <a:ext uri="{FF2B5EF4-FFF2-40B4-BE49-F238E27FC236}">
              <a16:creationId xmlns:a16="http://schemas.microsoft.com/office/drawing/2014/main" id="{0EC02829-61BB-4B24-A4BF-E275EFE95901}"/>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B17F0975-7CC8-436A-8B77-35ED8A92D9D2}"/>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textlink="">
      <xdr:nvSpPr>
        <xdr:cNvPr id="452" name="テキスト ボックス 451">
          <a:extLst>
            <a:ext uri="{FF2B5EF4-FFF2-40B4-BE49-F238E27FC236}">
              <a16:creationId xmlns:a16="http://schemas.microsoft.com/office/drawing/2014/main" id="{14CA4C3F-D5A3-4068-84A1-FD9094D2EC4D}"/>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3FA9109-5F79-4224-B862-72B529197B0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54" name="テキスト ボックス 453">
          <a:extLst>
            <a:ext uri="{FF2B5EF4-FFF2-40B4-BE49-F238E27FC236}">
              <a16:creationId xmlns:a16="http://schemas.microsoft.com/office/drawing/2014/main" id="{D07B07D3-1A56-412F-AE1B-35181C418794}"/>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5" name="【港湾・漁港】&#10;一人当たり有形固定資産（償却資産）額グラフ枠">
          <a:extLst>
            <a:ext uri="{FF2B5EF4-FFF2-40B4-BE49-F238E27FC236}">
              <a16:creationId xmlns:a16="http://schemas.microsoft.com/office/drawing/2014/main" id="{B3126E0C-9D2D-4C45-9BDA-13F07E420DBA}"/>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36CD84CC-536D-4E47-86A5-18273F3E9BB1}"/>
            </a:ext>
          </a:extLst>
        </xdr:cNvPr>
        <xdr:cNvCxnSpPr/>
      </xdr:nvCxnSpPr>
      <xdr:spPr>
        <a:xfrm flipV="1">
          <a:off x="9429115" y="17095792"/>
          <a:ext cx="0" cy="1496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textlink="">
      <xdr:nvSpPr>
        <xdr:cNvPr id="457" name="【港湾・漁港】&#10;一人当たり有形固定資産（償却資産）額最小値テキスト">
          <a:extLst>
            <a:ext uri="{FF2B5EF4-FFF2-40B4-BE49-F238E27FC236}">
              <a16:creationId xmlns:a16="http://schemas.microsoft.com/office/drawing/2014/main" id="{46A86E21-F727-448E-A6FE-DCA086F9422F}"/>
            </a:ext>
          </a:extLst>
        </xdr:cNvPr>
        <xdr:cNvSpPr txBox="1"/>
      </xdr:nvSpPr>
      <xdr:spPr>
        <a:xfrm>
          <a:off x="946785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8DCFCFE1-0404-424B-A334-BDACD10235C9}"/>
            </a:ext>
          </a:extLst>
        </xdr:cNvPr>
        <xdr:cNvCxnSpPr/>
      </xdr:nvCxnSpPr>
      <xdr:spPr>
        <a:xfrm>
          <a:off x="9356090" y="18592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textlink="">
      <xdr:nvSpPr>
        <xdr:cNvPr id="459" name="【港湾・漁港】&#10;一人当たり有形固定資産（償却資産）額最大値テキスト">
          <a:extLst>
            <a:ext uri="{FF2B5EF4-FFF2-40B4-BE49-F238E27FC236}">
              <a16:creationId xmlns:a16="http://schemas.microsoft.com/office/drawing/2014/main" id="{A8B56664-1E39-4EB3-A162-7BC8837AA98B}"/>
            </a:ext>
          </a:extLst>
        </xdr:cNvPr>
        <xdr:cNvSpPr txBox="1"/>
      </xdr:nvSpPr>
      <xdr:spPr>
        <a:xfrm>
          <a:off x="9467850" y="1686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E709F0A9-2301-4EC3-8970-6D5E4E77C8CC}"/>
            </a:ext>
          </a:extLst>
        </xdr:cNvPr>
        <xdr:cNvCxnSpPr/>
      </xdr:nvCxnSpPr>
      <xdr:spPr>
        <a:xfrm>
          <a:off x="9356090" y="170957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textlink="">
      <xdr:nvSpPr>
        <xdr:cNvPr id="461" name="【港湾・漁港】&#10;一人当たり有形固定資産（償却資産）額平均値テキスト">
          <a:extLst>
            <a:ext uri="{FF2B5EF4-FFF2-40B4-BE49-F238E27FC236}">
              <a16:creationId xmlns:a16="http://schemas.microsoft.com/office/drawing/2014/main" id="{E4318228-F2F8-4B0B-8D77-B854EE79B8EC}"/>
            </a:ext>
          </a:extLst>
        </xdr:cNvPr>
        <xdr:cNvSpPr txBox="1"/>
      </xdr:nvSpPr>
      <xdr:spPr>
        <a:xfrm>
          <a:off x="9467850" y="18309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textlink="">
      <xdr:nvSpPr>
        <xdr:cNvPr id="462" name="フローチャート: 判断 461">
          <a:extLst>
            <a:ext uri="{FF2B5EF4-FFF2-40B4-BE49-F238E27FC236}">
              <a16:creationId xmlns:a16="http://schemas.microsoft.com/office/drawing/2014/main" id="{024FAC1E-97AB-48E5-B89D-DB2A0BAB5C0F}"/>
            </a:ext>
          </a:extLst>
        </xdr:cNvPr>
        <xdr:cNvSpPr/>
      </xdr:nvSpPr>
      <xdr:spPr>
        <a:xfrm>
          <a:off x="9394190" y="183275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textlink="">
      <xdr:nvSpPr>
        <xdr:cNvPr id="463" name="フローチャート: 判断 462">
          <a:extLst>
            <a:ext uri="{FF2B5EF4-FFF2-40B4-BE49-F238E27FC236}">
              <a16:creationId xmlns:a16="http://schemas.microsoft.com/office/drawing/2014/main" id="{4000750F-1216-4D71-96CE-25E46D6F4291}"/>
            </a:ext>
          </a:extLst>
        </xdr:cNvPr>
        <xdr:cNvSpPr/>
      </xdr:nvSpPr>
      <xdr:spPr>
        <a:xfrm>
          <a:off x="8632190" y="18339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textlink="">
      <xdr:nvSpPr>
        <xdr:cNvPr id="464" name="フローチャート: 判断 463">
          <a:extLst>
            <a:ext uri="{FF2B5EF4-FFF2-40B4-BE49-F238E27FC236}">
              <a16:creationId xmlns:a16="http://schemas.microsoft.com/office/drawing/2014/main" id="{7196B105-07FE-4077-AEA5-1238C7F79955}"/>
            </a:ext>
          </a:extLst>
        </xdr:cNvPr>
        <xdr:cNvSpPr/>
      </xdr:nvSpPr>
      <xdr:spPr>
        <a:xfrm>
          <a:off x="7846060" y="18352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textlink="">
      <xdr:nvSpPr>
        <xdr:cNvPr id="465" name="フローチャート: 判断 464">
          <a:extLst>
            <a:ext uri="{FF2B5EF4-FFF2-40B4-BE49-F238E27FC236}">
              <a16:creationId xmlns:a16="http://schemas.microsoft.com/office/drawing/2014/main" id="{FD72AEA7-8183-4139-ACA4-183AEA460D0E}"/>
            </a:ext>
          </a:extLst>
        </xdr:cNvPr>
        <xdr:cNvSpPr/>
      </xdr:nvSpPr>
      <xdr:spPr>
        <a:xfrm>
          <a:off x="7029450" y="1835347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111768</xdr:rowOff>
    </xdr:from>
    <xdr:to>
      <xdr:col>36</xdr:col>
      <xdr:colOff>165100</xdr:colOff>
      <xdr:row>108</xdr:row>
      <xdr:rowOff>41918</xdr:rowOff>
    </xdr:to>
    <xdr:sp textlink="">
      <xdr:nvSpPr>
        <xdr:cNvPr id="466" name="フローチャート: 判断 465">
          <a:extLst>
            <a:ext uri="{FF2B5EF4-FFF2-40B4-BE49-F238E27FC236}">
              <a16:creationId xmlns:a16="http://schemas.microsoft.com/office/drawing/2014/main" id="{F248F894-B0A0-43FB-ADE3-5F5C6DE13917}"/>
            </a:ext>
          </a:extLst>
        </xdr:cNvPr>
        <xdr:cNvSpPr/>
      </xdr:nvSpPr>
      <xdr:spPr>
        <a:xfrm>
          <a:off x="6231890" y="184569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7" name="テキスト ボックス 466">
          <a:extLst>
            <a:ext uri="{FF2B5EF4-FFF2-40B4-BE49-F238E27FC236}">
              <a16:creationId xmlns:a16="http://schemas.microsoft.com/office/drawing/2014/main" id="{E8CE7899-79EB-496E-BE54-6DBEAC36CF5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8" name="テキスト ボックス 467">
          <a:extLst>
            <a:ext uri="{FF2B5EF4-FFF2-40B4-BE49-F238E27FC236}">
              <a16:creationId xmlns:a16="http://schemas.microsoft.com/office/drawing/2014/main" id="{72CF31B2-B3BB-48FB-9507-9890DF26550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69" name="テキスト ボックス 468">
          <a:extLst>
            <a:ext uri="{FF2B5EF4-FFF2-40B4-BE49-F238E27FC236}">
              <a16:creationId xmlns:a16="http://schemas.microsoft.com/office/drawing/2014/main" id="{C76D5EB0-006D-4C5B-8FFB-8AA61D154058}"/>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0" name="テキスト ボックス 469">
          <a:extLst>
            <a:ext uri="{FF2B5EF4-FFF2-40B4-BE49-F238E27FC236}">
              <a16:creationId xmlns:a16="http://schemas.microsoft.com/office/drawing/2014/main" id="{B98FF1ED-2504-41E1-8842-10EAE155713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1" name="テキスト ボックス 470">
          <a:extLst>
            <a:ext uri="{FF2B5EF4-FFF2-40B4-BE49-F238E27FC236}">
              <a16:creationId xmlns:a16="http://schemas.microsoft.com/office/drawing/2014/main" id="{EF625AC5-8324-4008-A5EF-4D463A41C2F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76943</xdr:rowOff>
    </xdr:from>
    <xdr:to>
      <xdr:col>55</xdr:col>
      <xdr:colOff>50800</xdr:colOff>
      <xdr:row>104</xdr:row>
      <xdr:rowOff>7093</xdr:rowOff>
    </xdr:to>
    <xdr:sp textlink="">
      <xdr:nvSpPr>
        <xdr:cNvPr id="472" name="楕円 471">
          <a:extLst>
            <a:ext uri="{FF2B5EF4-FFF2-40B4-BE49-F238E27FC236}">
              <a16:creationId xmlns:a16="http://schemas.microsoft.com/office/drawing/2014/main" id="{22E2B954-673D-465A-9F15-53C8D3AC4BB1}"/>
            </a:ext>
          </a:extLst>
        </xdr:cNvPr>
        <xdr:cNvSpPr/>
      </xdr:nvSpPr>
      <xdr:spPr>
        <a:xfrm>
          <a:off x="9394190" y="1773629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99820</xdr:rowOff>
    </xdr:from>
    <xdr:ext cx="690189" cy="259045"/>
    <xdr:sp textlink="">
      <xdr:nvSpPr>
        <xdr:cNvPr id="473" name="【港湾・漁港】&#10;一人当たり有形固定資産（償却資産）額該当値テキスト">
          <a:extLst>
            <a:ext uri="{FF2B5EF4-FFF2-40B4-BE49-F238E27FC236}">
              <a16:creationId xmlns:a16="http://schemas.microsoft.com/office/drawing/2014/main" id="{56B66E43-A294-4623-9686-F09D367C6598}"/>
            </a:ext>
          </a:extLst>
        </xdr:cNvPr>
        <xdr:cNvSpPr txBox="1"/>
      </xdr:nvSpPr>
      <xdr:spPr>
        <a:xfrm>
          <a:off x="9467850" y="175839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96396</xdr:rowOff>
    </xdr:from>
    <xdr:to>
      <xdr:col>50</xdr:col>
      <xdr:colOff>165100</xdr:colOff>
      <xdr:row>104</xdr:row>
      <xdr:rowOff>26546</xdr:rowOff>
    </xdr:to>
    <xdr:sp textlink="">
      <xdr:nvSpPr>
        <xdr:cNvPr id="474" name="楕円 473">
          <a:extLst>
            <a:ext uri="{FF2B5EF4-FFF2-40B4-BE49-F238E27FC236}">
              <a16:creationId xmlns:a16="http://schemas.microsoft.com/office/drawing/2014/main" id="{4164F019-5A29-4730-94D0-77A86F904571}"/>
            </a:ext>
          </a:extLst>
        </xdr:cNvPr>
        <xdr:cNvSpPr/>
      </xdr:nvSpPr>
      <xdr:spPr>
        <a:xfrm>
          <a:off x="8632190" y="1775193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127743</xdr:rowOff>
    </xdr:from>
    <xdr:to>
      <xdr:col>55</xdr:col>
      <xdr:colOff>0</xdr:colOff>
      <xdr:row>103</xdr:row>
      <xdr:rowOff>147196</xdr:rowOff>
    </xdr:to>
    <xdr:cxnSp macro="">
      <xdr:nvCxnSpPr>
        <xdr:cNvPr id="475" name="直線コネクタ 474">
          <a:extLst>
            <a:ext uri="{FF2B5EF4-FFF2-40B4-BE49-F238E27FC236}">
              <a16:creationId xmlns:a16="http://schemas.microsoft.com/office/drawing/2014/main" id="{7B4F4661-FB76-46E5-9646-3377F70EBDB1}"/>
            </a:ext>
          </a:extLst>
        </xdr:cNvPr>
        <xdr:cNvCxnSpPr/>
      </xdr:nvCxnSpPr>
      <xdr:spPr>
        <a:xfrm flipV="1">
          <a:off x="8686800" y="17790903"/>
          <a:ext cx="742950" cy="1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120207</xdr:rowOff>
    </xdr:from>
    <xdr:to>
      <xdr:col>46</xdr:col>
      <xdr:colOff>38100</xdr:colOff>
      <xdr:row>104</xdr:row>
      <xdr:rowOff>50357</xdr:rowOff>
    </xdr:to>
    <xdr:sp textlink="">
      <xdr:nvSpPr>
        <xdr:cNvPr id="476" name="楕円 475">
          <a:extLst>
            <a:ext uri="{FF2B5EF4-FFF2-40B4-BE49-F238E27FC236}">
              <a16:creationId xmlns:a16="http://schemas.microsoft.com/office/drawing/2014/main" id="{DB858E38-56AC-4D8C-A802-DEB66DDD942A}"/>
            </a:ext>
          </a:extLst>
        </xdr:cNvPr>
        <xdr:cNvSpPr/>
      </xdr:nvSpPr>
      <xdr:spPr>
        <a:xfrm>
          <a:off x="7846060" y="1778146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147196</xdr:rowOff>
    </xdr:from>
    <xdr:to>
      <xdr:col>50</xdr:col>
      <xdr:colOff>114300</xdr:colOff>
      <xdr:row>103</xdr:row>
      <xdr:rowOff>171007</xdr:rowOff>
    </xdr:to>
    <xdr:cxnSp macro="">
      <xdr:nvCxnSpPr>
        <xdr:cNvPr id="477" name="直線コネクタ 476">
          <a:extLst>
            <a:ext uri="{FF2B5EF4-FFF2-40B4-BE49-F238E27FC236}">
              <a16:creationId xmlns:a16="http://schemas.microsoft.com/office/drawing/2014/main" id="{9160E2A0-1A06-43F3-8A55-16BDEF6A6CCF}"/>
            </a:ext>
          </a:extLst>
        </xdr:cNvPr>
        <xdr:cNvCxnSpPr/>
      </xdr:nvCxnSpPr>
      <xdr:spPr>
        <a:xfrm flipV="1">
          <a:off x="7889240" y="17804641"/>
          <a:ext cx="797560" cy="2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25397</xdr:rowOff>
    </xdr:from>
    <xdr:to>
      <xdr:col>41</xdr:col>
      <xdr:colOff>101600</xdr:colOff>
      <xdr:row>105</xdr:row>
      <xdr:rowOff>126997</xdr:rowOff>
    </xdr:to>
    <xdr:sp textlink="">
      <xdr:nvSpPr>
        <xdr:cNvPr id="478" name="楕円 477">
          <a:extLst>
            <a:ext uri="{FF2B5EF4-FFF2-40B4-BE49-F238E27FC236}">
              <a16:creationId xmlns:a16="http://schemas.microsoft.com/office/drawing/2014/main" id="{76F68127-0B99-4004-BD89-37F687FF1A4C}"/>
            </a:ext>
          </a:extLst>
        </xdr:cNvPr>
        <xdr:cNvSpPr/>
      </xdr:nvSpPr>
      <xdr:spPr>
        <a:xfrm>
          <a:off x="7029450" y="18023837"/>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171007</xdr:rowOff>
    </xdr:from>
    <xdr:to>
      <xdr:col>45</xdr:col>
      <xdr:colOff>177800</xdr:colOff>
      <xdr:row>105</xdr:row>
      <xdr:rowOff>76197</xdr:rowOff>
    </xdr:to>
    <xdr:cxnSp macro="">
      <xdr:nvCxnSpPr>
        <xdr:cNvPr id="479" name="直線コネクタ 478">
          <a:extLst>
            <a:ext uri="{FF2B5EF4-FFF2-40B4-BE49-F238E27FC236}">
              <a16:creationId xmlns:a16="http://schemas.microsoft.com/office/drawing/2014/main" id="{68EFE595-F50E-4D37-AE71-73E119753861}"/>
            </a:ext>
          </a:extLst>
        </xdr:cNvPr>
        <xdr:cNvCxnSpPr/>
      </xdr:nvCxnSpPr>
      <xdr:spPr>
        <a:xfrm flipV="1">
          <a:off x="7084060" y="17834167"/>
          <a:ext cx="805180" cy="24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79756</xdr:rowOff>
    </xdr:from>
    <xdr:to>
      <xdr:col>36</xdr:col>
      <xdr:colOff>165100</xdr:colOff>
      <xdr:row>106</xdr:row>
      <xdr:rowOff>9906</xdr:rowOff>
    </xdr:to>
    <xdr:sp textlink="">
      <xdr:nvSpPr>
        <xdr:cNvPr id="480" name="楕円 479">
          <a:extLst>
            <a:ext uri="{FF2B5EF4-FFF2-40B4-BE49-F238E27FC236}">
              <a16:creationId xmlns:a16="http://schemas.microsoft.com/office/drawing/2014/main" id="{BA042425-402D-4198-8DED-E2072FB94555}"/>
            </a:ext>
          </a:extLst>
        </xdr:cNvPr>
        <xdr:cNvSpPr/>
      </xdr:nvSpPr>
      <xdr:spPr>
        <a:xfrm>
          <a:off x="6231890" y="180820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76197</xdr:rowOff>
    </xdr:from>
    <xdr:to>
      <xdr:col>41</xdr:col>
      <xdr:colOff>50800</xdr:colOff>
      <xdr:row>105</xdr:row>
      <xdr:rowOff>130556</xdr:rowOff>
    </xdr:to>
    <xdr:cxnSp macro="">
      <xdr:nvCxnSpPr>
        <xdr:cNvPr id="481" name="直線コネクタ 480">
          <a:extLst>
            <a:ext uri="{FF2B5EF4-FFF2-40B4-BE49-F238E27FC236}">
              <a16:creationId xmlns:a16="http://schemas.microsoft.com/office/drawing/2014/main" id="{960E0E89-A48F-4B90-BCCE-FC77BE54EEB5}"/>
            </a:ext>
          </a:extLst>
        </xdr:cNvPr>
        <xdr:cNvCxnSpPr/>
      </xdr:nvCxnSpPr>
      <xdr:spPr>
        <a:xfrm flipV="1">
          <a:off x="6286500" y="18078447"/>
          <a:ext cx="797560" cy="5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textlink="">
      <xdr:nvSpPr>
        <xdr:cNvPr id="482" name="n_1aveValue【港湾・漁港】&#10;一人当たり有形固定資産（償却資産）額">
          <a:extLst>
            <a:ext uri="{FF2B5EF4-FFF2-40B4-BE49-F238E27FC236}">
              <a16:creationId xmlns:a16="http://schemas.microsoft.com/office/drawing/2014/main" id="{F5F6FEF1-015F-4AD8-8756-40A7C63243A7}"/>
            </a:ext>
          </a:extLst>
        </xdr:cNvPr>
        <xdr:cNvSpPr txBox="1"/>
      </xdr:nvSpPr>
      <xdr:spPr>
        <a:xfrm>
          <a:off x="8401265" y="1843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textlink="">
      <xdr:nvSpPr>
        <xdr:cNvPr id="483" name="n_2aveValue【港湾・漁港】&#10;一人当たり有形固定資産（償却資産）額">
          <a:extLst>
            <a:ext uri="{FF2B5EF4-FFF2-40B4-BE49-F238E27FC236}">
              <a16:creationId xmlns:a16="http://schemas.microsoft.com/office/drawing/2014/main" id="{C211C1A3-683A-4AA0-83B3-429252D65EB6}"/>
            </a:ext>
          </a:extLst>
        </xdr:cNvPr>
        <xdr:cNvSpPr txBox="1"/>
      </xdr:nvSpPr>
      <xdr:spPr>
        <a:xfrm>
          <a:off x="7610690" y="1843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textlink="">
      <xdr:nvSpPr>
        <xdr:cNvPr id="484" name="n_3aveValue【港湾・漁港】&#10;一人当たり有形固定資産（償却資産）額">
          <a:extLst>
            <a:ext uri="{FF2B5EF4-FFF2-40B4-BE49-F238E27FC236}">
              <a16:creationId xmlns:a16="http://schemas.microsoft.com/office/drawing/2014/main" id="{1296E93E-2679-4CE0-85E3-395378B88CEF}"/>
            </a:ext>
          </a:extLst>
        </xdr:cNvPr>
        <xdr:cNvSpPr txBox="1"/>
      </xdr:nvSpPr>
      <xdr:spPr>
        <a:xfrm>
          <a:off x="6822655" y="18440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33045</xdr:rowOff>
    </xdr:from>
    <xdr:ext cx="599010" cy="259045"/>
    <xdr:sp textlink="">
      <xdr:nvSpPr>
        <xdr:cNvPr id="485" name="n_4aveValue【港湾・漁港】&#10;一人当たり有形固定資産（償却資産）額">
          <a:extLst>
            <a:ext uri="{FF2B5EF4-FFF2-40B4-BE49-F238E27FC236}">
              <a16:creationId xmlns:a16="http://schemas.microsoft.com/office/drawing/2014/main" id="{7B168ED8-2155-4A8E-A478-F6C9286C2622}"/>
            </a:ext>
          </a:extLst>
        </xdr:cNvPr>
        <xdr:cNvSpPr txBox="1"/>
      </xdr:nvSpPr>
      <xdr:spPr>
        <a:xfrm>
          <a:off x="6007950" y="1854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102</xdr:row>
      <xdr:rowOff>43073</xdr:rowOff>
    </xdr:from>
    <xdr:ext cx="690189" cy="259045"/>
    <xdr:sp textlink="">
      <xdr:nvSpPr>
        <xdr:cNvPr id="486" name="n_1mainValue【港湾・漁港】&#10;一人当たり有形固定資産（償却資産）額">
          <a:extLst>
            <a:ext uri="{FF2B5EF4-FFF2-40B4-BE49-F238E27FC236}">
              <a16:creationId xmlns:a16="http://schemas.microsoft.com/office/drawing/2014/main" id="{DE0087A4-6808-4580-8859-73F3D60451F4}"/>
            </a:ext>
          </a:extLst>
        </xdr:cNvPr>
        <xdr:cNvSpPr txBox="1"/>
      </xdr:nvSpPr>
      <xdr:spPr>
        <a:xfrm>
          <a:off x="8363295" y="175328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102</xdr:row>
      <xdr:rowOff>66884</xdr:rowOff>
    </xdr:from>
    <xdr:ext cx="690189" cy="259045"/>
    <xdr:sp textlink="">
      <xdr:nvSpPr>
        <xdr:cNvPr id="487" name="n_2mainValue【港湾・漁港】&#10;一人当たり有形固定資産（償却資産）額">
          <a:extLst>
            <a:ext uri="{FF2B5EF4-FFF2-40B4-BE49-F238E27FC236}">
              <a16:creationId xmlns:a16="http://schemas.microsoft.com/office/drawing/2014/main" id="{E40BEE26-40B4-4807-A88A-4DD9A0AF5856}"/>
            </a:ext>
          </a:extLst>
        </xdr:cNvPr>
        <xdr:cNvSpPr txBox="1"/>
      </xdr:nvSpPr>
      <xdr:spPr>
        <a:xfrm>
          <a:off x="7563195" y="175528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103</xdr:row>
      <xdr:rowOff>143524</xdr:rowOff>
    </xdr:from>
    <xdr:ext cx="690189" cy="259045"/>
    <xdr:sp textlink="">
      <xdr:nvSpPr>
        <xdr:cNvPr id="488" name="n_3mainValue【港湾・漁港】&#10;一人当たり有形固定資産（償却資産）額">
          <a:extLst>
            <a:ext uri="{FF2B5EF4-FFF2-40B4-BE49-F238E27FC236}">
              <a16:creationId xmlns:a16="http://schemas.microsoft.com/office/drawing/2014/main" id="{6A40F6B0-AFDC-4C59-BAAF-B4EC131EA85E}"/>
            </a:ext>
          </a:extLst>
        </xdr:cNvPr>
        <xdr:cNvSpPr txBox="1"/>
      </xdr:nvSpPr>
      <xdr:spPr>
        <a:xfrm>
          <a:off x="6775160" y="178009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104</xdr:row>
      <xdr:rowOff>26433</xdr:rowOff>
    </xdr:from>
    <xdr:ext cx="690189" cy="259045"/>
    <xdr:sp textlink="">
      <xdr:nvSpPr>
        <xdr:cNvPr id="489" name="n_4mainValue【港湾・漁港】&#10;一人当たり有形固定資産（償却資産）額">
          <a:extLst>
            <a:ext uri="{FF2B5EF4-FFF2-40B4-BE49-F238E27FC236}">
              <a16:creationId xmlns:a16="http://schemas.microsoft.com/office/drawing/2014/main" id="{6FC78284-B35A-4B74-ADAA-51D93950638D}"/>
            </a:ext>
          </a:extLst>
        </xdr:cNvPr>
        <xdr:cNvSpPr txBox="1"/>
      </xdr:nvSpPr>
      <xdr:spPr>
        <a:xfrm>
          <a:off x="5979505" y="17853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0" name="正方形/長方形 489">
          <a:extLst>
            <a:ext uri="{FF2B5EF4-FFF2-40B4-BE49-F238E27FC236}">
              <a16:creationId xmlns:a16="http://schemas.microsoft.com/office/drawing/2014/main" id="{320DC42C-B5BD-4731-8594-D0F3173D8B2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1" name="正方形/長方形 490">
          <a:extLst>
            <a:ext uri="{FF2B5EF4-FFF2-40B4-BE49-F238E27FC236}">
              <a16:creationId xmlns:a16="http://schemas.microsoft.com/office/drawing/2014/main" id="{0E0D2115-6BD2-42E2-A4D1-7190703088B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2" name="正方形/長方形 491">
          <a:extLst>
            <a:ext uri="{FF2B5EF4-FFF2-40B4-BE49-F238E27FC236}">
              <a16:creationId xmlns:a16="http://schemas.microsoft.com/office/drawing/2014/main" id="{3058A3AE-140B-4FDF-8C84-66BB1608B48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3" name="正方形/長方形 492">
          <a:extLst>
            <a:ext uri="{FF2B5EF4-FFF2-40B4-BE49-F238E27FC236}">
              <a16:creationId xmlns:a16="http://schemas.microsoft.com/office/drawing/2014/main" id="{80CE4611-5D58-43C5-87E4-9983F7BCB89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4" name="正方形/長方形 493">
          <a:extLst>
            <a:ext uri="{FF2B5EF4-FFF2-40B4-BE49-F238E27FC236}">
              <a16:creationId xmlns:a16="http://schemas.microsoft.com/office/drawing/2014/main" id="{B343AB6F-CD70-4B49-A41C-C9B01DA5034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5" name="正方形/長方形 494">
          <a:extLst>
            <a:ext uri="{FF2B5EF4-FFF2-40B4-BE49-F238E27FC236}">
              <a16:creationId xmlns:a16="http://schemas.microsoft.com/office/drawing/2014/main" id="{FDC8716E-C71B-42DD-AD7D-B3BBFF00154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6" name="正方形/長方形 495">
          <a:extLst>
            <a:ext uri="{FF2B5EF4-FFF2-40B4-BE49-F238E27FC236}">
              <a16:creationId xmlns:a16="http://schemas.microsoft.com/office/drawing/2014/main" id="{500404D9-FC42-4649-A398-FB979F68D11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7" name="正方形/長方形 496">
          <a:extLst>
            <a:ext uri="{FF2B5EF4-FFF2-40B4-BE49-F238E27FC236}">
              <a16:creationId xmlns:a16="http://schemas.microsoft.com/office/drawing/2014/main" id="{C5187EE0-58BD-41BA-9D10-7213B5400E8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98" name="テキスト ボックス 497">
          <a:extLst>
            <a:ext uri="{FF2B5EF4-FFF2-40B4-BE49-F238E27FC236}">
              <a16:creationId xmlns:a16="http://schemas.microsoft.com/office/drawing/2014/main" id="{77FADBD6-67A8-42F3-8D72-EDC13159185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30AA1E4-CCD8-4C3A-8FBB-DEED26D9608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0" name="テキスト ボックス 499">
          <a:extLst>
            <a:ext uri="{FF2B5EF4-FFF2-40B4-BE49-F238E27FC236}">
              <a16:creationId xmlns:a16="http://schemas.microsoft.com/office/drawing/2014/main" id="{8934E2BD-F3F3-4A24-A46D-2EF5815E34C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6A5E9761-0DC4-4C49-9396-283C22971C5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02" name="テキスト ボックス 501">
          <a:extLst>
            <a:ext uri="{FF2B5EF4-FFF2-40B4-BE49-F238E27FC236}">
              <a16:creationId xmlns:a16="http://schemas.microsoft.com/office/drawing/2014/main" id="{0FAF26A1-93C2-4898-9139-7275E0B7D854}"/>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38FA569-4BA2-4272-8ABC-75C59CA39B34}"/>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4" name="テキスト ボックス 503">
          <a:extLst>
            <a:ext uri="{FF2B5EF4-FFF2-40B4-BE49-F238E27FC236}">
              <a16:creationId xmlns:a16="http://schemas.microsoft.com/office/drawing/2014/main" id="{7EC9F314-3790-4481-BF94-6B541098DD93}"/>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F20BA0F-096D-45E5-8E06-77936C8D00F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06" name="テキスト ボックス 505">
          <a:extLst>
            <a:ext uri="{FF2B5EF4-FFF2-40B4-BE49-F238E27FC236}">
              <a16:creationId xmlns:a16="http://schemas.microsoft.com/office/drawing/2014/main" id="{9D12DC97-9C8D-4FB1-B29C-DEF3D532715C}"/>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94C51126-605F-4015-9912-106F0664DB0A}"/>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08" name="テキスト ボックス 507">
          <a:extLst>
            <a:ext uri="{FF2B5EF4-FFF2-40B4-BE49-F238E27FC236}">
              <a16:creationId xmlns:a16="http://schemas.microsoft.com/office/drawing/2014/main" id="{74BBEF0F-3B73-4D54-9A08-CDD55125F040}"/>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42866D13-729D-472B-BCA8-F9C3F938E476}"/>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0" name="テキスト ボックス 509">
          <a:extLst>
            <a:ext uri="{FF2B5EF4-FFF2-40B4-BE49-F238E27FC236}">
              <a16:creationId xmlns:a16="http://schemas.microsoft.com/office/drawing/2014/main" id="{B54E3970-D93E-46B7-A0D7-5B0DA4DC58F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83560D48-15A4-4385-AC61-65041DAAAC29}"/>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12" name="テキスト ボックス 511">
          <a:extLst>
            <a:ext uri="{FF2B5EF4-FFF2-40B4-BE49-F238E27FC236}">
              <a16:creationId xmlns:a16="http://schemas.microsoft.com/office/drawing/2014/main" id="{DE356068-5B1D-4B9E-9806-8575F33A685D}"/>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A80B563-ED13-4B25-9276-4A724C0C928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14" name="【認定こども園・幼稚園・保育所】&#10;有形固定資産減価償却率グラフ枠">
          <a:extLst>
            <a:ext uri="{FF2B5EF4-FFF2-40B4-BE49-F238E27FC236}">
              <a16:creationId xmlns:a16="http://schemas.microsoft.com/office/drawing/2014/main" id="{88E8C433-9BBD-420D-97A2-A1CB82E180A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C1B0FE12-75F9-4EC7-9BA9-AE9B7E72E722}"/>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516" name="【認定こども園・幼稚園・保育所】&#10;有形固定資産減価償却率最小値テキスト">
          <a:extLst>
            <a:ext uri="{FF2B5EF4-FFF2-40B4-BE49-F238E27FC236}">
              <a16:creationId xmlns:a16="http://schemas.microsoft.com/office/drawing/2014/main" id="{9066A82D-C7F5-43D4-8FF7-49D93416E877}"/>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BA77A6AF-D16F-42D2-9C32-E59BC4D46464}"/>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textlink="">
      <xdr:nvSpPr>
        <xdr:cNvPr id="518" name="【認定こども園・幼稚園・保育所】&#10;有形固定資産減価償却率最大値テキスト">
          <a:extLst>
            <a:ext uri="{FF2B5EF4-FFF2-40B4-BE49-F238E27FC236}">
              <a16:creationId xmlns:a16="http://schemas.microsoft.com/office/drawing/2014/main" id="{9DD5672D-D1DB-4C2D-994D-EAD302CD6338}"/>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A2B500EE-3E50-4328-B051-901358411B07}"/>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textlink="">
      <xdr:nvSpPr>
        <xdr:cNvPr id="520" name="【認定こども園・幼稚園・保育所】&#10;有形固定資産減価償却率平均値テキスト">
          <a:extLst>
            <a:ext uri="{FF2B5EF4-FFF2-40B4-BE49-F238E27FC236}">
              <a16:creationId xmlns:a16="http://schemas.microsoft.com/office/drawing/2014/main" id="{A2F81464-98A4-40FB-AE37-360517A8857A}"/>
            </a:ext>
          </a:extLst>
        </xdr:cNvPr>
        <xdr:cNvSpPr txBox="1"/>
      </xdr:nvSpPr>
      <xdr:spPr>
        <a:xfrm>
          <a:off x="14742160" y="6533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textlink="">
      <xdr:nvSpPr>
        <xdr:cNvPr id="521" name="フローチャート: 判断 520">
          <a:extLst>
            <a:ext uri="{FF2B5EF4-FFF2-40B4-BE49-F238E27FC236}">
              <a16:creationId xmlns:a16="http://schemas.microsoft.com/office/drawing/2014/main" id="{921E15C1-4C62-4755-A4BC-60DF16026E2F}"/>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textlink="">
      <xdr:nvSpPr>
        <xdr:cNvPr id="522" name="フローチャート: 判断 521">
          <a:extLst>
            <a:ext uri="{FF2B5EF4-FFF2-40B4-BE49-F238E27FC236}">
              <a16:creationId xmlns:a16="http://schemas.microsoft.com/office/drawing/2014/main" id="{D35F8F3C-FB1A-4C8C-98C1-6937A27A9D89}"/>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textlink="">
      <xdr:nvSpPr>
        <xdr:cNvPr id="523" name="フローチャート: 判断 522">
          <a:extLst>
            <a:ext uri="{FF2B5EF4-FFF2-40B4-BE49-F238E27FC236}">
              <a16:creationId xmlns:a16="http://schemas.microsoft.com/office/drawing/2014/main" id="{EFB86426-F038-4167-8179-177304A05D9C}"/>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textlink="">
      <xdr:nvSpPr>
        <xdr:cNvPr id="524" name="フローチャート: 判断 523">
          <a:extLst>
            <a:ext uri="{FF2B5EF4-FFF2-40B4-BE49-F238E27FC236}">
              <a16:creationId xmlns:a16="http://schemas.microsoft.com/office/drawing/2014/main" id="{F4F43A80-3B55-440E-86B8-E0AB57A83ABC}"/>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textlink="">
      <xdr:nvSpPr>
        <xdr:cNvPr id="525" name="フローチャート: 判断 524">
          <a:extLst>
            <a:ext uri="{FF2B5EF4-FFF2-40B4-BE49-F238E27FC236}">
              <a16:creationId xmlns:a16="http://schemas.microsoft.com/office/drawing/2014/main" id="{D4C2F2FC-49E4-4E62-9054-6BDFD77BF5BB}"/>
            </a:ext>
          </a:extLst>
        </xdr:cNvPr>
        <xdr:cNvSpPr/>
      </xdr:nvSpPr>
      <xdr:spPr>
        <a:xfrm>
          <a:off x="11487150" y="6477907"/>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6" name="テキスト ボックス 525">
          <a:extLst>
            <a:ext uri="{FF2B5EF4-FFF2-40B4-BE49-F238E27FC236}">
              <a16:creationId xmlns:a16="http://schemas.microsoft.com/office/drawing/2014/main" id="{FFC0B99C-9C1B-48C3-A1AD-A3BF4834FDE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27" name="テキスト ボックス 526">
          <a:extLst>
            <a:ext uri="{FF2B5EF4-FFF2-40B4-BE49-F238E27FC236}">
              <a16:creationId xmlns:a16="http://schemas.microsoft.com/office/drawing/2014/main" id="{65A4574A-47B4-44C7-8DCE-32EC834522B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28" name="テキスト ボックス 527">
          <a:extLst>
            <a:ext uri="{FF2B5EF4-FFF2-40B4-BE49-F238E27FC236}">
              <a16:creationId xmlns:a16="http://schemas.microsoft.com/office/drawing/2014/main" id="{626D1E74-8A78-4A23-B448-499FEF0820A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29" name="テキスト ボックス 528">
          <a:extLst>
            <a:ext uri="{FF2B5EF4-FFF2-40B4-BE49-F238E27FC236}">
              <a16:creationId xmlns:a16="http://schemas.microsoft.com/office/drawing/2014/main" id="{048A7701-5B74-4BB3-A7E3-497015C13E6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CA87C444-001A-465E-9B46-2469871B60B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90714</xdr:rowOff>
    </xdr:from>
    <xdr:to>
      <xdr:col>85</xdr:col>
      <xdr:colOff>177800</xdr:colOff>
      <xdr:row>38</xdr:row>
      <xdr:rowOff>20864</xdr:rowOff>
    </xdr:to>
    <xdr:sp textlink="">
      <xdr:nvSpPr>
        <xdr:cNvPr id="531" name="楕円 530">
          <a:extLst>
            <a:ext uri="{FF2B5EF4-FFF2-40B4-BE49-F238E27FC236}">
              <a16:creationId xmlns:a16="http://schemas.microsoft.com/office/drawing/2014/main" id="{5531F96F-D2B0-47C0-A914-29B7BC0FE17B}"/>
            </a:ext>
          </a:extLst>
        </xdr:cNvPr>
        <xdr:cNvSpPr/>
      </xdr:nvSpPr>
      <xdr:spPr>
        <a:xfrm>
          <a:off x="14649450" y="643817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113591</xdr:rowOff>
    </xdr:from>
    <xdr:ext cx="405111" cy="259045"/>
    <xdr:sp textlink="">
      <xdr:nvSpPr>
        <xdr:cNvPr id="532" name="【認定こども園・幼稚園・保育所】&#10;有形固定資産減価償却率該当値テキスト">
          <a:extLst>
            <a:ext uri="{FF2B5EF4-FFF2-40B4-BE49-F238E27FC236}">
              <a16:creationId xmlns:a16="http://schemas.microsoft.com/office/drawing/2014/main" id="{826B9225-D2FA-444C-ADDE-7618B5D5B580}"/>
            </a:ext>
          </a:extLst>
        </xdr:cNvPr>
        <xdr:cNvSpPr txBox="1"/>
      </xdr:nvSpPr>
      <xdr:spPr>
        <a:xfrm>
          <a:off x="14742160" y="628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22134</xdr:rowOff>
    </xdr:from>
    <xdr:to>
      <xdr:col>81</xdr:col>
      <xdr:colOff>101600</xdr:colOff>
      <xdr:row>37</xdr:row>
      <xdr:rowOff>123734</xdr:rowOff>
    </xdr:to>
    <xdr:sp textlink="">
      <xdr:nvSpPr>
        <xdr:cNvPr id="533" name="楕円 532">
          <a:extLst>
            <a:ext uri="{FF2B5EF4-FFF2-40B4-BE49-F238E27FC236}">
              <a16:creationId xmlns:a16="http://schemas.microsoft.com/office/drawing/2014/main" id="{1E374054-B133-4BEE-8DC8-BFAB551DED36}"/>
            </a:ext>
          </a:extLst>
        </xdr:cNvPr>
        <xdr:cNvSpPr/>
      </xdr:nvSpPr>
      <xdr:spPr>
        <a:xfrm>
          <a:off x="13887450" y="63619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72934</xdr:rowOff>
    </xdr:from>
    <xdr:to>
      <xdr:col>85</xdr:col>
      <xdr:colOff>127000</xdr:colOff>
      <xdr:row>37</xdr:row>
      <xdr:rowOff>141514</xdr:rowOff>
    </xdr:to>
    <xdr:cxnSp macro="">
      <xdr:nvCxnSpPr>
        <xdr:cNvPr id="534" name="直線コネクタ 533">
          <a:extLst>
            <a:ext uri="{FF2B5EF4-FFF2-40B4-BE49-F238E27FC236}">
              <a16:creationId xmlns:a16="http://schemas.microsoft.com/office/drawing/2014/main" id="{D752DC43-177B-45C2-83C8-63D33827DE33}"/>
            </a:ext>
          </a:extLst>
        </xdr:cNvPr>
        <xdr:cNvCxnSpPr/>
      </xdr:nvCxnSpPr>
      <xdr:spPr>
        <a:xfrm>
          <a:off x="13942060" y="6416584"/>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125004</xdr:rowOff>
    </xdr:from>
    <xdr:to>
      <xdr:col>76</xdr:col>
      <xdr:colOff>165100</xdr:colOff>
      <xdr:row>37</xdr:row>
      <xdr:rowOff>55154</xdr:rowOff>
    </xdr:to>
    <xdr:sp textlink="">
      <xdr:nvSpPr>
        <xdr:cNvPr id="535" name="楕円 534">
          <a:extLst>
            <a:ext uri="{FF2B5EF4-FFF2-40B4-BE49-F238E27FC236}">
              <a16:creationId xmlns:a16="http://schemas.microsoft.com/office/drawing/2014/main" id="{4C1C24BB-7CD9-48A3-AEEB-BA2B1B56C025}"/>
            </a:ext>
          </a:extLst>
        </xdr:cNvPr>
        <xdr:cNvSpPr/>
      </xdr:nvSpPr>
      <xdr:spPr>
        <a:xfrm>
          <a:off x="13089890" y="62991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4354</xdr:rowOff>
    </xdr:from>
    <xdr:to>
      <xdr:col>81</xdr:col>
      <xdr:colOff>50800</xdr:colOff>
      <xdr:row>37</xdr:row>
      <xdr:rowOff>72934</xdr:rowOff>
    </xdr:to>
    <xdr:cxnSp macro="">
      <xdr:nvCxnSpPr>
        <xdr:cNvPr id="536" name="直線コネクタ 535">
          <a:extLst>
            <a:ext uri="{FF2B5EF4-FFF2-40B4-BE49-F238E27FC236}">
              <a16:creationId xmlns:a16="http://schemas.microsoft.com/office/drawing/2014/main" id="{DAACEE34-309F-469D-9DCD-CFC7FA3C7673}"/>
            </a:ext>
          </a:extLst>
        </xdr:cNvPr>
        <xdr:cNvCxnSpPr/>
      </xdr:nvCxnSpPr>
      <xdr:spPr>
        <a:xfrm>
          <a:off x="13144500" y="6349909"/>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51526</xdr:rowOff>
    </xdr:from>
    <xdr:to>
      <xdr:col>72</xdr:col>
      <xdr:colOff>38100</xdr:colOff>
      <xdr:row>36</xdr:row>
      <xdr:rowOff>153126</xdr:rowOff>
    </xdr:to>
    <xdr:sp textlink="">
      <xdr:nvSpPr>
        <xdr:cNvPr id="537" name="楕円 536">
          <a:extLst>
            <a:ext uri="{FF2B5EF4-FFF2-40B4-BE49-F238E27FC236}">
              <a16:creationId xmlns:a16="http://schemas.microsoft.com/office/drawing/2014/main" id="{C688ED39-5598-4D26-AF60-2ED553859C7D}"/>
            </a:ext>
          </a:extLst>
        </xdr:cNvPr>
        <xdr:cNvSpPr/>
      </xdr:nvSpPr>
      <xdr:spPr>
        <a:xfrm>
          <a:off x="12303760" y="62275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102326</xdr:rowOff>
    </xdr:from>
    <xdr:to>
      <xdr:col>76</xdr:col>
      <xdr:colOff>114300</xdr:colOff>
      <xdr:row>37</xdr:row>
      <xdr:rowOff>4354</xdr:rowOff>
    </xdr:to>
    <xdr:cxnSp macro="">
      <xdr:nvCxnSpPr>
        <xdr:cNvPr id="538" name="直線コネクタ 537">
          <a:extLst>
            <a:ext uri="{FF2B5EF4-FFF2-40B4-BE49-F238E27FC236}">
              <a16:creationId xmlns:a16="http://schemas.microsoft.com/office/drawing/2014/main" id="{AEDDBEDB-FCF3-4760-A706-455399458201}"/>
            </a:ext>
          </a:extLst>
        </xdr:cNvPr>
        <xdr:cNvCxnSpPr/>
      </xdr:nvCxnSpPr>
      <xdr:spPr>
        <a:xfrm>
          <a:off x="12346940" y="6270716"/>
          <a:ext cx="797560" cy="7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147864</xdr:rowOff>
    </xdr:from>
    <xdr:to>
      <xdr:col>67</xdr:col>
      <xdr:colOff>101600</xdr:colOff>
      <xdr:row>36</xdr:row>
      <xdr:rowOff>78014</xdr:rowOff>
    </xdr:to>
    <xdr:sp textlink="">
      <xdr:nvSpPr>
        <xdr:cNvPr id="539" name="楕円 538">
          <a:extLst>
            <a:ext uri="{FF2B5EF4-FFF2-40B4-BE49-F238E27FC236}">
              <a16:creationId xmlns:a16="http://schemas.microsoft.com/office/drawing/2014/main" id="{540769B0-FA8A-4B41-81E7-672DE3B76DC2}"/>
            </a:ext>
          </a:extLst>
        </xdr:cNvPr>
        <xdr:cNvSpPr/>
      </xdr:nvSpPr>
      <xdr:spPr>
        <a:xfrm>
          <a:off x="11487150" y="61467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27214</xdr:rowOff>
    </xdr:from>
    <xdr:to>
      <xdr:col>71</xdr:col>
      <xdr:colOff>177800</xdr:colOff>
      <xdr:row>36</xdr:row>
      <xdr:rowOff>102326</xdr:rowOff>
    </xdr:to>
    <xdr:cxnSp macro="">
      <xdr:nvCxnSpPr>
        <xdr:cNvPr id="540" name="直線コネクタ 539">
          <a:extLst>
            <a:ext uri="{FF2B5EF4-FFF2-40B4-BE49-F238E27FC236}">
              <a16:creationId xmlns:a16="http://schemas.microsoft.com/office/drawing/2014/main" id="{0770E90F-0033-45F4-8BE3-79D8D8A129C2}"/>
            </a:ext>
          </a:extLst>
        </xdr:cNvPr>
        <xdr:cNvCxnSpPr/>
      </xdr:nvCxnSpPr>
      <xdr:spPr>
        <a:xfrm>
          <a:off x="11541760" y="6197509"/>
          <a:ext cx="805180" cy="7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textlink="">
      <xdr:nvSpPr>
        <xdr:cNvPr id="541" name="n_1aveValue【認定こども園・幼稚園・保育所】&#10;有形固定資産減価償却率">
          <a:extLst>
            <a:ext uri="{FF2B5EF4-FFF2-40B4-BE49-F238E27FC236}">
              <a16:creationId xmlns:a16="http://schemas.microsoft.com/office/drawing/2014/main" id="{F69C5AF3-49CC-45A1-BFE9-E1E83288A5C0}"/>
            </a:ext>
          </a:extLst>
        </xdr:cNvPr>
        <xdr:cNvSpPr txBox="1"/>
      </xdr:nvSpPr>
      <xdr:spPr>
        <a:xfrm>
          <a:off x="1373823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textlink="">
      <xdr:nvSpPr>
        <xdr:cNvPr id="542" name="n_2aveValue【認定こども園・幼稚園・保育所】&#10;有形固定資産減価償却率">
          <a:extLst>
            <a:ext uri="{FF2B5EF4-FFF2-40B4-BE49-F238E27FC236}">
              <a16:creationId xmlns:a16="http://schemas.microsoft.com/office/drawing/2014/main" id="{2F6403F9-F6A2-49F0-BF1F-0DA872E66231}"/>
            </a:ext>
          </a:extLst>
        </xdr:cNvPr>
        <xdr:cNvSpPr txBox="1"/>
      </xdr:nvSpPr>
      <xdr:spPr>
        <a:xfrm>
          <a:off x="1295718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textlink="">
      <xdr:nvSpPr>
        <xdr:cNvPr id="543" name="n_3aveValue【認定こども園・幼稚園・保育所】&#10;有形固定資産減価償却率">
          <a:extLst>
            <a:ext uri="{FF2B5EF4-FFF2-40B4-BE49-F238E27FC236}">
              <a16:creationId xmlns:a16="http://schemas.microsoft.com/office/drawing/2014/main" id="{15FD0F8C-6FBD-49A9-8E1C-CA1178CF0243}"/>
            </a:ext>
          </a:extLst>
        </xdr:cNvPr>
        <xdr:cNvSpPr txBox="1"/>
      </xdr:nvSpPr>
      <xdr:spPr>
        <a:xfrm>
          <a:off x="121710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59344</xdr:rowOff>
    </xdr:from>
    <xdr:ext cx="405111" cy="259045"/>
    <xdr:sp textlink="">
      <xdr:nvSpPr>
        <xdr:cNvPr id="544" name="n_4aveValue【認定こども園・幼稚園・保育所】&#10;有形固定資産減価償却率">
          <a:extLst>
            <a:ext uri="{FF2B5EF4-FFF2-40B4-BE49-F238E27FC236}">
              <a16:creationId xmlns:a16="http://schemas.microsoft.com/office/drawing/2014/main" id="{84395C86-A4F3-4179-97C3-9422B052DEF2}"/>
            </a:ext>
          </a:extLst>
        </xdr:cNvPr>
        <xdr:cNvSpPr txBox="1"/>
      </xdr:nvSpPr>
      <xdr:spPr>
        <a:xfrm>
          <a:off x="11354444" y="657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140261</xdr:rowOff>
    </xdr:from>
    <xdr:ext cx="405111" cy="259045"/>
    <xdr:sp textlink="">
      <xdr:nvSpPr>
        <xdr:cNvPr id="545" name="n_1mainValue【認定こども園・幼稚園・保育所】&#10;有形固定資産減価償却率">
          <a:extLst>
            <a:ext uri="{FF2B5EF4-FFF2-40B4-BE49-F238E27FC236}">
              <a16:creationId xmlns:a16="http://schemas.microsoft.com/office/drawing/2014/main" id="{EF58C736-7F66-4552-B72D-D698F06188A4}"/>
            </a:ext>
          </a:extLst>
        </xdr:cNvPr>
        <xdr:cNvSpPr txBox="1"/>
      </xdr:nvSpPr>
      <xdr:spPr>
        <a:xfrm>
          <a:off x="13738234" y="613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71681</xdr:rowOff>
    </xdr:from>
    <xdr:ext cx="405111" cy="259045"/>
    <xdr:sp textlink="">
      <xdr:nvSpPr>
        <xdr:cNvPr id="546" name="n_2mainValue【認定こども園・幼稚園・保育所】&#10;有形固定資産減価償却率">
          <a:extLst>
            <a:ext uri="{FF2B5EF4-FFF2-40B4-BE49-F238E27FC236}">
              <a16:creationId xmlns:a16="http://schemas.microsoft.com/office/drawing/2014/main" id="{CE29EFB2-BD92-486E-A041-CC0DA4C3DFA4}"/>
            </a:ext>
          </a:extLst>
        </xdr:cNvPr>
        <xdr:cNvSpPr txBox="1"/>
      </xdr:nvSpPr>
      <xdr:spPr>
        <a:xfrm>
          <a:off x="1295718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169653</xdr:rowOff>
    </xdr:from>
    <xdr:ext cx="405111" cy="259045"/>
    <xdr:sp textlink="">
      <xdr:nvSpPr>
        <xdr:cNvPr id="547" name="n_3mainValue【認定こども園・幼稚園・保育所】&#10;有形固定資産減価償却率">
          <a:extLst>
            <a:ext uri="{FF2B5EF4-FFF2-40B4-BE49-F238E27FC236}">
              <a16:creationId xmlns:a16="http://schemas.microsoft.com/office/drawing/2014/main" id="{6507570A-5CC7-4978-9A08-0B0FC8B48BCF}"/>
            </a:ext>
          </a:extLst>
        </xdr:cNvPr>
        <xdr:cNvSpPr txBox="1"/>
      </xdr:nvSpPr>
      <xdr:spPr>
        <a:xfrm>
          <a:off x="12171054" y="600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94541</xdr:rowOff>
    </xdr:from>
    <xdr:ext cx="405111" cy="259045"/>
    <xdr:sp textlink="">
      <xdr:nvSpPr>
        <xdr:cNvPr id="548" name="n_4mainValue【認定こども園・幼稚園・保育所】&#10;有形固定資産減価償却率">
          <a:extLst>
            <a:ext uri="{FF2B5EF4-FFF2-40B4-BE49-F238E27FC236}">
              <a16:creationId xmlns:a16="http://schemas.microsoft.com/office/drawing/2014/main" id="{D84E4013-8FEF-4C22-B40B-33CD1AB9EA99}"/>
            </a:ext>
          </a:extLst>
        </xdr:cNvPr>
        <xdr:cNvSpPr txBox="1"/>
      </xdr:nvSpPr>
      <xdr:spPr>
        <a:xfrm>
          <a:off x="11354444" y="59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49" name="正方形/長方形 548">
          <a:extLst>
            <a:ext uri="{FF2B5EF4-FFF2-40B4-BE49-F238E27FC236}">
              <a16:creationId xmlns:a16="http://schemas.microsoft.com/office/drawing/2014/main" id="{5A22A693-ED91-41D3-BE06-6AE49C73783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0" name="正方形/長方形 549">
          <a:extLst>
            <a:ext uri="{FF2B5EF4-FFF2-40B4-BE49-F238E27FC236}">
              <a16:creationId xmlns:a16="http://schemas.microsoft.com/office/drawing/2014/main" id="{A01795F5-849E-4DCE-B4B5-BDF37AB37D6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1" name="正方形/長方形 550">
          <a:extLst>
            <a:ext uri="{FF2B5EF4-FFF2-40B4-BE49-F238E27FC236}">
              <a16:creationId xmlns:a16="http://schemas.microsoft.com/office/drawing/2014/main" id="{61A801A0-686D-4FC5-804A-73CB596287B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2" name="正方形/長方形 551">
          <a:extLst>
            <a:ext uri="{FF2B5EF4-FFF2-40B4-BE49-F238E27FC236}">
              <a16:creationId xmlns:a16="http://schemas.microsoft.com/office/drawing/2014/main" id="{A1A8BF54-6F4F-48C2-8C6E-C14921F4674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3" name="正方形/長方形 552">
          <a:extLst>
            <a:ext uri="{FF2B5EF4-FFF2-40B4-BE49-F238E27FC236}">
              <a16:creationId xmlns:a16="http://schemas.microsoft.com/office/drawing/2014/main" id="{25C8CA2B-AF82-4D6B-BDDB-E4323FD0BAA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4" name="正方形/長方形 553">
          <a:extLst>
            <a:ext uri="{FF2B5EF4-FFF2-40B4-BE49-F238E27FC236}">
              <a16:creationId xmlns:a16="http://schemas.microsoft.com/office/drawing/2014/main" id="{4FAF12B7-E8F0-4C7C-8A33-9A8D33A8EDA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5" name="正方形/長方形 554">
          <a:extLst>
            <a:ext uri="{FF2B5EF4-FFF2-40B4-BE49-F238E27FC236}">
              <a16:creationId xmlns:a16="http://schemas.microsoft.com/office/drawing/2014/main" id="{34A1F2D0-F63F-41FB-B123-84D7441C059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6" name="正方形/長方形 555">
          <a:extLst>
            <a:ext uri="{FF2B5EF4-FFF2-40B4-BE49-F238E27FC236}">
              <a16:creationId xmlns:a16="http://schemas.microsoft.com/office/drawing/2014/main" id="{3F5AD7F4-6EC5-43AB-849C-ED82A061B96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57" name="テキスト ボックス 556">
          <a:extLst>
            <a:ext uri="{FF2B5EF4-FFF2-40B4-BE49-F238E27FC236}">
              <a16:creationId xmlns:a16="http://schemas.microsoft.com/office/drawing/2014/main" id="{BB7647DA-6797-416C-A205-DFD0F0DCA25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4A4BE6B-1E64-4F2A-BC74-F3D4DACF59C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687FCBD4-66EB-4217-ADE3-624693D0282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560" name="テキスト ボックス 559">
          <a:extLst>
            <a:ext uri="{FF2B5EF4-FFF2-40B4-BE49-F238E27FC236}">
              <a16:creationId xmlns:a16="http://schemas.microsoft.com/office/drawing/2014/main" id="{3CA0D9D2-1E2E-4169-90D2-8DA5B15F6CAD}"/>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A4BA5B8-007F-4D77-A095-8FA24948217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562" name="テキスト ボックス 561">
          <a:extLst>
            <a:ext uri="{FF2B5EF4-FFF2-40B4-BE49-F238E27FC236}">
              <a16:creationId xmlns:a16="http://schemas.microsoft.com/office/drawing/2014/main" id="{C0F62C81-4250-4613-AC42-0093BF692B49}"/>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5D23E3E-3EA1-4652-A1FA-8C47807EE55A}"/>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564" name="テキスト ボックス 563">
          <a:extLst>
            <a:ext uri="{FF2B5EF4-FFF2-40B4-BE49-F238E27FC236}">
              <a16:creationId xmlns:a16="http://schemas.microsoft.com/office/drawing/2014/main" id="{962021C4-3D83-4566-A515-63B243C45E50}"/>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EC61D5F-965B-4116-8130-81A6625D4738}"/>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566" name="テキスト ボックス 565">
          <a:extLst>
            <a:ext uri="{FF2B5EF4-FFF2-40B4-BE49-F238E27FC236}">
              <a16:creationId xmlns:a16="http://schemas.microsoft.com/office/drawing/2014/main" id="{A0A09A48-CCCB-43DE-8FC6-E998F63E828F}"/>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37BF826-9619-4D64-843C-453B81C9591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68" name="テキスト ボックス 567">
          <a:extLst>
            <a:ext uri="{FF2B5EF4-FFF2-40B4-BE49-F238E27FC236}">
              <a16:creationId xmlns:a16="http://schemas.microsoft.com/office/drawing/2014/main" id="{50C08CD7-47E4-4D81-9815-316A1709FAA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69" name="【認定こども園・幼稚園・保育所】&#10;一人当たり面積グラフ枠">
          <a:extLst>
            <a:ext uri="{FF2B5EF4-FFF2-40B4-BE49-F238E27FC236}">
              <a16:creationId xmlns:a16="http://schemas.microsoft.com/office/drawing/2014/main" id="{6CACC47A-826D-48ED-B650-1B35BE0F03B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CF732A82-FBC6-4AF1-A8AD-A3D5115DA0BE}"/>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textlink="">
      <xdr:nvSpPr>
        <xdr:cNvPr id="571" name="【認定こども園・幼稚園・保育所】&#10;一人当たり面積最小値テキスト">
          <a:extLst>
            <a:ext uri="{FF2B5EF4-FFF2-40B4-BE49-F238E27FC236}">
              <a16:creationId xmlns:a16="http://schemas.microsoft.com/office/drawing/2014/main" id="{B20EFC5B-BFDC-4A36-BB8F-1A5B17B7D4F2}"/>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676E46D1-E0B0-44D7-8161-6B6F1AC087A8}"/>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textlink="">
      <xdr:nvSpPr>
        <xdr:cNvPr id="573" name="【認定こども園・幼稚園・保育所】&#10;一人当たり面積最大値テキスト">
          <a:extLst>
            <a:ext uri="{FF2B5EF4-FFF2-40B4-BE49-F238E27FC236}">
              <a16:creationId xmlns:a16="http://schemas.microsoft.com/office/drawing/2014/main" id="{E2B67957-FCC0-414D-B400-C30078AF1548}"/>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181ADEB9-D9E0-4969-99E5-5782272DC8AD}"/>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textlink="">
      <xdr:nvSpPr>
        <xdr:cNvPr id="575" name="【認定こども園・幼稚園・保育所】&#10;一人当たり面積平均値テキスト">
          <a:extLst>
            <a:ext uri="{FF2B5EF4-FFF2-40B4-BE49-F238E27FC236}">
              <a16:creationId xmlns:a16="http://schemas.microsoft.com/office/drawing/2014/main" id="{0B7EBC4F-C78A-46B9-9A7C-EC330C27F6D1}"/>
            </a:ext>
          </a:extLst>
        </xdr:cNvPr>
        <xdr:cNvSpPr txBox="1"/>
      </xdr:nvSpPr>
      <xdr:spPr>
        <a:xfrm>
          <a:off x="19985990" y="664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textlink="">
      <xdr:nvSpPr>
        <xdr:cNvPr id="576" name="フローチャート: 判断 575">
          <a:extLst>
            <a:ext uri="{FF2B5EF4-FFF2-40B4-BE49-F238E27FC236}">
              <a16:creationId xmlns:a16="http://schemas.microsoft.com/office/drawing/2014/main" id="{BAD88594-07B0-404F-8681-76A4DF763484}"/>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textlink="">
      <xdr:nvSpPr>
        <xdr:cNvPr id="577" name="フローチャート: 判断 576">
          <a:extLst>
            <a:ext uri="{FF2B5EF4-FFF2-40B4-BE49-F238E27FC236}">
              <a16:creationId xmlns:a16="http://schemas.microsoft.com/office/drawing/2014/main" id="{0DEBAEBD-789E-4E2D-9523-9378C1E0F332}"/>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textlink="">
      <xdr:nvSpPr>
        <xdr:cNvPr id="578" name="フローチャート: 判断 577">
          <a:extLst>
            <a:ext uri="{FF2B5EF4-FFF2-40B4-BE49-F238E27FC236}">
              <a16:creationId xmlns:a16="http://schemas.microsoft.com/office/drawing/2014/main" id="{A4DAABE9-2ED4-4032-A88F-6904DA3BAEDA}"/>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textlink="">
      <xdr:nvSpPr>
        <xdr:cNvPr id="579" name="フローチャート: 判断 578">
          <a:extLst>
            <a:ext uri="{FF2B5EF4-FFF2-40B4-BE49-F238E27FC236}">
              <a16:creationId xmlns:a16="http://schemas.microsoft.com/office/drawing/2014/main" id="{7CB73AE2-08A0-40B6-B9D2-7057C9BB5236}"/>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textlink="">
      <xdr:nvSpPr>
        <xdr:cNvPr id="580" name="フローチャート: 判断 579">
          <a:extLst>
            <a:ext uri="{FF2B5EF4-FFF2-40B4-BE49-F238E27FC236}">
              <a16:creationId xmlns:a16="http://schemas.microsoft.com/office/drawing/2014/main" id="{8FD487D3-C30B-40EF-99A9-BCF8EF07DF45}"/>
            </a:ext>
          </a:extLst>
        </xdr:cNvPr>
        <xdr:cNvSpPr/>
      </xdr:nvSpPr>
      <xdr:spPr>
        <a:xfrm>
          <a:off x="16761460" y="67256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1" name="テキスト ボックス 580">
          <a:extLst>
            <a:ext uri="{FF2B5EF4-FFF2-40B4-BE49-F238E27FC236}">
              <a16:creationId xmlns:a16="http://schemas.microsoft.com/office/drawing/2014/main" id="{40DB7361-DCA7-4469-8035-2D38D848B0F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2" name="テキスト ボックス 581">
          <a:extLst>
            <a:ext uri="{FF2B5EF4-FFF2-40B4-BE49-F238E27FC236}">
              <a16:creationId xmlns:a16="http://schemas.microsoft.com/office/drawing/2014/main" id="{D8C8DA34-13CC-4EAB-B2F9-91280490A0E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3" name="テキスト ボックス 582">
          <a:extLst>
            <a:ext uri="{FF2B5EF4-FFF2-40B4-BE49-F238E27FC236}">
              <a16:creationId xmlns:a16="http://schemas.microsoft.com/office/drawing/2014/main" id="{8616F43F-D39F-49F3-BD1E-5812A3D3F17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4" name="テキスト ボックス 583">
          <a:extLst>
            <a:ext uri="{FF2B5EF4-FFF2-40B4-BE49-F238E27FC236}">
              <a16:creationId xmlns:a16="http://schemas.microsoft.com/office/drawing/2014/main" id="{7138063A-C06D-4200-815C-3288233C9B4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5" name="テキスト ボックス 584">
          <a:extLst>
            <a:ext uri="{FF2B5EF4-FFF2-40B4-BE49-F238E27FC236}">
              <a16:creationId xmlns:a16="http://schemas.microsoft.com/office/drawing/2014/main" id="{97A6A45F-4326-450F-9D1A-DD7155E7666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57404</xdr:rowOff>
    </xdr:from>
    <xdr:to>
      <xdr:col>116</xdr:col>
      <xdr:colOff>114300</xdr:colOff>
      <xdr:row>38</xdr:row>
      <xdr:rowOff>159004</xdr:rowOff>
    </xdr:to>
    <xdr:sp textlink="">
      <xdr:nvSpPr>
        <xdr:cNvPr id="586" name="楕円 585">
          <a:extLst>
            <a:ext uri="{FF2B5EF4-FFF2-40B4-BE49-F238E27FC236}">
              <a16:creationId xmlns:a16="http://schemas.microsoft.com/office/drawing/2014/main" id="{DEF7C245-3B1F-45E0-B974-3668AF662F0D}"/>
            </a:ext>
          </a:extLst>
        </xdr:cNvPr>
        <xdr:cNvSpPr/>
      </xdr:nvSpPr>
      <xdr:spPr>
        <a:xfrm>
          <a:off x="19904710" y="65686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80281</xdr:rowOff>
    </xdr:from>
    <xdr:ext cx="469744" cy="259045"/>
    <xdr:sp textlink="">
      <xdr:nvSpPr>
        <xdr:cNvPr id="587" name="【認定こども園・幼稚園・保育所】&#10;一人当たり面積該当値テキスト">
          <a:extLst>
            <a:ext uri="{FF2B5EF4-FFF2-40B4-BE49-F238E27FC236}">
              <a16:creationId xmlns:a16="http://schemas.microsoft.com/office/drawing/2014/main" id="{204C0708-8A41-4F66-8105-E27F8663F005}"/>
            </a:ext>
          </a:extLst>
        </xdr:cNvPr>
        <xdr:cNvSpPr txBox="1"/>
      </xdr:nvSpPr>
      <xdr:spPr>
        <a:xfrm>
          <a:off x="19985990" y="6425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71120</xdr:rowOff>
    </xdr:from>
    <xdr:to>
      <xdr:col>112</xdr:col>
      <xdr:colOff>38100</xdr:colOff>
      <xdr:row>39</xdr:row>
      <xdr:rowOff>1270</xdr:rowOff>
    </xdr:to>
    <xdr:sp textlink="">
      <xdr:nvSpPr>
        <xdr:cNvPr id="588" name="楕円 587">
          <a:extLst>
            <a:ext uri="{FF2B5EF4-FFF2-40B4-BE49-F238E27FC236}">
              <a16:creationId xmlns:a16="http://schemas.microsoft.com/office/drawing/2014/main" id="{7005D890-7EE2-4264-B42B-6C0C3D4D9ADB}"/>
            </a:ext>
          </a:extLst>
        </xdr:cNvPr>
        <xdr:cNvSpPr/>
      </xdr:nvSpPr>
      <xdr:spPr>
        <a:xfrm>
          <a:off x="19161760" y="658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108204</xdr:rowOff>
    </xdr:from>
    <xdr:to>
      <xdr:col>116</xdr:col>
      <xdr:colOff>63500</xdr:colOff>
      <xdr:row>38</xdr:row>
      <xdr:rowOff>121920</xdr:rowOff>
    </xdr:to>
    <xdr:cxnSp macro="">
      <xdr:nvCxnSpPr>
        <xdr:cNvPr id="589" name="直線コネクタ 588">
          <a:extLst>
            <a:ext uri="{FF2B5EF4-FFF2-40B4-BE49-F238E27FC236}">
              <a16:creationId xmlns:a16="http://schemas.microsoft.com/office/drawing/2014/main" id="{88471865-610D-427D-801C-1E5706ADBD9A}"/>
            </a:ext>
          </a:extLst>
        </xdr:cNvPr>
        <xdr:cNvCxnSpPr/>
      </xdr:nvCxnSpPr>
      <xdr:spPr>
        <a:xfrm flipV="1">
          <a:off x="19204940" y="6621399"/>
          <a:ext cx="74295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80264</xdr:rowOff>
    </xdr:from>
    <xdr:to>
      <xdr:col>107</xdr:col>
      <xdr:colOff>101600</xdr:colOff>
      <xdr:row>39</xdr:row>
      <xdr:rowOff>10414</xdr:rowOff>
    </xdr:to>
    <xdr:sp textlink="">
      <xdr:nvSpPr>
        <xdr:cNvPr id="590" name="楕円 589">
          <a:extLst>
            <a:ext uri="{FF2B5EF4-FFF2-40B4-BE49-F238E27FC236}">
              <a16:creationId xmlns:a16="http://schemas.microsoft.com/office/drawing/2014/main" id="{3818E265-F289-4081-B60C-0C648AB2AED6}"/>
            </a:ext>
          </a:extLst>
        </xdr:cNvPr>
        <xdr:cNvSpPr/>
      </xdr:nvSpPr>
      <xdr:spPr>
        <a:xfrm>
          <a:off x="18345150" y="65972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131064</xdr:rowOff>
    </xdr:to>
    <xdr:cxnSp macro="">
      <xdr:nvCxnSpPr>
        <xdr:cNvPr id="591" name="直線コネクタ 590">
          <a:extLst>
            <a:ext uri="{FF2B5EF4-FFF2-40B4-BE49-F238E27FC236}">
              <a16:creationId xmlns:a16="http://schemas.microsoft.com/office/drawing/2014/main" id="{BDC365FB-2B23-4B64-896F-6EC36200E6F2}"/>
            </a:ext>
          </a:extLst>
        </xdr:cNvPr>
        <xdr:cNvCxnSpPr/>
      </xdr:nvCxnSpPr>
      <xdr:spPr>
        <a:xfrm flipV="1">
          <a:off x="18399760" y="6638925"/>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89408</xdr:rowOff>
    </xdr:from>
    <xdr:to>
      <xdr:col>102</xdr:col>
      <xdr:colOff>165100</xdr:colOff>
      <xdr:row>39</xdr:row>
      <xdr:rowOff>19558</xdr:rowOff>
    </xdr:to>
    <xdr:sp textlink="">
      <xdr:nvSpPr>
        <xdr:cNvPr id="592" name="楕円 591">
          <a:extLst>
            <a:ext uri="{FF2B5EF4-FFF2-40B4-BE49-F238E27FC236}">
              <a16:creationId xmlns:a16="http://schemas.microsoft.com/office/drawing/2014/main" id="{49D4EB7B-5F14-4B41-8907-20FCCD10435E}"/>
            </a:ext>
          </a:extLst>
        </xdr:cNvPr>
        <xdr:cNvSpPr/>
      </xdr:nvSpPr>
      <xdr:spPr>
        <a:xfrm>
          <a:off x="17547590" y="66083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131064</xdr:rowOff>
    </xdr:from>
    <xdr:to>
      <xdr:col>107</xdr:col>
      <xdr:colOff>50800</xdr:colOff>
      <xdr:row>38</xdr:row>
      <xdr:rowOff>140208</xdr:rowOff>
    </xdr:to>
    <xdr:cxnSp macro="">
      <xdr:nvCxnSpPr>
        <xdr:cNvPr id="593" name="直線コネクタ 592">
          <a:extLst>
            <a:ext uri="{FF2B5EF4-FFF2-40B4-BE49-F238E27FC236}">
              <a16:creationId xmlns:a16="http://schemas.microsoft.com/office/drawing/2014/main" id="{38BD1322-F300-440C-B652-45CCDD82C571}"/>
            </a:ext>
          </a:extLst>
        </xdr:cNvPr>
        <xdr:cNvCxnSpPr/>
      </xdr:nvCxnSpPr>
      <xdr:spPr>
        <a:xfrm flipV="1">
          <a:off x="17602200" y="6649974"/>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98552</xdr:rowOff>
    </xdr:from>
    <xdr:to>
      <xdr:col>98</xdr:col>
      <xdr:colOff>38100</xdr:colOff>
      <xdr:row>39</xdr:row>
      <xdr:rowOff>28702</xdr:rowOff>
    </xdr:to>
    <xdr:sp textlink="">
      <xdr:nvSpPr>
        <xdr:cNvPr id="594" name="楕円 593">
          <a:extLst>
            <a:ext uri="{FF2B5EF4-FFF2-40B4-BE49-F238E27FC236}">
              <a16:creationId xmlns:a16="http://schemas.microsoft.com/office/drawing/2014/main" id="{39C8323D-08CB-4B8F-8662-0103FD52BF0E}"/>
            </a:ext>
          </a:extLst>
        </xdr:cNvPr>
        <xdr:cNvSpPr/>
      </xdr:nvSpPr>
      <xdr:spPr>
        <a:xfrm>
          <a:off x="16761460" y="66098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140208</xdr:rowOff>
    </xdr:from>
    <xdr:to>
      <xdr:col>102</xdr:col>
      <xdr:colOff>114300</xdr:colOff>
      <xdr:row>38</xdr:row>
      <xdr:rowOff>149352</xdr:rowOff>
    </xdr:to>
    <xdr:cxnSp macro="">
      <xdr:nvCxnSpPr>
        <xdr:cNvPr id="595" name="直線コネクタ 594">
          <a:extLst>
            <a:ext uri="{FF2B5EF4-FFF2-40B4-BE49-F238E27FC236}">
              <a16:creationId xmlns:a16="http://schemas.microsoft.com/office/drawing/2014/main" id="{0F870763-7D30-4F89-9EA0-8FAB921FACED}"/>
            </a:ext>
          </a:extLst>
        </xdr:cNvPr>
        <xdr:cNvCxnSpPr/>
      </xdr:nvCxnSpPr>
      <xdr:spPr>
        <a:xfrm flipV="1">
          <a:off x="16804640" y="6651498"/>
          <a:ext cx="7975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textlink="">
      <xdr:nvSpPr>
        <xdr:cNvPr id="596" name="n_1aveValue【認定こども園・幼稚園・保育所】&#10;一人当たり面積">
          <a:extLst>
            <a:ext uri="{FF2B5EF4-FFF2-40B4-BE49-F238E27FC236}">
              <a16:creationId xmlns:a16="http://schemas.microsoft.com/office/drawing/2014/main" id="{3E0D4A97-718B-4898-AA71-79ED43E3A909}"/>
            </a:ext>
          </a:extLst>
        </xdr:cNvPr>
        <xdr:cNvSpPr txBox="1"/>
      </xdr:nvSpPr>
      <xdr:spPr>
        <a:xfrm>
          <a:off x="18982132" y="675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textlink="">
      <xdr:nvSpPr>
        <xdr:cNvPr id="597" name="n_2aveValue【認定こども園・幼稚園・保育所】&#10;一人当たり面積">
          <a:extLst>
            <a:ext uri="{FF2B5EF4-FFF2-40B4-BE49-F238E27FC236}">
              <a16:creationId xmlns:a16="http://schemas.microsoft.com/office/drawing/2014/main" id="{69BAC326-AD45-48E0-AA0F-F3A74D258649}"/>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textlink="">
      <xdr:nvSpPr>
        <xdr:cNvPr id="598" name="n_3aveValue【認定こども園・幼稚園・保育所】&#10;一人当たり面積">
          <a:extLst>
            <a:ext uri="{FF2B5EF4-FFF2-40B4-BE49-F238E27FC236}">
              <a16:creationId xmlns:a16="http://schemas.microsoft.com/office/drawing/2014/main" id="{E94BFD03-6AB4-4241-B6BE-19539DD5473C}"/>
            </a:ext>
          </a:extLst>
        </xdr:cNvPr>
        <xdr:cNvSpPr txBox="1"/>
      </xdr:nvSpPr>
      <xdr:spPr>
        <a:xfrm>
          <a:off x="17384472"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131843</xdr:rowOff>
    </xdr:from>
    <xdr:ext cx="469744" cy="259045"/>
    <xdr:sp textlink="">
      <xdr:nvSpPr>
        <xdr:cNvPr id="599" name="n_4aveValue【認定こども園・幼稚園・保育所】&#10;一人当たり面積">
          <a:extLst>
            <a:ext uri="{FF2B5EF4-FFF2-40B4-BE49-F238E27FC236}">
              <a16:creationId xmlns:a16="http://schemas.microsoft.com/office/drawing/2014/main" id="{4326C26D-D2F9-4271-83C6-167654D6014E}"/>
            </a:ext>
          </a:extLst>
        </xdr:cNvPr>
        <xdr:cNvSpPr txBox="1"/>
      </xdr:nvSpPr>
      <xdr:spPr>
        <a:xfrm>
          <a:off x="16588817" y="682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17797</xdr:rowOff>
    </xdr:from>
    <xdr:ext cx="469744" cy="259045"/>
    <xdr:sp textlink="">
      <xdr:nvSpPr>
        <xdr:cNvPr id="600" name="n_1mainValue【認定こども園・幼稚園・保育所】&#10;一人当たり面積">
          <a:extLst>
            <a:ext uri="{FF2B5EF4-FFF2-40B4-BE49-F238E27FC236}">
              <a16:creationId xmlns:a16="http://schemas.microsoft.com/office/drawing/2014/main" id="{D462582E-649A-489F-AB84-275DE99577DA}"/>
            </a:ext>
          </a:extLst>
        </xdr:cNvPr>
        <xdr:cNvSpPr txBox="1"/>
      </xdr:nvSpPr>
      <xdr:spPr>
        <a:xfrm>
          <a:off x="18982132"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26941</xdr:rowOff>
    </xdr:from>
    <xdr:ext cx="469744" cy="259045"/>
    <xdr:sp textlink="">
      <xdr:nvSpPr>
        <xdr:cNvPr id="601" name="n_2mainValue【認定こども園・幼稚園・保育所】&#10;一人当たり面積">
          <a:extLst>
            <a:ext uri="{FF2B5EF4-FFF2-40B4-BE49-F238E27FC236}">
              <a16:creationId xmlns:a16="http://schemas.microsoft.com/office/drawing/2014/main" id="{3FCEA579-C434-4619-B7D5-D3FCC14D857C}"/>
            </a:ext>
          </a:extLst>
        </xdr:cNvPr>
        <xdr:cNvSpPr txBox="1"/>
      </xdr:nvSpPr>
      <xdr:spPr>
        <a:xfrm>
          <a:off x="18182032" y="63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36085</xdr:rowOff>
    </xdr:from>
    <xdr:ext cx="469744" cy="259045"/>
    <xdr:sp textlink="">
      <xdr:nvSpPr>
        <xdr:cNvPr id="602" name="n_3mainValue【認定こども園・幼稚園・保育所】&#10;一人当たり面積">
          <a:extLst>
            <a:ext uri="{FF2B5EF4-FFF2-40B4-BE49-F238E27FC236}">
              <a16:creationId xmlns:a16="http://schemas.microsoft.com/office/drawing/2014/main" id="{5068210B-0352-4404-A868-8597661572A6}"/>
            </a:ext>
          </a:extLst>
        </xdr:cNvPr>
        <xdr:cNvSpPr txBox="1"/>
      </xdr:nvSpPr>
      <xdr:spPr>
        <a:xfrm>
          <a:off x="17384472" y="637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45229</xdr:rowOff>
    </xdr:from>
    <xdr:ext cx="469744" cy="259045"/>
    <xdr:sp textlink="">
      <xdr:nvSpPr>
        <xdr:cNvPr id="603" name="n_4mainValue【認定こども園・幼稚園・保育所】&#10;一人当たり面積">
          <a:extLst>
            <a:ext uri="{FF2B5EF4-FFF2-40B4-BE49-F238E27FC236}">
              <a16:creationId xmlns:a16="http://schemas.microsoft.com/office/drawing/2014/main" id="{99ADEEC5-B66C-4944-B533-C37D4B46836E}"/>
            </a:ext>
          </a:extLst>
        </xdr:cNvPr>
        <xdr:cNvSpPr txBox="1"/>
      </xdr:nvSpPr>
      <xdr:spPr>
        <a:xfrm>
          <a:off x="16588817" y="639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4" name="正方形/長方形 603">
          <a:extLst>
            <a:ext uri="{FF2B5EF4-FFF2-40B4-BE49-F238E27FC236}">
              <a16:creationId xmlns:a16="http://schemas.microsoft.com/office/drawing/2014/main" id="{3FBDCF0C-48E1-4CE4-BE58-5877AC26482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5" name="正方形/長方形 604">
          <a:extLst>
            <a:ext uri="{FF2B5EF4-FFF2-40B4-BE49-F238E27FC236}">
              <a16:creationId xmlns:a16="http://schemas.microsoft.com/office/drawing/2014/main" id="{859A9D16-F86D-4317-8B3D-6837DC4138A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6" name="正方形/長方形 605">
          <a:extLst>
            <a:ext uri="{FF2B5EF4-FFF2-40B4-BE49-F238E27FC236}">
              <a16:creationId xmlns:a16="http://schemas.microsoft.com/office/drawing/2014/main" id="{AC6B57FF-E5A8-4DFC-AF11-848E867E799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07" name="正方形/長方形 606">
          <a:extLst>
            <a:ext uri="{FF2B5EF4-FFF2-40B4-BE49-F238E27FC236}">
              <a16:creationId xmlns:a16="http://schemas.microsoft.com/office/drawing/2014/main" id="{7212ACBB-47A9-4A46-8626-4CFC9AACFF3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08" name="正方形/長方形 607">
          <a:extLst>
            <a:ext uri="{FF2B5EF4-FFF2-40B4-BE49-F238E27FC236}">
              <a16:creationId xmlns:a16="http://schemas.microsoft.com/office/drawing/2014/main" id="{278D6283-125D-4A17-988F-144A4E282B8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09" name="正方形/長方形 608">
          <a:extLst>
            <a:ext uri="{FF2B5EF4-FFF2-40B4-BE49-F238E27FC236}">
              <a16:creationId xmlns:a16="http://schemas.microsoft.com/office/drawing/2014/main" id="{B033C239-6000-4A2F-B215-2C1E4B5FC7B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0" name="正方形/長方形 609">
          <a:extLst>
            <a:ext uri="{FF2B5EF4-FFF2-40B4-BE49-F238E27FC236}">
              <a16:creationId xmlns:a16="http://schemas.microsoft.com/office/drawing/2014/main" id="{3D9B93BC-5CC7-45CF-9108-746519DFCA6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1" name="正方形/長方形 610">
          <a:extLst>
            <a:ext uri="{FF2B5EF4-FFF2-40B4-BE49-F238E27FC236}">
              <a16:creationId xmlns:a16="http://schemas.microsoft.com/office/drawing/2014/main" id="{8DF001EC-52F8-4544-8BA0-77C92307A5A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2" name="テキスト ボックス 611">
          <a:extLst>
            <a:ext uri="{FF2B5EF4-FFF2-40B4-BE49-F238E27FC236}">
              <a16:creationId xmlns:a16="http://schemas.microsoft.com/office/drawing/2014/main" id="{63B82353-776B-496D-921D-E5B887BFD80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382E399-0ACA-41E1-83CA-463C71F12B8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4" name="テキスト ボックス 613">
          <a:extLst>
            <a:ext uri="{FF2B5EF4-FFF2-40B4-BE49-F238E27FC236}">
              <a16:creationId xmlns:a16="http://schemas.microsoft.com/office/drawing/2014/main" id="{D32E7DC0-55BC-47A3-9DF7-D3207106741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4B63BB06-5B27-43B1-9645-8A32416EACB0}"/>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616" name="テキスト ボックス 615">
          <a:extLst>
            <a:ext uri="{FF2B5EF4-FFF2-40B4-BE49-F238E27FC236}">
              <a16:creationId xmlns:a16="http://schemas.microsoft.com/office/drawing/2014/main" id="{BE641784-66E3-43A1-BBED-C99A6EE615FE}"/>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A305CC25-14F1-480E-BB64-3B5B260B2A22}"/>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618" name="テキスト ボックス 617">
          <a:extLst>
            <a:ext uri="{FF2B5EF4-FFF2-40B4-BE49-F238E27FC236}">
              <a16:creationId xmlns:a16="http://schemas.microsoft.com/office/drawing/2014/main" id="{11DC3E7E-E757-41A0-9A54-19B5B220633F}"/>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44520F59-FF52-480F-AF42-540A7008F771}"/>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620" name="テキスト ボックス 619">
          <a:extLst>
            <a:ext uri="{FF2B5EF4-FFF2-40B4-BE49-F238E27FC236}">
              <a16:creationId xmlns:a16="http://schemas.microsoft.com/office/drawing/2014/main" id="{8E05C3B2-AC97-44F9-BBA8-AF66E8C18215}"/>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89E0C7D8-5EF1-49BF-BC42-77638D8379BA}"/>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622" name="テキスト ボックス 621">
          <a:extLst>
            <a:ext uri="{FF2B5EF4-FFF2-40B4-BE49-F238E27FC236}">
              <a16:creationId xmlns:a16="http://schemas.microsoft.com/office/drawing/2014/main" id="{AE934728-9EFB-4A2B-86B4-57BC1B41725A}"/>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CE785C5E-FD25-4C87-B626-229D240D9D4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24" name="テキスト ボックス 623">
          <a:extLst>
            <a:ext uri="{FF2B5EF4-FFF2-40B4-BE49-F238E27FC236}">
              <a16:creationId xmlns:a16="http://schemas.microsoft.com/office/drawing/2014/main" id="{B9DE0925-9DA5-40AE-9B51-81CABB238663}"/>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25" name="【学校施設】&#10;有形固定資産減価償却率グラフ枠">
          <a:extLst>
            <a:ext uri="{FF2B5EF4-FFF2-40B4-BE49-F238E27FC236}">
              <a16:creationId xmlns:a16="http://schemas.microsoft.com/office/drawing/2014/main" id="{C81269E0-FDA9-4E44-8982-11C26784CDE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62</xdr:row>
      <xdr:rowOff>57150</xdr:rowOff>
    </xdr:to>
    <xdr:cxnSp macro="">
      <xdr:nvCxnSpPr>
        <xdr:cNvPr id="626" name="直線コネクタ 625">
          <a:extLst>
            <a:ext uri="{FF2B5EF4-FFF2-40B4-BE49-F238E27FC236}">
              <a16:creationId xmlns:a16="http://schemas.microsoft.com/office/drawing/2014/main" id="{0A1ED312-01A0-490E-B47E-D1AAA8B90A64}"/>
            </a:ext>
          </a:extLst>
        </xdr:cNvPr>
        <xdr:cNvCxnSpPr/>
      </xdr:nvCxnSpPr>
      <xdr:spPr>
        <a:xfrm flipV="1">
          <a:off x="14703424" y="962025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60977</xdr:rowOff>
    </xdr:from>
    <xdr:ext cx="405111" cy="259045"/>
    <xdr:sp textlink="">
      <xdr:nvSpPr>
        <xdr:cNvPr id="627" name="【学校施設】&#10;有形固定資産減価償却率最小値テキスト">
          <a:extLst>
            <a:ext uri="{FF2B5EF4-FFF2-40B4-BE49-F238E27FC236}">
              <a16:creationId xmlns:a16="http://schemas.microsoft.com/office/drawing/2014/main" id="{99230C44-FFD5-475A-B369-74108239B30C}"/>
            </a:ext>
          </a:extLst>
        </xdr:cNvPr>
        <xdr:cNvSpPr txBox="1"/>
      </xdr:nvSpPr>
      <xdr:spPr>
        <a:xfrm>
          <a:off x="14742160"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57150</xdr:rowOff>
    </xdr:from>
    <xdr:to>
      <xdr:col>86</xdr:col>
      <xdr:colOff>25400</xdr:colOff>
      <xdr:row>62</xdr:row>
      <xdr:rowOff>57150</xdr:rowOff>
    </xdr:to>
    <xdr:cxnSp macro="">
      <xdr:nvCxnSpPr>
        <xdr:cNvPr id="628" name="直線コネクタ 627">
          <a:extLst>
            <a:ext uri="{FF2B5EF4-FFF2-40B4-BE49-F238E27FC236}">
              <a16:creationId xmlns:a16="http://schemas.microsoft.com/office/drawing/2014/main" id="{05586EC5-3512-4762-BE9C-158A08A23581}"/>
            </a:ext>
          </a:extLst>
        </xdr:cNvPr>
        <xdr:cNvCxnSpPr/>
      </xdr:nvCxnSpPr>
      <xdr:spPr>
        <a:xfrm>
          <a:off x="14611350" y="1068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textlink="">
      <xdr:nvSpPr>
        <xdr:cNvPr id="629" name="【学校施設】&#10;有形固定資産減価償却率最大値テキスト">
          <a:extLst>
            <a:ext uri="{FF2B5EF4-FFF2-40B4-BE49-F238E27FC236}">
              <a16:creationId xmlns:a16="http://schemas.microsoft.com/office/drawing/2014/main" id="{FD68B0DB-8F8B-444B-A169-B5F0C5C79998}"/>
            </a:ext>
          </a:extLst>
        </xdr:cNvPr>
        <xdr:cNvSpPr txBox="1"/>
      </xdr:nvSpPr>
      <xdr:spPr>
        <a:xfrm>
          <a:off x="1474216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630" name="直線コネクタ 629">
          <a:extLst>
            <a:ext uri="{FF2B5EF4-FFF2-40B4-BE49-F238E27FC236}">
              <a16:creationId xmlns:a16="http://schemas.microsoft.com/office/drawing/2014/main" id="{8483E02E-DD4B-4643-9D22-A64CE4FCCF1A}"/>
            </a:ext>
          </a:extLst>
        </xdr:cNvPr>
        <xdr:cNvCxnSpPr/>
      </xdr:nvCxnSpPr>
      <xdr:spPr>
        <a:xfrm>
          <a:off x="1461135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158513</xdr:rowOff>
    </xdr:from>
    <xdr:ext cx="405111" cy="259045"/>
    <xdr:sp textlink="">
      <xdr:nvSpPr>
        <xdr:cNvPr id="631" name="【学校施設】&#10;有形固定資産減価償却率平均値テキスト">
          <a:extLst>
            <a:ext uri="{FF2B5EF4-FFF2-40B4-BE49-F238E27FC236}">
              <a16:creationId xmlns:a16="http://schemas.microsoft.com/office/drawing/2014/main" id="{4E7D26C7-2B61-43AB-BA4A-CCA6E14913B0}"/>
            </a:ext>
          </a:extLst>
        </xdr:cNvPr>
        <xdr:cNvSpPr txBox="1"/>
      </xdr:nvSpPr>
      <xdr:spPr>
        <a:xfrm>
          <a:off x="14742160" y="10104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xdr:rowOff>
    </xdr:from>
    <xdr:to>
      <xdr:col>85</xdr:col>
      <xdr:colOff>177800</xdr:colOff>
      <xdr:row>59</xdr:row>
      <xdr:rowOff>110236</xdr:rowOff>
    </xdr:to>
    <xdr:sp textlink="">
      <xdr:nvSpPr>
        <xdr:cNvPr id="632" name="フローチャート: 判断 631">
          <a:extLst>
            <a:ext uri="{FF2B5EF4-FFF2-40B4-BE49-F238E27FC236}">
              <a16:creationId xmlns:a16="http://schemas.microsoft.com/office/drawing/2014/main" id="{7EEF3A7C-B555-4A5F-9E19-059FD6FFBB2C}"/>
            </a:ext>
          </a:extLst>
        </xdr:cNvPr>
        <xdr:cNvSpPr/>
      </xdr:nvSpPr>
      <xdr:spPr>
        <a:xfrm>
          <a:off x="14649450" y="101260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150368</xdr:rowOff>
    </xdr:from>
    <xdr:to>
      <xdr:col>81</xdr:col>
      <xdr:colOff>101600</xdr:colOff>
      <xdr:row>59</xdr:row>
      <xdr:rowOff>80518</xdr:rowOff>
    </xdr:to>
    <xdr:sp textlink="">
      <xdr:nvSpPr>
        <xdr:cNvPr id="633" name="フローチャート: 判断 632">
          <a:extLst>
            <a:ext uri="{FF2B5EF4-FFF2-40B4-BE49-F238E27FC236}">
              <a16:creationId xmlns:a16="http://schemas.microsoft.com/office/drawing/2014/main" id="{904C8FF4-B958-4417-B67A-04DCE6A14586}"/>
            </a:ext>
          </a:extLst>
        </xdr:cNvPr>
        <xdr:cNvSpPr/>
      </xdr:nvSpPr>
      <xdr:spPr>
        <a:xfrm>
          <a:off x="13887450" y="100944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134366</xdr:rowOff>
    </xdr:from>
    <xdr:to>
      <xdr:col>76</xdr:col>
      <xdr:colOff>165100</xdr:colOff>
      <xdr:row>59</xdr:row>
      <xdr:rowOff>64516</xdr:rowOff>
    </xdr:to>
    <xdr:sp textlink="">
      <xdr:nvSpPr>
        <xdr:cNvPr id="634" name="フローチャート: 判断 633">
          <a:extLst>
            <a:ext uri="{FF2B5EF4-FFF2-40B4-BE49-F238E27FC236}">
              <a16:creationId xmlns:a16="http://schemas.microsoft.com/office/drawing/2014/main" id="{0D76D0A7-1EAF-4DD7-99F8-7054541680A3}"/>
            </a:ext>
          </a:extLst>
        </xdr:cNvPr>
        <xdr:cNvSpPr/>
      </xdr:nvSpPr>
      <xdr:spPr>
        <a:xfrm>
          <a:off x="13089890" y="100746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109220</xdr:rowOff>
    </xdr:from>
    <xdr:to>
      <xdr:col>72</xdr:col>
      <xdr:colOff>38100</xdr:colOff>
      <xdr:row>59</xdr:row>
      <xdr:rowOff>39370</xdr:rowOff>
    </xdr:to>
    <xdr:sp textlink="">
      <xdr:nvSpPr>
        <xdr:cNvPr id="635" name="フローチャート: 判断 634">
          <a:extLst>
            <a:ext uri="{FF2B5EF4-FFF2-40B4-BE49-F238E27FC236}">
              <a16:creationId xmlns:a16="http://schemas.microsoft.com/office/drawing/2014/main" id="{40C868FC-9BA5-49A9-8C06-56B90DD363F3}"/>
            </a:ext>
          </a:extLst>
        </xdr:cNvPr>
        <xdr:cNvSpPr/>
      </xdr:nvSpPr>
      <xdr:spPr>
        <a:xfrm>
          <a:off x="12303760" y="100514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170942</xdr:rowOff>
    </xdr:from>
    <xdr:to>
      <xdr:col>67</xdr:col>
      <xdr:colOff>101600</xdr:colOff>
      <xdr:row>58</xdr:row>
      <xdr:rowOff>101092</xdr:rowOff>
    </xdr:to>
    <xdr:sp textlink="">
      <xdr:nvSpPr>
        <xdr:cNvPr id="636" name="フローチャート: 判断 635">
          <a:extLst>
            <a:ext uri="{FF2B5EF4-FFF2-40B4-BE49-F238E27FC236}">
              <a16:creationId xmlns:a16="http://schemas.microsoft.com/office/drawing/2014/main" id="{D7404487-54BB-4D3F-8B3C-18485065ED58}"/>
            </a:ext>
          </a:extLst>
        </xdr:cNvPr>
        <xdr:cNvSpPr/>
      </xdr:nvSpPr>
      <xdr:spPr>
        <a:xfrm>
          <a:off x="11487150" y="99474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37" name="テキスト ボックス 636">
          <a:extLst>
            <a:ext uri="{FF2B5EF4-FFF2-40B4-BE49-F238E27FC236}">
              <a16:creationId xmlns:a16="http://schemas.microsoft.com/office/drawing/2014/main" id="{1366812A-5C21-4BAB-BB5F-32D784FC99F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38" name="テキスト ボックス 637">
          <a:extLst>
            <a:ext uri="{FF2B5EF4-FFF2-40B4-BE49-F238E27FC236}">
              <a16:creationId xmlns:a16="http://schemas.microsoft.com/office/drawing/2014/main" id="{FDF9AD57-017E-4DCF-B4A7-2CAB8E2770A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39" name="テキスト ボックス 638">
          <a:extLst>
            <a:ext uri="{FF2B5EF4-FFF2-40B4-BE49-F238E27FC236}">
              <a16:creationId xmlns:a16="http://schemas.microsoft.com/office/drawing/2014/main" id="{179F47E6-E238-49F5-9652-E7839664DC9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0" name="テキスト ボックス 639">
          <a:extLst>
            <a:ext uri="{FF2B5EF4-FFF2-40B4-BE49-F238E27FC236}">
              <a16:creationId xmlns:a16="http://schemas.microsoft.com/office/drawing/2014/main" id="{1B247AE1-B270-4D85-BA5D-F3AEBF51D77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1" name="テキスト ボックス 640">
          <a:extLst>
            <a:ext uri="{FF2B5EF4-FFF2-40B4-BE49-F238E27FC236}">
              <a16:creationId xmlns:a16="http://schemas.microsoft.com/office/drawing/2014/main" id="{DA888E12-82C4-416D-9F70-A0189F17082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136652</xdr:rowOff>
    </xdr:from>
    <xdr:to>
      <xdr:col>85</xdr:col>
      <xdr:colOff>177800</xdr:colOff>
      <xdr:row>57</xdr:row>
      <xdr:rowOff>66802</xdr:rowOff>
    </xdr:to>
    <xdr:sp textlink="">
      <xdr:nvSpPr>
        <xdr:cNvPr id="642" name="楕円 641">
          <a:extLst>
            <a:ext uri="{FF2B5EF4-FFF2-40B4-BE49-F238E27FC236}">
              <a16:creationId xmlns:a16="http://schemas.microsoft.com/office/drawing/2014/main" id="{CE937CCC-E9E2-4A75-B001-3611596DB66D}"/>
            </a:ext>
          </a:extLst>
        </xdr:cNvPr>
        <xdr:cNvSpPr/>
      </xdr:nvSpPr>
      <xdr:spPr>
        <a:xfrm>
          <a:off x="14649450" y="9734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159529</xdr:rowOff>
    </xdr:from>
    <xdr:ext cx="405111" cy="259045"/>
    <xdr:sp textlink="">
      <xdr:nvSpPr>
        <xdr:cNvPr id="643" name="【学校施設】&#10;有形固定資産減価償却率該当値テキスト">
          <a:extLst>
            <a:ext uri="{FF2B5EF4-FFF2-40B4-BE49-F238E27FC236}">
              <a16:creationId xmlns:a16="http://schemas.microsoft.com/office/drawing/2014/main" id="{F6091F69-CC0D-4ABD-9F94-6A1A76D5E849}"/>
            </a:ext>
          </a:extLst>
        </xdr:cNvPr>
        <xdr:cNvSpPr txBox="1"/>
      </xdr:nvSpPr>
      <xdr:spPr>
        <a:xfrm>
          <a:off x="14742160" y="95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132080</xdr:rowOff>
    </xdr:from>
    <xdr:to>
      <xdr:col>81</xdr:col>
      <xdr:colOff>101600</xdr:colOff>
      <xdr:row>57</xdr:row>
      <xdr:rowOff>62230</xdr:rowOff>
    </xdr:to>
    <xdr:sp textlink="">
      <xdr:nvSpPr>
        <xdr:cNvPr id="644" name="楕円 643">
          <a:extLst>
            <a:ext uri="{FF2B5EF4-FFF2-40B4-BE49-F238E27FC236}">
              <a16:creationId xmlns:a16="http://schemas.microsoft.com/office/drawing/2014/main" id="{47154F14-995D-43AA-A7B8-AA244753EC64}"/>
            </a:ext>
          </a:extLst>
        </xdr:cNvPr>
        <xdr:cNvSpPr/>
      </xdr:nvSpPr>
      <xdr:spPr>
        <a:xfrm>
          <a:off x="13887450" y="9737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xdr:rowOff>
    </xdr:from>
    <xdr:to>
      <xdr:col>85</xdr:col>
      <xdr:colOff>127000</xdr:colOff>
      <xdr:row>57</xdr:row>
      <xdr:rowOff>16002</xdr:rowOff>
    </xdr:to>
    <xdr:cxnSp macro="">
      <xdr:nvCxnSpPr>
        <xdr:cNvPr id="645" name="直線コネクタ 644">
          <a:extLst>
            <a:ext uri="{FF2B5EF4-FFF2-40B4-BE49-F238E27FC236}">
              <a16:creationId xmlns:a16="http://schemas.microsoft.com/office/drawing/2014/main" id="{8F03C6A4-BC94-4CCE-939A-3C888405648B}"/>
            </a:ext>
          </a:extLst>
        </xdr:cNvPr>
        <xdr:cNvCxnSpPr/>
      </xdr:nvCxnSpPr>
      <xdr:spPr>
        <a:xfrm>
          <a:off x="13942060" y="9787890"/>
          <a:ext cx="762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xdr:rowOff>
    </xdr:from>
    <xdr:to>
      <xdr:col>76</xdr:col>
      <xdr:colOff>165100</xdr:colOff>
      <xdr:row>56</xdr:row>
      <xdr:rowOff>112522</xdr:rowOff>
    </xdr:to>
    <xdr:sp textlink="">
      <xdr:nvSpPr>
        <xdr:cNvPr id="646" name="楕円 645">
          <a:extLst>
            <a:ext uri="{FF2B5EF4-FFF2-40B4-BE49-F238E27FC236}">
              <a16:creationId xmlns:a16="http://schemas.microsoft.com/office/drawing/2014/main" id="{75AE27CE-2D7B-463A-A28D-4543E6B8804A}"/>
            </a:ext>
          </a:extLst>
        </xdr:cNvPr>
        <xdr:cNvSpPr/>
      </xdr:nvSpPr>
      <xdr:spPr>
        <a:xfrm>
          <a:off x="13089890" y="96140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61722</xdr:rowOff>
    </xdr:from>
    <xdr:to>
      <xdr:col>81</xdr:col>
      <xdr:colOff>50800</xdr:colOff>
      <xdr:row>57</xdr:row>
      <xdr:rowOff>11430</xdr:rowOff>
    </xdr:to>
    <xdr:cxnSp macro="">
      <xdr:nvCxnSpPr>
        <xdr:cNvPr id="647" name="直線コネクタ 646">
          <a:extLst>
            <a:ext uri="{FF2B5EF4-FFF2-40B4-BE49-F238E27FC236}">
              <a16:creationId xmlns:a16="http://schemas.microsoft.com/office/drawing/2014/main" id="{CC9AD2DB-597C-44FF-9863-7F142B2413FE}"/>
            </a:ext>
          </a:extLst>
        </xdr:cNvPr>
        <xdr:cNvCxnSpPr/>
      </xdr:nvCxnSpPr>
      <xdr:spPr>
        <a:xfrm>
          <a:off x="13144500" y="9659112"/>
          <a:ext cx="79756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148082</xdr:rowOff>
    </xdr:from>
    <xdr:to>
      <xdr:col>72</xdr:col>
      <xdr:colOff>38100</xdr:colOff>
      <xdr:row>56</xdr:row>
      <xdr:rowOff>78232</xdr:rowOff>
    </xdr:to>
    <xdr:sp textlink="">
      <xdr:nvSpPr>
        <xdr:cNvPr id="648" name="楕円 647">
          <a:extLst>
            <a:ext uri="{FF2B5EF4-FFF2-40B4-BE49-F238E27FC236}">
              <a16:creationId xmlns:a16="http://schemas.microsoft.com/office/drawing/2014/main" id="{88C94165-81DC-4B6D-9024-BAC4EB1E5199}"/>
            </a:ext>
          </a:extLst>
        </xdr:cNvPr>
        <xdr:cNvSpPr/>
      </xdr:nvSpPr>
      <xdr:spPr>
        <a:xfrm>
          <a:off x="12303760" y="95759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27432</xdr:rowOff>
    </xdr:from>
    <xdr:to>
      <xdr:col>76</xdr:col>
      <xdr:colOff>114300</xdr:colOff>
      <xdr:row>56</xdr:row>
      <xdr:rowOff>61722</xdr:rowOff>
    </xdr:to>
    <xdr:cxnSp macro="">
      <xdr:nvCxnSpPr>
        <xdr:cNvPr id="649" name="直線コネクタ 648">
          <a:extLst>
            <a:ext uri="{FF2B5EF4-FFF2-40B4-BE49-F238E27FC236}">
              <a16:creationId xmlns:a16="http://schemas.microsoft.com/office/drawing/2014/main" id="{C9AFD50C-8B59-4655-8383-F1190D792D2C}"/>
            </a:ext>
          </a:extLst>
        </xdr:cNvPr>
        <xdr:cNvCxnSpPr/>
      </xdr:nvCxnSpPr>
      <xdr:spPr>
        <a:xfrm>
          <a:off x="12346940" y="9626727"/>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42926</xdr:rowOff>
    </xdr:from>
    <xdr:to>
      <xdr:col>67</xdr:col>
      <xdr:colOff>101600</xdr:colOff>
      <xdr:row>55</xdr:row>
      <xdr:rowOff>144526</xdr:rowOff>
    </xdr:to>
    <xdr:sp textlink="">
      <xdr:nvSpPr>
        <xdr:cNvPr id="650" name="楕円 649">
          <a:extLst>
            <a:ext uri="{FF2B5EF4-FFF2-40B4-BE49-F238E27FC236}">
              <a16:creationId xmlns:a16="http://schemas.microsoft.com/office/drawing/2014/main" id="{82BCA598-51E1-4F27-B1C8-3049502D8D91}"/>
            </a:ext>
          </a:extLst>
        </xdr:cNvPr>
        <xdr:cNvSpPr/>
      </xdr:nvSpPr>
      <xdr:spPr>
        <a:xfrm>
          <a:off x="11487150" y="94745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93726</xdr:rowOff>
    </xdr:from>
    <xdr:to>
      <xdr:col>71</xdr:col>
      <xdr:colOff>177800</xdr:colOff>
      <xdr:row>56</xdr:row>
      <xdr:rowOff>27432</xdr:rowOff>
    </xdr:to>
    <xdr:cxnSp macro="">
      <xdr:nvCxnSpPr>
        <xdr:cNvPr id="651" name="直線コネクタ 650">
          <a:extLst>
            <a:ext uri="{FF2B5EF4-FFF2-40B4-BE49-F238E27FC236}">
              <a16:creationId xmlns:a16="http://schemas.microsoft.com/office/drawing/2014/main" id="{3692DB7D-00F0-4679-967B-82871B8F4655}"/>
            </a:ext>
          </a:extLst>
        </xdr:cNvPr>
        <xdr:cNvCxnSpPr/>
      </xdr:nvCxnSpPr>
      <xdr:spPr>
        <a:xfrm>
          <a:off x="11541760" y="9527286"/>
          <a:ext cx="805180" cy="9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71645</xdr:rowOff>
    </xdr:from>
    <xdr:ext cx="405111" cy="259045"/>
    <xdr:sp textlink="">
      <xdr:nvSpPr>
        <xdr:cNvPr id="652" name="n_1aveValue【学校施設】&#10;有形固定資産減価償却率">
          <a:extLst>
            <a:ext uri="{FF2B5EF4-FFF2-40B4-BE49-F238E27FC236}">
              <a16:creationId xmlns:a16="http://schemas.microsoft.com/office/drawing/2014/main" id="{27BC803E-24CC-4A53-883F-644882D12393}"/>
            </a:ext>
          </a:extLst>
        </xdr:cNvPr>
        <xdr:cNvSpPr txBox="1"/>
      </xdr:nvSpPr>
      <xdr:spPr>
        <a:xfrm>
          <a:off x="13738234" y="1018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55643</xdr:rowOff>
    </xdr:from>
    <xdr:ext cx="405111" cy="259045"/>
    <xdr:sp textlink="">
      <xdr:nvSpPr>
        <xdr:cNvPr id="653" name="n_2aveValue【学校施設】&#10;有形固定資産減価償却率">
          <a:extLst>
            <a:ext uri="{FF2B5EF4-FFF2-40B4-BE49-F238E27FC236}">
              <a16:creationId xmlns:a16="http://schemas.microsoft.com/office/drawing/2014/main" id="{1E299F6F-A0C0-4B6C-A53B-B7CAAE9ECDCB}"/>
            </a:ext>
          </a:extLst>
        </xdr:cNvPr>
        <xdr:cNvSpPr txBox="1"/>
      </xdr:nvSpPr>
      <xdr:spPr>
        <a:xfrm>
          <a:off x="12957184" y="10175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30497</xdr:rowOff>
    </xdr:from>
    <xdr:ext cx="405111" cy="259045"/>
    <xdr:sp textlink="">
      <xdr:nvSpPr>
        <xdr:cNvPr id="654" name="n_3aveValue【学校施設】&#10;有形固定資産減価償却率">
          <a:extLst>
            <a:ext uri="{FF2B5EF4-FFF2-40B4-BE49-F238E27FC236}">
              <a16:creationId xmlns:a16="http://schemas.microsoft.com/office/drawing/2014/main" id="{BFBE0056-9E67-41A9-B44F-6B4F187DB09C}"/>
            </a:ext>
          </a:extLst>
        </xdr:cNvPr>
        <xdr:cNvSpPr txBox="1"/>
      </xdr:nvSpPr>
      <xdr:spPr>
        <a:xfrm>
          <a:off x="12171054"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92219</xdr:rowOff>
    </xdr:from>
    <xdr:ext cx="405111" cy="259045"/>
    <xdr:sp textlink="">
      <xdr:nvSpPr>
        <xdr:cNvPr id="655" name="n_4aveValue【学校施設】&#10;有形固定資産減価償却率">
          <a:extLst>
            <a:ext uri="{FF2B5EF4-FFF2-40B4-BE49-F238E27FC236}">
              <a16:creationId xmlns:a16="http://schemas.microsoft.com/office/drawing/2014/main" id="{F938C2F5-3295-4F45-8803-DD26DA33FF26}"/>
            </a:ext>
          </a:extLst>
        </xdr:cNvPr>
        <xdr:cNvSpPr txBox="1"/>
      </xdr:nvSpPr>
      <xdr:spPr>
        <a:xfrm>
          <a:off x="11354444" y="1004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78757</xdr:rowOff>
    </xdr:from>
    <xdr:ext cx="405111" cy="259045"/>
    <xdr:sp textlink="">
      <xdr:nvSpPr>
        <xdr:cNvPr id="656" name="n_1mainValue【学校施設】&#10;有形固定資産減価償却率">
          <a:extLst>
            <a:ext uri="{FF2B5EF4-FFF2-40B4-BE49-F238E27FC236}">
              <a16:creationId xmlns:a16="http://schemas.microsoft.com/office/drawing/2014/main" id="{576E12DD-3A08-4089-8FA6-7F1A8C31099A}"/>
            </a:ext>
          </a:extLst>
        </xdr:cNvPr>
        <xdr:cNvSpPr txBox="1"/>
      </xdr:nvSpPr>
      <xdr:spPr>
        <a:xfrm>
          <a:off x="1373823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129049</xdr:rowOff>
    </xdr:from>
    <xdr:ext cx="405111" cy="259045"/>
    <xdr:sp textlink="">
      <xdr:nvSpPr>
        <xdr:cNvPr id="657" name="n_2mainValue【学校施設】&#10;有形固定資産減価償却率">
          <a:extLst>
            <a:ext uri="{FF2B5EF4-FFF2-40B4-BE49-F238E27FC236}">
              <a16:creationId xmlns:a16="http://schemas.microsoft.com/office/drawing/2014/main" id="{BDE59BE7-5245-4D68-8EC1-AB7AFA5F117F}"/>
            </a:ext>
          </a:extLst>
        </xdr:cNvPr>
        <xdr:cNvSpPr txBox="1"/>
      </xdr:nvSpPr>
      <xdr:spPr>
        <a:xfrm>
          <a:off x="12957184" y="939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94759</xdr:rowOff>
    </xdr:from>
    <xdr:ext cx="405111" cy="259045"/>
    <xdr:sp textlink="">
      <xdr:nvSpPr>
        <xdr:cNvPr id="658" name="n_3mainValue【学校施設】&#10;有形固定資産減価償却率">
          <a:extLst>
            <a:ext uri="{FF2B5EF4-FFF2-40B4-BE49-F238E27FC236}">
              <a16:creationId xmlns:a16="http://schemas.microsoft.com/office/drawing/2014/main" id="{F3DA0BB6-558D-4E65-B78B-DBC3DBF4999A}"/>
            </a:ext>
          </a:extLst>
        </xdr:cNvPr>
        <xdr:cNvSpPr txBox="1"/>
      </xdr:nvSpPr>
      <xdr:spPr>
        <a:xfrm>
          <a:off x="12171054" y="935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161053</xdr:rowOff>
    </xdr:from>
    <xdr:ext cx="405111" cy="259045"/>
    <xdr:sp textlink="">
      <xdr:nvSpPr>
        <xdr:cNvPr id="659" name="n_4mainValue【学校施設】&#10;有形固定資産減価償却率">
          <a:extLst>
            <a:ext uri="{FF2B5EF4-FFF2-40B4-BE49-F238E27FC236}">
              <a16:creationId xmlns:a16="http://schemas.microsoft.com/office/drawing/2014/main" id="{1F52C72E-3075-417D-A936-484D2E9E340C}"/>
            </a:ext>
          </a:extLst>
        </xdr:cNvPr>
        <xdr:cNvSpPr txBox="1"/>
      </xdr:nvSpPr>
      <xdr:spPr>
        <a:xfrm>
          <a:off x="11354444" y="92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0" name="正方形/長方形 659">
          <a:extLst>
            <a:ext uri="{FF2B5EF4-FFF2-40B4-BE49-F238E27FC236}">
              <a16:creationId xmlns:a16="http://schemas.microsoft.com/office/drawing/2014/main" id="{6C516250-9756-4CF9-9A94-668EDF88D3A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1" name="正方形/長方形 660">
          <a:extLst>
            <a:ext uri="{FF2B5EF4-FFF2-40B4-BE49-F238E27FC236}">
              <a16:creationId xmlns:a16="http://schemas.microsoft.com/office/drawing/2014/main" id="{D0D0EF9C-F6E4-48B4-BB87-A673745A935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2" name="正方形/長方形 661">
          <a:extLst>
            <a:ext uri="{FF2B5EF4-FFF2-40B4-BE49-F238E27FC236}">
              <a16:creationId xmlns:a16="http://schemas.microsoft.com/office/drawing/2014/main" id="{D264D52A-2261-4CA8-8D94-420C395957D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3" name="正方形/長方形 662">
          <a:extLst>
            <a:ext uri="{FF2B5EF4-FFF2-40B4-BE49-F238E27FC236}">
              <a16:creationId xmlns:a16="http://schemas.microsoft.com/office/drawing/2014/main" id="{C3EBD785-118F-4537-897B-5FF2A0D73C4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4" name="正方形/長方形 663">
          <a:extLst>
            <a:ext uri="{FF2B5EF4-FFF2-40B4-BE49-F238E27FC236}">
              <a16:creationId xmlns:a16="http://schemas.microsoft.com/office/drawing/2014/main" id="{2B1A70C5-EAC5-46D6-B561-BCABA3330C9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65" name="正方形/長方形 664">
          <a:extLst>
            <a:ext uri="{FF2B5EF4-FFF2-40B4-BE49-F238E27FC236}">
              <a16:creationId xmlns:a16="http://schemas.microsoft.com/office/drawing/2014/main" id="{B9FF27F8-592E-482A-BE8D-1292EE50954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66" name="正方形/長方形 665">
          <a:extLst>
            <a:ext uri="{FF2B5EF4-FFF2-40B4-BE49-F238E27FC236}">
              <a16:creationId xmlns:a16="http://schemas.microsoft.com/office/drawing/2014/main" id="{8B05F926-261F-4DCB-BFA2-625AD65ACB0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67" name="正方形/長方形 666">
          <a:extLst>
            <a:ext uri="{FF2B5EF4-FFF2-40B4-BE49-F238E27FC236}">
              <a16:creationId xmlns:a16="http://schemas.microsoft.com/office/drawing/2014/main" id="{18E04460-272B-406F-BA77-7EF1F45893A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68" name="テキスト ボックス 667">
          <a:extLst>
            <a:ext uri="{FF2B5EF4-FFF2-40B4-BE49-F238E27FC236}">
              <a16:creationId xmlns:a16="http://schemas.microsoft.com/office/drawing/2014/main" id="{6F8DF1F9-E72D-4F76-B750-9D101DF1C45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D352676D-740A-47D9-BE7C-9A7B4A02522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259713D4-5BE7-45B8-BC1D-D193783614F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671" name="テキスト ボックス 670">
          <a:extLst>
            <a:ext uri="{FF2B5EF4-FFF2-40B4-BE49-F238E27FC236}">
              <a16:creationId xmlns:a16="http://schemas.microsoft.com/office/drawing/2014/main" id="{EDCC92F1-14EB-4064-93F0-79C4A7E3C7B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1EA9D7D5-B8E1-42A2-AD35-3133931B1D5A}"/>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673" name="テキスト ボックス 672">
          <a:extLst>
            <a:ext uri="{FF2B5EF4-FFF2-40B4-BE49-F238E27FC236}">
              <a16:creationId xmlns:a16="http://schemas.microsoft.com/office/drawing/2014/main" id="{3747FC7B-D608-4572-A059-3B49E8C5239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591E3A24-382D-4484-AAC1-9B37D8A04CAB}"/>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675" name="テキスト ボックス 674">
          <a:extLst>
            <a:ext uri="{FF2B5EF4-FFF2-40B4-BE49-F238E27FC236}">
              <a16:creationId xmlns:a16="http://schemas.microsoft.com/office/drawing/2014/main" id="{1EF9B4BB-2A10-4069-9D4D-1AB285880C89}"/>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D2D61B05-40B6-4713-A72E-70A7B2E02D8D}"/>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677" name="テキスト ボックス 676">
          <a:extLst>
            <a:ext uri="{FF2B5EF4-FFF2-40B4-BE49-F238E27FC236}">
              <a16:creationId xmlns:a16="http://schemas.microsoft.com/office/drawing/2014/main" id="{9C6C4B13-95C0-44C8-BEAA-3F629D1BE2E8}"/>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C70B6F3A-63A8-4B96-8A85-D2DB891A0E2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679" name="テキスト ボックス 678">
          <a:extLst>
            <a:ext uri="{FF2B5EF4-FFF2-40B4-BE49-F238E27FC236}">
              <a16:creationId xmlns:a16="http://schemas.microsoft.com/office/drawing/2014/main" id="{C9EEC300-E968-4061-9228-DB0139FCF77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87B8F2B-8077-4E38-88CC-D2E1FB02261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681" name="テキスト ボックス 680">
          <a:extLst>
            <a:ext uri="{FF2B5EF4-FFF2-40B4-BE49-F238E27FC236}">
              <a16:creationId xmlns:a16="http://schemas.microsoft.com/office/drawing/2014/main" id="{697FD8E5-2C63-438F-B603-5F6AF252A3F8}"/>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82" name="【学校施設】&#10;一人当たり面積グラフ枠">
          <a:extLst>
            <a:ext uri="{FF2B5EF4-FFF2-40B4-BE49-F238E27FC236}">
              <a16:creationId xmlns:a16="http://schemas.microsoft.com/office/drawing/2014/main" id="{13BF88A3-9D93-4D54-AB56-DEA4BDD031B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3" name="直線コネクタ 682">
          <a:extLst>
            <a:ext uri="{FF2B5EF4-FFF2-40B4-BE49-F238E27FC236}">
              <a16:creationId xmlns:a16="http://schemas.microsoft.com/office/drawing/2014/main" id="{48B3EB18-289E-46DF-817B-B3B60315DAE0}"/>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textlink="">
      <xdr:nvSpPr>
        <xdr:cNvPr id="684" name="【学校施設】&#10;一人当たり面積最小値テキスト">
          <a:extLst>
            <a:ext uri="{FF2B5EF4-FFF2-40B4-BE49-F238E27FC236}">
              <a16:creationId xmlns:a16="http://schemas.microsoft.com/office/drawing/2014/main" id="{E72C6082-3AB4-49E0-AA62-898FF201066F}"/>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5" name="直線コネクタ 684">
          <a:extLst>
            <a:ext uri="{FF2B5EF4-FFF2-40B4-BE49-F238E27FC236}">
              <a16:creationId xmlns:a16="http://schemas.microsoft.com/office/drawing/2014/main" id="{BA5B2802-355E-43E9-89E6-2548E8A67AC7}"/>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textlink="">
      <xdr:nvSpPr>
        <xdr:cNvPr id="686" name="【学校施設】&#10;一人当たり面積最大値テキスト">
          <a:extLst>
            <a:ext uri="{FF2B5EF4-FFF2-40B4-BE49-F238E27FC236}">
              <a16:creationId xmlns:a16="http://schemas.microsoft.com/office/drawing/2014/main" id="{D7CBFA79-947E-4FBD-8FFF-99886C6B9126}"/>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87" name="直線コネクタ 686">
          <a:extLst>
            <a:ext uri="{FF2B5EF4-FFF2-40B4-BE49-F238E27FC236}">
              <a16:creationId xmlns:a16="http://schemas.microsoft.com/office/drawing/2014/main" id="{5F7932C3-3376-4C76-9DDA-1562AC194E6D}"/>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textlink="">
      <xdr:nvSpPr>
        <xdr:cNvPr id="688" name="【学校施設】&#10;一人当たり面積平均値テキスト">
          <a:extLst>
            <a:ext uri="{FF2B5EF4-FFF2-40B4-BE49-F238E27FC236}">
              <a16:creationId xmlns:a16="http://schemas.microsoft.com/office/drawing/2014/main" id="{F18848C2-24EB-4CAA-AD0A-4837D2C69DA0}"/>
            </a:ext>
          </a:extLst>
        </xdr:cNvPr>
        <xdr:cNvSpPr txBox="1"/>
      </xdr:nvSpPr>
      <xdr:spPr>
        <a:xfrm>
          <a:off x="19985990" y="1052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textlink="">
      <xdr:nvSpPr>
        <xdr:cNvPr id="689" name="フローチャート: 判断 688">
          <a:extLst>
            <a:ext uri="{FF2B5EF4-FFF2-40B4-BE49-F238E27FC236}">
              <a16:creationId xmlns:a16="http://schemas.microsoft.com/office/drawing/2014/main" id="{14DFD37F-831C-4990-BBF1-179781D0B2D7}"/>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textlink="">
      <xdr:nvSpPr>
        <xdr:cNvPr id="690" name="フローチャート: 判断 689">
          <a:extLst>
            <a:ext uri="{FF2B5EF4-FFF2-40B4-BE49-F238E27FC236}">
              <a16:creationId xmlns:a16="http://schemas.microsoft.com/office/drawing/2014/main" id="{B90FE58C-53AC-46E7-8F31-83B8DD7974C1}"/>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textlink="">
      <xdr:nvSpPr>
        <xdr:cNvPr id="691" name="フローチャート: 判断 690">
          <a:extLst>
            <a:ext uri="{FF2B5EF4-FFF2-40B4-BE49-F238E27FC236}">
              <a16:creationId xmlns:a16="http://schemas.microsoft.com/office/drawing/2014/main" id="{523D40E5-BB2B-441D-B9DB-52FC85E24B65}"/>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textlink="">
      <xdr:nvSpPr>
        <xdr:cNvPr id="692" name="フローチャート: 判断 691">
          <a:extLst>
            <a:ext uri="{FF2B5EF4-FFF2-40B4-BE49-F238E27FC236}">
              <a16:creationId xmlns:a16="http://schemas.microsoft.com/office/drawing/2014/main" id="{9FBB1A4E-2AFA-464A-A685-1731970FA3F4}"/>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textlink="">
      <xdr:nvSpPr>
        <xdr:cNvPr id="693" name="フローチャート: 判断 692">
          <a:extLst>
            <a:ext uri="{FF2B5EF4-FFF2-40B4-BE49-F238E27FC236}">
              <a16:creationId xmlns:a16="http://schemas.microsoft.com/office/drawing/2014/main" id="{EED32718-F0BD-4D7F-A1A5-7F5679441A98}"/>
            </a:ext>
          </a:extLst>
        </xdr:cNvPr>
        <xdr:cNvSpPr/>
      </xdr:nvSpPr>
      <xdr:spPr>
        <a:xfrm>
          <a:off x="16761460" y="10551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94" name="テキスト ボックス 693">
          <a:extLst>
            <a:ext uri="{FF2B5EF4-FFF2-40B4-BE49-F238E27FC236}">
              <a16:creationId xmlns:a16="http://schemas.microsoft.com/office/drawing/2014/main" id="{D3A2BCA6-3788-4734-8187-B014547584A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95" name="テキスト ボックス 694">
          <a:extLst>
            <a:ext uri="{FF2B5EF4-FFF2-40B4-BE49-F238E27FC236}">
              <a16:creationId xmlns:a16="http://schemas.microsoft.com/office/drawing/2014/main" id="{29EDD2C0-00FA-4C50-A31C-41375BF94F4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96" name="テキスト ボックス 695">
          <a:extLst>
            <a:ext uri="{FF2B5EF4-FFF2-40B4-BE49-F238E27FC236}">
              <a16:creationId xmlns:a16="http://schemas.microsoft.com/office/drawing/2014/main" id="{FB918608-B371-40B7-A058-0FF7AEA0270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97" name="テキスト ボックス 696">
          <a:extLst>
            <a:ext uri="{FF2B5EF4-FFF2-40B4-BE49-F238E27FC236}">
              <a16:creationId xmlns:a16="http://schemas.microsoft.com/office/drawing/2014/main" id="{6A7EC048-EC1A-4E0F-B949-1FBAFCBA6C7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98" name="テキスト ボックス 697">
          <a:extLst>
            <a:ext uri="{FF2B5EF4-FFF2-40B4-BE49-F238E27FC236}">
              <a16:creationId xmlns:a16="http://schemas.microsoft.com/office/drawing/2014/main" id="{96EF19CC-EF41-4661-8427-3B3DA98FFF8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156273</xdr:rowOff>
    </xdr:from>
    <xdr:to>
      <xdr:col>116</xdr:col>
      <xdr:colOff>114300</xdr:colOff>
      <xdr:row>60</xdr:row>
      <xdr:rowOff>86423</xdr:rowOff>
    </xdr:to>
    <xdr:sp textlink="">
      <xdr:nvSpPr>
        <xdr:cNvPr id="699" name="楕円 698">
          <a:extLst>
            <a:ext uri="{FF2B5EF4-FFF2-40B4-BE49-F238E27FC236}">
              <a16:creationId xmlns:a16="http://schemas.microsoft.com/office/drawing/2014/main" id="{4F27F6AE-67E1-4A23-B091-3A026836BC71}"/>
            </a:ext>
          </a:extLst>
        </xdr:cNvPr>
        <xdr:cNvSpPr/>
      </xdr:nvSpPr>
      <xdr:spPr>
        <a:xfrm>
          <a:off x="19904710" y="102737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7700</xdr:rowOff>
    </xdr:from>
    <xdr:ext cx="469744" cy="259045"/>
    <xdr:sp textlink="">
      <xdr:nvSpPr>
        <xdr:cNvPr id="700" name="【学校施設】&#10;一人当たり面積該当値テキスト">
          <a:extLst>
            <a:ext uri="{FF2B5EF4-FFF2-40B4-BE49-F238E27FC236}">
              <a16:creationId xmlns:a16="http://schemas.microsoft.com/office/drawing/2014/main" id="{80B819F9-A6D2-4897-9BF3-4F277B166277}"/>
            </a:ext>
          </a:extLst>
        </xdr:cNvPr>
        <xdr:cNvSpPr txBox="1"/>
      </xdr:nvSpPr>
      <xdr:spPr>
        <a:xfrm>
          <a:off x="19985990" y="1012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6541</xdr:rowOff>
    </xdr:from>
    <xdr:to>
      <xdr:col>112</xdr:col>
      <xdr:colOff>38100</xdr:colOff>
      <xdr:row>60</xdr:row>
      <xdr:rowOff>108141</xdr:rowOff>
    </xdr:to>
    <xdr:sp textlink="">
      <xdr:nvSpPr>
        <xdr:cNvPr id="701" name="楕円 700">
          <a:extLst>
            <a:ext uri="{FF2B5EF4-FFF2-40B4-BE49-F238E27FC236}">
              <a16:creationId xmlns:a16="http://schemas.microsoft.com/office/drawing/2014/main" id="{37AF4B0D-BBF9-45BC-BCE6-775836FB0C5F}"/>
            </a:ext>
          </a:extLst>
        </xdr:cNvPr>
        <xdr:cNvSpPr/>
      </xdr:nvSpPr>
      <xdr:spPr>
        <a:xfrm>
          <a:off x="19161760" y="102954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35623</xdr:rowOff>
    </xdr:from>
    <xdr:to>
      <xdr:col>116</xdr:col>
      <xdr:colOff>63500</xdr:colOff>
      <xdr:row>60</xdr:row>
      <xdr:rowOff>57341</xdr:rowOff>
    </xdr:to>
    <xdr:cxnSp macro="">
      <xdr:nvCxnSpPr>
        <xdr:cNvPr id="702" name="直線コネクタ 701">
          <a:extLst>
            <a:ext uri="{FF2B5EF4-FFF2-40B4-BE49-F238E27FC236}">
              <a16:creationId xmlns:a16="http://schemas.microsoft.com/office/drawing/2014/main" id="{C645781B-46EC-45EC-8F0B-5227E7F0AA9C}"/>
            </a:ext>
          </a:extLst>
        </xdr:cNvPr>
        <xdr:cNvCxnSpPr/>
      </xdr:nvCxnSpPr>
      <xdr:spPr>
        <a:xfrm flipV="1">
          <a:off x="19204940" y="10322623"/>
          <a:ext cx="74295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19114</xdr:rowOff>
    </xdr:from>
    <xdr:to>
      <xdr:col>107</xdr:col>
      <xdr:colOff>101600</xdr:colOff>
      <xdr:row>60</xdr:row>
      <xdr:rowOff>120714</xdr:rowOff>
    </xdr:to>
    <xdr:sp textlink="">
      <xdr:nvSpPr>
        <xdr:cNvPr id="703" name="楕円 702">
          <a:extLst>
            <a:ext uri="{FF2B5EF4-FFF2-40B4-BE49-F238E27FC236}">
              <a16:creationId xmlns:a16="http://schemas.microsoft.com/office/drawing/2014/main" id="{5723DAF9-84BE-452A-B50C-6A4AEAC6B45E}"/>
            </a:ext>
          </a:extLst>
        </xdr:cNvPr>
        <xdr:cNvSpPr/>
      </xdr:nvSpPr>
      <xdr:spPr>
        <a:xfrm>
          <a:off x="18345150" y="1030230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57341</xdr:rowOff>
    </xdr:from>
    <xdr:to>
      <xdr:col>111</xdr:col>
      <xdr:colOff>177800</xdr:colOff>
      <xdr:row>60</xdr:row>
      <xdr:rowOff>69914</xdr:rowOff>
    </xdr:to>
    <xdr:cxnSp macro="">
      <xdr:nvCxnSpPr>
        <xdr:cNvPr id="704" name="直線コネクタ 703">
          <a:extLst>
            <a:ext uri="{FF2B5EF4-FFF2-40B4-BE49-F238E27FC236}">
              <a16:creationId xmlns:a16="http://schemas.microsoft.com/office/drawing/2014/main" id="{14E2038B-A306-4428-8152-F2F5DC5F903C}"/>
            </a:ext>
          </a:extLst>
        </xdr:cNvPr>
        <xdr:cNvCxnSpPr/>
      </xdr:nvCxnSpPr>
      <xdr:spPr>
        <a:xfrm flipV="1">
          <a:off x="18399760" y="10340531"/>
          <a:ext cx="80518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33020</xdr:rowOff>
    </xdr:from>
    <xdr:to>
      <xdr:col>102</xdr:col>
      <xdr:colOff>165100</xdr:colOff>
      <xdr:row>60</xdr:row>
      <xdr:rowOff>134620</xdr:rowOff>
    </xdr:to>
    <xdr:sp textlink="">
      <xdr:nvSpPr>
        <xdr:cNvPr id="705" name="楕円 704">
          <a:extLst>
            <a:ext uri="{FF2B5EF4-FFF2-40B4-BE49-F238E27FC236}">
              <a16:creationId xmlns:a16="http://schemas.microsoft.com/office/drawing/2014/main" id="{C733CB57-0B44-4A1B-80E9-08B99832F1A4}"/>
            </a:ext>
          </a:extLst>
        </xdr:cNvPr>
        <xdr:cNvSpPr/>
      </xdr:nvSpPr>
      <xdr:spPr>
        <a:xfrm>
          <a:off x="17547590" y="103181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69914</xdr:rowOff>
    </xdr:from>
    <xdr:to>
      <xdr:col>107</xdr:col>
      <xdr:colOff>50800</xdr:colOff>
      <xdr:row>60</xdr:row>
      <xdr:rowOff>83820</xdr:rowOff>
    </xdr:to>
    <xdr:cxnSp macro="">
      <xdr:nvCxnSpPr>
        <xdr:cNvPr id="706" name="直線コネクタ 705">
          <a:extLst>
            <a:ext uri="{FF2B5EF4-FFF2-40B4-BE49-F238E27FC236}">
              <a16:creationId xmlns:a16="http://schemas.microsoft.com/office/drawing/2014/main" id="{EB81C6C1-478C-4246-81D3-F81321EB22DF}"/>
            </a:ext>
          </a:extLst>
        </xdr:cNvPr>
        <xdr:cNvCxnSpPr/>
      </xdr:nvCxnSpPr>
      <xdr:spPr>
        <a:xfrm flipV="1">
          <a:off x="17602200" y="10355009"/>
          <a:ext cx="79756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43879</xdr:rowOff>
    </xdr:from>
    <xdr:to>
      <xdr:col>98</xdr:col>
      <xdr:colOff>38100</xdr:colOff>
      <xdr:row>60</xdr:row>
      <xdr:rowOff>145479</xdr:rowOff>
    </xdr:to>
    <xdr:sp textlink="">
      <xdr:nvSpPr>
        <xdr:cNvPr id="707" name="楕円 706">
          <a:extLst>
            <a:ext uri="{FF2B5EF4-FFF2-40B4-BE49-F238E27FC236}">
              <a16:creationId xmlns:a16="http://schemas.microsoft.com/office/drawing/2014/main" id="{99CE371D-8D54-4638-AB01-15BC61A64AEB}"/>
            </a:ext>
          </a:extLst>
        </xdr:cNvPr>
        <xdr:cNvSpPr/>
      </xdr:nvSpPr>
      <xdr:spPr>
        <a:xfrm>
          <a:off x="16761460" y="10332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83820</xdr:rowOff>
    </xdr:from>
    <xdr:to>
      <xdr:col>102</xdr:col>
      <xdr:colOff>114300</xdr:colOff>
      <xdr:row>60</xdr:row>
      <xdr:rowOff>94679</xdr:rowOff>
    </xdr:to>
    <xdr:cxnSp macro="">
      <xdr:nvCxnSpPr>
        <xdr:cNvPr id="708" name="直線コネクタ 707">
          <a:extLst>
            <a:ext uri="{FF2B5EF4-FFF2-40B4-BE49-F238E27FC236}">
              <a16:creationId xmlns:a16="http://schemas.microsoft.com/office/drawing/2014/main" id="{C026CBD0-FFD6-43EB-AA98-B05E66CF6DA9}"/>
            </a:ext>
          </a:extLst>
        </xdr:cNvPr>
        <xdr:cNvCxnSpPr/>
      </xdr:nvCxnSpPr>
      <xdr:spPr>
        <a:xfrm flipV="1">
          <a:off x="16804640" y="10372725"/>
          <a:ext cx="79756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textlink="">
      <xdr:nvSpPr>
        <xdr:cNvPr id="709" name="n_1aveValue【学校施設】&#10;一人当たり面積">
          <a:extLst>
            <a:ext uri="{FF2B5EF4-FFF2-40B4-BE49-F238E27FC236}">
              <a16:creationId xmlns:a16="http://schemas.microsoft.com/office/drawing/2014/main" id="{23F2F3D0-4F93-4909-A72A-3A416A6B7156}"/>
            </a:ext>
          </a:extLst>
        </xdr:cNvPr>
        <xdr:cNvSpPr txBox="1"/>
      </xdr:nvSpPr>
      <xdr:spPr>
        <a:xfrm>
          <a:off x="18982132"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textlink="">
      <xdr:nvSpPr>
        <xdr:cNvPr id="710" name="n_2aveValue【学校施設】&#10;一人当たり面積">
          <a:extLst>
            <a:ext uri="{FF2B5EF4-FFF2-40B4-BE49-F238E27FC236}">
              <a16:creationId xmlns:a16="http://schemas.microsoft.com/office/drawing/2014/main" id="{5CB955E3-96B1-4A99-A42E-A20768A87430}"/>
            </a:ext>
          </a:extLst>
        </xdr:cNvPr>
        <xdr:cNvSpPr txBox="1"/>
      </xdr:nvSpPr>
      <xdr:spPr>
        <a:xfrm>
          <a:off x="18182032" y="1064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textlink="">
      <xdr:nvSpPr>
        <xdr:cNvPr id="711" name="n_3aveValue【学校施設】&#10;一人当たり面積">
          <a:extLst>
            <a:ext uri="{FF2B5EF4-FFF2-40B4-BE49-F238E27FC236}">
              <a16:creationId xmlns:a16="http://schemas.microsoft.com/office/drawing/2014/main" id="{EB7E7411-174E-4DD0-904F-C0500E9B76DC}"/>
            </a:ext>
          </a:extLst>
        </xdr:cNvPr>
        <xdr:cNvSpPr txBox="1"/>
      </xdr:nvSpPr>
      <xdr:spPr>
        <a:xfrm>
          <a:off x="17384472" y="1064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17733</xdr:rowOff>
    </xdr:from>
    <xdr:ext cx="469744" cy="259045"/>
    <xdr:sp textlink="">
      <xdr:nvSpPr>
        <xdr:cNvPr id="712" name="n_4aveValue【学校施設】&#10;一人当たり面積">
          <a:extLst>
            <a:ext uri="{FF2B5EF4-FFF2-40B4-BE49-F238E27FC236}">
              <a16:creationId xmlns:a16="http://schemas.microsoft.com/office/drawing/2014/main" id="{1C936B18-81B0-485A-96EC-285562E685E8}"/>
            </a:ext>
          </a:extLst>
        </xdr:cNvPr>
        <xdr:cNvSpPr txBox="1"/>
      </xdr:nvSpPr>
      <xdr:spPr>
        <a:xfrm>
          <a:off x="16588817" y="1065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124668</xdr:rowOff>
    </xdr:from>
    <xdr:ext cx="469744" cy="259045"/>
    <xdr:sp textlink="">
      <xdr:nvSpPr>
        <xdr:cNvPr id="713" name="n_1mainValue【学校施設】&#10;一人当たり面積">
          <a:extLst>
            <a:ext uri="{FF2B5EF4-FFF2-40B4-BE49-F238E27FC236}">
              <a16:creationId xmlns:a16="http://schemas.microsoft.com/office/drawing/2014/main" id="{F44C3CF2-9974-451B-B85D-EC945DD41CF4}"/>
            </a:ext>
          </a:extLst>
        </xdr:cNvPr>
        <xdr:cNvSpPr txBox="1"/>
      </xdr:nvSpPr>
      <xdr:spPr>
        <a:xfrm>
          <a:off x="18982132" y="1007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137241</xdr:rowOff>
    </xdr:from>
    <xdr:ext cx="469744" cy="259045"/>
    <xdr:sp textlink="">
      <xdr:nvSpPr>
        <xdr:cNvPr id="714" name="n_2mainValue【学校施設】&#10;一人当たり面積">
          <a:extLst>
            <a:ext uri="{FF2B5EF4-FFF2-40B4-BE49-F238E27FC236}">
              <a16:creationId xmlns:a16="http://schemas.microsoft.com/office/drawing/2014/main" id="{63ABDC6A-68F3-41E7-BCAB-5991C4E9FB26}"/>
            </a:ext>
          </a:extLst>
        </xdr:cNvPr>
        <xdr:cNvSpPr txBox="1"/>
      </xdr:nvSpPr>
      <xdr:spPr>
        <a:xfrm>
          <a:off x="18182032" y="1007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151147</xdr:rowOff>
    </xdr:from>
    <xdr:ext cx="469744" cy="259045"/>
    <xdr:sp textlink="">
      <xdr:nvSpPr>
        <xdr:cNvPr id="715" name="n_3mainValue【学校施設】&#10;一人当たり面積">
          <a:extLst>
            <a:ext uri="{FF2B5EF4-FFF2-40B4-BE49-F238E27FC236}">
              <a16:creationId xmlns:a16="http://schemas.microsoft.com/office/drawing/2014/main" id="{B0323788-CB3E-4CF3-A933-BD1B54701A98}"/>
            </a:ext>
          </a:extLst>
        </xdr:cNvPr>
        <xdr:cNvSpPr txBox="1"/>
      </xdr:nvSpPr>
      <xdr:spPr>
        <a:xfrm>
          <a:off x="17384472"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162006</xdr:rowOff>
    </xdr:from>
    <xdr:ext cx="469744" cy="259045"/>
    <xdr:sp textlink="">
      <xdr:nvSpPr>
        <xdr:cNvPr id="716" name="n_4mainValue【学校施設】&#10;一人当たり面積">
          <a:extLst>
            <a:ext uri="{FF2B5EF4-FFF2-40B4-BE49-F238E27FC236}">
              <a16:creationId xmlns:a16="http://schemas.microsoft.com/office/drawing/2014/main" id="{208EAE71-3450-4A22-81FC-BEBC3A9767E6}"/>
            </a:ext>
          </a:extLst>
        </xdr:cNvPr>
        <xdr:cNvSpPr txBox="1"/>
      </xdr:nvSpPr>
      <xdr:spPr>
        <a:xfrm>
          <a:off x="16588817" y="1010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17" name="正方形/長方形 716">
          <a:extLst>
            <a:ext uri="{FF2B5EF4-FFF2-40B4-BE49-F238E27FC236}">
              <a16:creationId xmlns:a16="http://schemas.microsoft.com/office/drawing/2014/main" id="{EE75E000-D675-4DFE-9328-D795BA92AE8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18" name="正方形/長方形 717">
          <a:extLst>
            <a:ext uri="{FF2B5EF4-FFF2-40B4-BE49-F238E27FC236}">
              <a16:creationId xmlns:a16="http://schemas.microsoft.com/office/drawing/2014/main" id="{A06E4AA5-8272-4D5B-AA4E-5A05C24844B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19" name="正方形/長方形 718">
          <a:extLst>
            <a:ext uri="{FF2B5EF4-FFF2-40B4-BE49-F238E27FC236}">
              <a16:creationId xmlns:a16="http://schemas.microsoft.com/office/drawing/2014/main" id="{1935FC6E-F219-4609-B9D5-FFE1D71B520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0" name="正方形/長方形 719">
          <a:extLst>
            <a:ext uri="{FF2B5EF4-FFF2-40B4-BE49-F238E27FC236}">
              <a16:creationId xmlns:a16="http://schemas.microsoft.com/office/drawing/2014/main" id="{4464D652-048A-4D3B-9F0A-0DC0634B9A7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1" name="正方形/長方形 720">
          <a:extLst>
            <a:ext uri="{FF2B5EF4-FFF2-40B4-BE49-F238E27FC236}">
              <a16:creationId xmlns:a16="http://schemas.microsoft.com/office/drawing/2014/main" id="{BF2FE653-E190-4253-8F4F-E1E3598C2F3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22" name="正方形/長方形 721">
          <a:extLst>
            <a:ext uri="{FF2B5EF4-FFF2-40B4-BE49-F238E27FC236}">
              <a16:creationId xmlns:a16="http://schemas.microsoft.com/office/drawing/2014/main" id="{E9B3FE0D-B2BD-4F4D-9979-D3CA4138AB4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23" name="正方形/長方形 722">
          <a:extLst>
            <a:ext uri="{FF2B5EF4-FFF2-40B4-BE49-F238E27FC236}">
              <a16:creationId xmlns:a16="http://schemas.microsoft.com/office/drawing/2014/main" id="{D67B5773-6A9D-4283-83B3-B0825F4F81C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24" name="正方形/長方形 723">
          <a:extLst>
            <a:ext uri="{FF2B5EF4-FFF2-40B4-BE49-F238E27FC236}">
              <a16:creationId xmlns:a16="http://schemas.microsoft.com/office/drawing/2014/main" id="{EC40F420-DB21-4F8A-9CBE-45D61411AFFC}"/>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725" name="正方形/長方形 724">
          <a:extLst>
            <a:ext uri="{FF2B5EF4-FFF2-40B4-BE49-F238E27FC236}">
              <a16:creationId xmlns:a16="http://schemas.microsoft.com/office/drawing/2014/main" id="{6F38A0DF-6064-46BD-A5B8-4FF3C8D251E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26" name="正方形/長方形 725">
          <a:extLst>
            <a:ext uri="{FF2B5EF4-FFF2-40B4-BE49-F238E27FC236}">
              <a16:creationId xmlns:a16="http://schemas.microsoft.com/office/drawing/2014/main" id="{387E5978-692C-4E8E-8F36-9329BD72676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27" name="正方形/長方形 726">
          <a:extLst>
            <a:ext uri="{FF2B5EF4-FFF2-40B4-BE49-F238E27FC236}">
              <a16:creationId xmlns:a16="http://schemas.microsoft.com/office/drawing/2014/main" id="{73ECA94F-D183-479B-A40C-0F009188C20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28" name="正方形/長方形 727">
          <a:extLst>
            <a:ext uri="{FF2B5EF4-FFF2-40B4-BE49-F238E27FC236}">
              <a16:creationId xmlns:a16="http://schemas.microsoft.com/office/drawing/2014/main" id="{8EEA3DEA-D30F-4CCB-AF49-E01399B8061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29" name="正方形/長方形 728">
          <a:extLst>
            <a:ext uri="{FF2B5EF4-FFF2-40B4-BE49-F238E27FC236}">
              <a16:creationId xmlns:a16="http://schemas.microsoft.com/office/drawing/2014/main" id="{C2A969B9-2C5A-462E-BE31-3D8C9495E64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30" name="正方形/長方形 729">
          <a:extLst>
            <a:ext uri="{FF2B5EF4-FFF2-40B4-BE49-F238E27FC236}">
              <a16:creationId xmlns:a16="http://schemas.microsoft.com/office/drawing/2014/main" id="{D4280C4F-111A-4CF2-BD2D-89C7988907A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31" name="正方形/長方形 730">
          <a:extLst>
            <a:ext uri="{FF2B5EF4-FFF2-40B4-BE49-F238E27FC236}">
              <a16:creationId xmlns:a16="http://schemas.microsoft.com/office/drawing/2014/main" id="{18E619E9-A523-473E-853E-246EBAEE7B5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32" name="正方形/長方形 731">
          <a:extLst>
            <a:ext uri="{FF2B5EF4-FFF2-40B4-BE49-F238E27FC236}">
              <a16:creationId xmlns:a16="http://schemas.microsoft.com/office/drawing/2014/main" id="{3568C268-0946-4706-8F7F-6EE55A17088D}"/>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733" name="正方形/長方形 732">
          <a:extLst>
            <a:ext uri="{FF2B5EF4-FFF2-40B4-BE49-F238E27FC236}">
              <a16:creationId xmlns:a16="http://schemas.microsoft.com/office/drawing/2014/main" id="{19F0F0F1-68BF-4EBF-A0F2-568FD24DDD3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34" name="正方形/長方形 733">
          <a:extLst>
            <a:ext uri="{FF2B5EF4-FFF2-40B4-BE49-F238E27FC236}">
              <a16:creationId xmlns:a16="http://schemas.microsoft.com/office/drawing/2014/main" id="{D76CBF5D-B302-49ED-A1A1-8A2E635C51C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35" name="正方形/長方形 734">
          <a:extLst>
            <a:ext uri="{FF2B5EF4-FFF2-40B4-BE49-F238E27FC236}">
              <a16:creationId xmlns:a16="http://schemas.microsoft.com/office/drawing/2014/main" id="{5CECF130-D293-4026-BB16-E43B950C1F5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36" name="正方形/長方形 735">
          <a:extLst>
            <a:ext uri="{FF2B5EF4-FFF2-40B4-BE49-F238E27FC236}">
              <a16:creationId xmlns:a16="http://schemas.microsoft.com/office/drawing/2014/main" id="{F25965F8-D4B7-4C84-ADDD-03284A7B5CE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37" name="正方形/長方形 736">
          <a:extLst>
            <a:ext uri="{FF2B5EF4-FFF2-40B4-BE49-F238E27FC236}">
              <a16:creationId xmlns:a16="http://schemas.microsoft.com/office/drawing/2014/main" id="{1CD8452F-C7BE-43B6-820F-C9157DEC3E1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38" name="正方形/長方形 737">
          <a:extLst>
            <a:ext uri="{FF2B5EF4-FFF2-40B4-BE49-F238E27FC236}">
              <a16:creationId xmlns:a16="http://schemas.microsoft.com/office/drawing/2014/main" id="{76A57A88-20DA-46E7-8297-02836E3BEDD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39" name="正方形/長方形 738">
          <a:extLst>
            <a:ext uri="{FF2B5EF4-FFF2-40B4-BE49-F238E27FC236}">
              <a16:creationId xmlns:a16="http://schemas.microsoft.com/office/drawing/2014/main" id="{8C1E77F6-6E6B-43AC-9DD3-6C0E8D88EF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0" name="正方形/長方形 739">
          <a:extLst>
            <a:ext uri="{FF2B5EF4-FFF2-40B4-BE49-F238E27FC236}">
              <a16:creationId xmlns:a16="http://schemas.microsoft.com/office/drawing/2014/main" id="{77E25263-9CD5-41EB-AA79-A2A6876F18C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1" name="テキスト ボックス 740">
          <a:extLst>
            <a:ext uri="{FF2B5EF4-FFF2-40B4-BE49-F238E27FC236}">
              <a16:creationId xmlns:a16="http://schemas.microsoft.com/office/drawing/2014/main" id="{DAFB3C9E-1EAC-4E38-AA44-E7961E199EE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5088EA5C-05AC-4AD3-BE8B-0987EAD0DAB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3" name="テキスト ボックス 742">
          <a:extLst>
            <a:ext uri="{FF2B5EF4-FFF2-40B4-BE49-F238E27FC236}">
              <a16:creationId xmlns:a16="http://schemas.microsoft.com/office/drawing/2014/main" id="{78810FB2-0999-44DE-96F7-C1B27A738A6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65FD52C9-6339-4FFE-A956-9AC952B17C0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45" name="テキスト ボックス 744">
          <a:extLst>
            <a:ext uri="{FF2B5EF4-FFF2-40B4-BE49-F238E27FC236}">
              <a16:creationId xmlns:a16="http://schemas.microsoft.com/office/drawing/2014/main" id="{3CE8046E-2F2D-4C16-A847-DED495D522E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BDD2AF55-D160-4153-9D5C-C54479893D9B}"/>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47" name="テキスト ボックス 746">
          <a:extLst>
            <a:ext uri="{FF2B5EF4-FFF2-40B4-BE49-F238E27FC236}">
              <a16:creationId xmlns:a16="http://schemas.microsoft.com/office/drawing/2014/main" id="{B6A3AD2B-2213-4FF3-A929-0F13861C898D}"/>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562DB1EB-C92C-4B5F-BFC1-CA8AD8E34A25}"/>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49" name="テキスト ボックス 748">
          <a:extLst>
            <a:ext uri="{FF2B5EF4-FFF2-40B4-BE49-F238E27FC236}">
              <a16:creationId xmlns:a16="http://schemas.microsoft.com/office/drawing/2014/main" id="{B07A6375-4CAE-4A74-A87F-EFDB11AC9BA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1EF3C090-5C2C-44FA-B1EE-AC8071F8043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1" name="テキスト ボックス 750">
          <a:extLst>
            <a:ext uri="{FF2B5EF4-FFF2-40B4-BE49-F238E27FC236}">
              <a16:creationId xmlns:a16="http://schemas.microsoft.com/office/drawing/2014/main" id="{6B2DEA00-4C3C-41D2-A78D-CA1A859D87E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E1CAD25-1F92-4DD3-824F-268A53FC0D8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3" name="テキスト ボックス 752">
          <a:extLst>
            <a:ext uri="{FF2B5EF4-FFF2-40B4-BE49-F238E27FC236}">
              <a16:creationId xmlns:a16="http://schemas.microsoft.com/office/drawing/2014/main" id="{2D9351C5-2149-499C-9395-3B5D66F6D2A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31BEDBF2-6CB1-49BB-925A-B3D3056FA34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55" name="テキスト ボックス 754">
          <a:extLst>
            <a:ext uri="{FF2B5EF4-FFF2-40B4-BE49-F238E27FC236}">
              <a16:creationId xmlns:a16="http://schemas.microsoft.com/office/drawing/2014/main" id="{5FEBF415-3624-49DE-B3FD-8B8130CFA2E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56" name="【公民館】&#10;有形固定資産減価償却率グラフ枠">
          <a:extLst>
            <a:ext uri="{FF2B5EF4-FFF2-40B4-BE49-F238E27FC236}">
              <a16:creationId xmlns:a16="http://schemas.microsoft.com/office/drawing/2014/main" id="{11B3E57E-9484-47A0-A1CA-F2D77DB3D16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D185E96E-E962-4940-9CFB-D9B5C6DC068A}"/>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58" name="【公民館】&#10;有形固定資産減価償却率最小値テキスト">
          <a:extLst>
            <a:ext uri="{FF2B5EF4-FFF2-40B4-BE49-F238E27FC236}">
              <a16:creationId xmlns:a16="http://schemas.microsoft.com/office/drawing/2014/main" id="{5E851A47-9407-4FA0-BB59-B71241B7C239}"/>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106658A0-DACD-46BB-AF7F-89224A713503}"/>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textlink="">
      <xdr:nvSpPr>
        <xdr:cNvPr id="760" name="【公民館】&#10;有形固定資産減価償却率最大値テキスト">
          <a:extLst>
            <a:ext uri="{FF2B5EF4-FFF2-40B4-BE49-F238E27FC236}">
              <a16:creationId xmlns:a16="http://schemas.microsoft.com/office/drawing/2014/main" id="{23A748C1-4ECE-474D-9FE5-4C7478495ED8}"/>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1" name="直線コネクタ 760">
          <a:extLst>
            <a:ext uri="{FF2B5EF4-FFF2-40B4-BE49-F238E27FC236}">
              <a16:creationId xmlns:a16="http://schemas.microsoft.com/office/drawing/2014/main" id="{BE442F94-F4F0-422D-9987-47235643638B}"/>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textlink="">
      <xdr:nvSpPr>
        <xdr:cNvPr id="762" name="【公民館】&#10;有形固定資産減価償却率平均値テキスト">
          <a:extLst>
            <a:ext uri="{FF2B5EF4-FFF2-40B4-BE49-F238E27FC236}">
              <a16:creationId xmlns:a16="http://schemas.microsoft.com/office/drawing/2014/main" id="{30A9C8C8-E89A-474E-B9B5-E17D7F7CC21B}"/>
            </a:ext>
          </a:extLst>
        </xdr:cNvPr>
        <xdr:cNvSpPr txBox="1"/>
      </xdr:nvSpPr>
      <xdr:spPr>
        <a:xfrm>
          <a:off x="14742160" y="17922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textlink="">
      <xdr:nvSpPr>
        <xdr:cNvPr id="763" name="フローチャート: 判断 762">
          <a:extLst>
            <a:ext uri="{FF2B5EF4-FFF2-40B4-BE49-F238E27FC236}">
              <a16:creationId xmlns:a16="http://schemas.microsoft.com/office/drawing/2014/main" id="{0587A918-A226-4234-BAD6-87F74D3253BA}"/>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textlink="">
      <xdr:nvSpPr>
        <xdr:cNvPr id="764" name="フローチャート: 判断 763">
          <a:extLst>
            <a:ext uri="{FF2B5EF4-FFF2-40B4-BE49-F238E27FC236}">
              <a16:creationId xmlns:a16="http://schemas.microsoft.com/office/drawing/2014/main" id="{127972F3-35BE-4A0D-B755-A875B826E3EB}"/>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textlink="">
      <xdr:nvSpPr>
        <xdr:cNvPr id="765" name="フローチャート: 判断 764">
          <a:extLst>
            <a:ext uri="{FF2B5EF4-FFF2-40B4-BE49-F238E27FC236}">
              <a16:creationId xmlns:a16="http://schemas.microsoft.com/office/drawing/2014/main" id="{021AB899-A7A4-4E19-B808-AF20689F70C5}"/>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textlink="">
      <xdr:nvSpPr>
        <xdr:cNvPr id="766" name="フローチャート: 判断 765">
          <a:extLst>
            <a:ext uri="{FF2B5EF4-FFF2-40B4-BE49-F238E27FC236}">
              <a16:creationId xmlns:a16="http://schemas.microsoft.com/office/drawing/2014/main" id="{41739F14-FB48-4D88-B755-32F525A79B1C}"/>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textlink="">
      <xdr:nvSpPr>
        <xdr:cNvPr id="767" name="フローチャート: 判断 766">
          <a:extLst>
            <a:ext uri="{FF2B5EF4-FFF2-40B4-BE49-F238E27FC236}">
              <a16:creationId xmlns:a16="http://schemas.microsoft.com/office/drawing/2014/main" id="{D66A0DF1-0955-4E13-9FA2-59D8B6F38E08}"/>
            </a:ext>
          </a:extLst>
        </xdr:cNvPr>
        <xdr:cNvSpPr/>
      </xdr:nvSpPr>
      <xdr:spPr>
        <a:xfrm>
          <a:off x="11487150" y="1788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68" name="テキスト ボックス 767">
          <a:extLst>
            <a:ext uri="{FF2B5EF4-FFF2-40B4-BE49-F238E27FC236}">
              <a16:creationId xmlns:a16="http://schemas.microsoft.com/office/drawing/2014/main" id="{F823EA63-193B-4157-BFCE-F2F2B20A6DC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69" name="テキスト ボックス 768">
          <a:extLst>
            <a:ext uri="{FF2B5EF4-FFF2-40B4-BE49-F238E27FC236}">
              <a16:creationId xmlns:a16="http://schemas.microsoft.com/office/drawing/2014/main" id="{F26F14C6-F760-4D3F-B729-5A53B30C238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0" name="テキスト ボックス 769">
          <a:extLst>
            <a:ext uri="{FF2B5EF4-FFF2-40B4-BE49-F238E27FC236}">
              <a16:creationId xmlns:a16="http://schemas.microsoft.com/office/drawing/2014/main" id="{CD5F188A-58B3-456B-9F64-B99CE05CEBC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1" name="テキスト ボックス 770">
          <a:extLst>
            <a:ext uri="{FF2B5EF4-FFF2-40B4-BE49-F238E27FC236}">
              <a16:creationId xmlns:a16="http://schemas.microsoft.com/office/drawing/2014/main" id="{3EA94D2C-775C-42EA-9C38-77D6CAB02B5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2" name="テキスト ボックス 771">
          <a:extLst>
            <a:ext uri="{FF2B5EF4-FFF2-40B4-BE49-F238E27FC236}">
              <a16:creationId xmlns:a16="http://schemas.microsoft.com/office/drawing/2014/main" id="{E178B4CC-E3FF-4600-A456-168D99FB14F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160655</xdr:rowOff>
    </xdr:from>
    <xdr:to>
      <xdr:col>85</xdr:col>
      <xdr:colOff>177800</xdr:colOff>
      <xdr:row>102</xdr:row>
      <xdr:rowOff>90805</xdr:rowOff>
    </xdr:to>
    <xdr:sp textlink="">
      <xdr:nvSpPr>
        <xdr:cNvPr id="773" name="楕円 772">
          <a:extLst>
            <a:ext uri="{FF2B5EF4-FFF2-40B4-BE49-F238E27FC236}">
              <a16:creationId xmlns:a16="http://schemas.microsoft.com/office/drawing/2014/main" id="{5945722E-E600-4BE4-8506-F5B5C42D40C1}"/>
            </a:ext>
          </a:extLst>
        </xdr:cNvPr>
        <xdr:cNvSpPr/>
      </xdr:nvSpPr>
      <xdr:spPr>
        <a:xfrm>
          <a:off x="14649450" y="174790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12082</xdr:rowOff>
    </xdr:from>
    <xdr:ext cx="405111" cy="259045"/>
    <xdr:sp textlink="">
      <xdr:nvSpPr>
        <xdr:cNvPr id="774" name="【公民館】&#10;有形固定資産減価償却率該当値テキスト">
          <a:extLst>
            <a:ext uri="{FF2B5EF4-FFF2-40B4-BE49-F238E27FC236}">
              <a16:creationId xmlns:a16="http://schemas.microsoft.com/office/drawing/2014/main" id="{7C60A19C-5D00-4B42-AA88-232509A808B0}"/>
            </a:ext>
          </a:extLst>
        </xdr:cNvPr>
        <xdr:cNvSpPr txBox="1"/>
      </xdr:nvSpPr>
      <xdr:spPr>
        <a:xfrm>
          <a:off x="14742160" y="1733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99695</xdr:rowOff>
    </xdr:from>
    <xdr:to>
      <xdr:col>81</xdr:col>
      <xdr:colOff>101600</xdr:colOff>
      <xdr:row>102</xdr:row>
      <xdr:rowOff>29845</xdr:rowOff>
    </xdr:to>
    <xdr:sp textlink="">
      <xdr:nvSpPr>
        <xdr:cNvPr id="775" name="楕円 774">
          <a:extLst>
            <a:ext uri="{FF2B5EF4-FFF2-40B4-BE49-F238E27FC236}">
              <a16:creationId xmlns:a16="http://schemas.microsoft.com/office/drawing/2014/main" id="{E4209B30-0EA0-44BC-8B9B-34047FB46BA5}"/>
            </a:ext>
          </a:extLst>
        </xdr:cNvPr>
        <xdr:cNvSpPr/>
      </xdr:nvSpPr>
      <xdr:spPr>
        <a:xfrm>
          <a:off x="13887450" y="17412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150495</xdr:rowOff>
    </xdr:from>
    <xdr:to>
      <xdr:col>85</xdr:col>
      <xdr:colOff>127000</xdr:colOff>
      <xdr:row>102</xdr:row>
      <xdr:rowOff>40005</xdr:rowOff>
    </xdr:to>
    <xdr:cxnSp macro="">
      <xdr:nvCxnSpPr>
        <xdr:cNvPr id="776" name="直線コネクタ 775">
          <a:extLst>
            <a:ext uri="{FF2B5EF4-FFF2-40B4-BE49-F238E27FC236}">
              <a16:creationId xmlns:a16="http://schemas.microsoft.com/office/drawing/2014/main" id="{0B63EA78-4FD6-42B2-BF42-EA1785C75F48}"/>
            </a:ext>
          </a:extLst>
        </xdr:cNvPr>
        <xdr:cNvCxnSpPr/>
      </xdr:nvCxnSpPr>
      <xdr:spPr>
        <a:xfrm>
          <a:off x="13942060" y="17466945"/>
          <a:ext cx="762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21589</xdr:rowOff>
    </xdr:from>
    <xdr:to>
      <xdr:col>76</xdr:col>
      <xdr:colOff>165100</xdr:colOff>
      <xdr:row>101</xdr:row>
      <xdr:rowOff>123189</xdr:rowOff>
    </xdr:to>
    <xdr:sp textlink="">
      <xdr:nvSpPr>
        <xdr:cNvPr id="777" name="楕円 776">
          <a:extLst>
            <a:ext uri="{FF2B5EF4-FFF2-40B4-BE49-F238E27FC236}">
              <a16:creationId xmlns:a16="http://schemas.microsoft.com/office/drawing/2014/main" id="{F304494E-A8CD-4592-A562-52204EFBC53C}"/>
            </a:ext>
          </a:extLst>
        </xdr:cNvPr>
        <xdr:cNvSpPr/>
      </xdr:nvSpPr>
      <xdr:spPr>
        <a:xfrm>
          <a:off x="13089890" y="173342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72389</xdr:rowOff>
    </xdr:from>
    <xdr:to>
      <xdr:col>81</xdr:col>
      <xdr:colOff>50800</xdr:colOff>
      <xdr:row>101</xdr:row>
      <xdr:rowOff>150495</xdr:rowOff>
    </xdr:to>
    <xdr:cxnSp macro="">
      <xdr:nvCxnSpPr>
        <xdr:cNvPr id="778" name="直線コネクタ 777">
          <a:extLst>
            <a:ext uri="{FF2B5EF4-FFF2-40B4-BE49-F238E27FC236}">
              <a16:creationId xmlns:a16="http://schemas.microsoft.com/office/drawing/2014/main" id="{62B63EED-4F97-4DB3-8686-64F83121ABF9}"/>
            </a:ext>
          </a:extLst>
        </xdr:cNvPr>
        <xdr:cNvCxnSpPr/>
      </xdr:nvCxnSpPr>
      <xdr:spPr>
        <a:xfrm>
          <a:off x="13144500" y="17386934"/>
          <a:ext cx="79756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149225</xdr:rowOff>
    </xdr:from>
    <xdr:to>
      <xdr:col>72</xdr:col>
      <xdr:colOff>38100</xdr:colOff>
      <xdr:row>101</xdr:row>
      <xdr:rowOff>79375</xdr:rowOff>
    </xdr:to>
    <xdr:sp textlink="">
      <xdr:nvSpPr>
        <xdr:cNvPr id="779" name="楕円 778">
          <a:extLst>
            <a:ext uri="{FF2B5EF4-FFF2-40B4-BE49-F238E27FC236}">
              <a16:creationId xmlns:a16="http://schemas.microsoft.com/office/drawing/2014/main" id="{E73E4DEA-0945-4775-9EAA-F59EB8E5B729}"/>
            </a:ext>
          </a:extLst>
        </xdr:cNvPr>
        <xdr:cNvSpPr/>
      </xdr:nvSpPr>
      <xdr:spPr>
        <a:xfrm>
          <a:off x="12303760" y="17294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28575</xdr:rowOff>
    </xdr:from>
    <xdr:to>
      <xdr:col>76</xdr:col>
      <xdr:colOff>114300</xdr:colOff>
      <xdr:row>101</xdr:row>
      <xdr:rowOff>72389</xdr:rowOff>
    </xdr:to>
    <xdr:cxnSp macro="">
      <xdr:nvCxnSpPr>
        <xdr:cNvPr id="780" name="直線コネクタ 779">
          <a:extLst>
            <a:ext uri="{FF2B5EF4-FFF2-40B4-BE49-F238E27FC236}">
              <a16:creationId xmlns:a16="http://schemas.microsoft.com/office/drawing/2014/main" id="{B2BC85DB-1E4F-4592-8F9D-56D76FB67222}"/>
            </a:ext>
          </a:extLst>
        </xdr:cNvPr>
        <xdr:cNvCxnSpPr/>
      </xdr:nvCxnSpPr>
      <xdr:spPr>
        <a:xfrm>
          <a:off x="12346940" y="17343120"/>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88264</xdr:rowOff>
    </xdr:from>
    <xdr:to>
      <xdr:col>67</xdr:col>
      <xdr:colOff>101600</xdr:colOff>
      <xdr:row>101</xdr:row>
      <xdr:rowOff>18414</xdr:rowOff>
    </xdr:to>
    <xdr:sp textlink="">
      <xdr:nvSpPr>
        <xdr:cNvPr id="781" name="楕円 780">
          <a:extLst>
            <a:ext uri="{FF2B5EF4-FFF2-40B4-BE49-F238E27FC236}">
              <a16:creationId xmlns:a16="http://schemas.microsoft.com/office/drawing/2014/main" id="{49BBE1B4-B6D5-400B-8FE5-0EE12CA61E5B}"/>
            </a:ext>
          </a:extLst>
        </xdr:cNvPr>
        <xdr:cNvSpPr/>
      </xdr:nvSpPr>
      <xdr:spPr>
        <a:xfrm>
          <a:off x="11487150" y="172370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139064</xdr:rowOff>
    </xdr:from>
    <xdr:to>
      <xdr:col>71</xdr:col>
      <xdr:colOff>177800</xdr:colOff>
      <xdr:row>101</xdr:row>
      <xdr:rowOff>28575</xdr:rowOff>
    </xdr:to>
    <xdr:cxnSp macro="">
      <xdr:nvCxnSpPr>
        <xdr:cNvPr id="782" name="直線コネクタ 781">
          <a:extLst>
            <a:ext uri="{FF2B5EF4-FFF2-40B4-BE49-F238E27FC236}">
              <a16:creationId xmlns:a16="http://schemas.microsoft.com/office/drawing/2014/main" id="{409D403D-27B3-4EB0-B03F-AF5BFE6A61FA}"/>
            </a:ext>
          </a:extLst>
        </xdr:cNvPr>
        <xdr:cNvCxnSpPr/>
      </xdr:nvCxnSpPr>
      <xdr:spPr>
        <a:xfrm>
          <a:off x="11541760" y="17280254"/>
          <a:ext cx="80518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textlink="">
      <xdr:nvSpPr>
        <xdr:cNvPr id="783" name="n_1aveValue【公民館】&#10;有形固定資産減価償却率">
          <a:extLst>
            <a:ext uri="{FF2B5EF4-FFF2-40B4-BE49-F238E27FC236}">
              <a16:creationId xmlns:a16="http://schemas.microsoft.com/office/drawing/2014/main" id="{5FA78433-94FE-4D75-A671-D132AD0F405C}"/>
            </a:ext>
          </a:extLst>
        </xdr:cNvPr>
        <xdr:cNvSpPr txBox="1"/>
      </xdr:nvSpPr>
      <xdr:spPr>
        <a:xfrm>
          <a:off x="1373823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textlink="">
      <xdr:nvSpPr>
        <xdr:cNvPr id="784" name="n_2aveValue【公民館】&#10;有形固定資産減価償却率">
          <a:extLst>
            <a:ext uri="{FF2B5EF4-FFF2-40B4-BE49-F238E27FC236}">
              <a16:creationId xmlns:a16="http://schemas.microsoft.com/office/drawing/2014/main" id="{50EC7347-F44E-4AB6-9B17-12084ADA087D}"/>
            </a:ext>
          </a:extLst>
        </xdr:cNvPr>
        <xdr:cNvSpPr txBox="1"/>
      </xdr:nvSpPr>
      <xdr:spPr>
        <a:xfrm>
          <a:off x="12957184" y="1803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textlink="">
      <xdr:nvSpPr>
        <xdr:cNvPr id="785" name="n_3aveValue【公民館】&#10;有形固定資産減価償却率">
          <a:extLst>
            <a:ext uri="{FF2B5EF4-FFF2-40B4-BE49-F238E27FC236}">
              <a16:creationId xmlns:a16="http://schemas.microsoft.com/office/drawing/2014/main" id="{60C5E348-474D-41B6-AD33-005D7AED2CA0}"/>
            </a:ext>
          </a:extLst>
        </xdr:cNvPr>
        <xdr:cNvSpPr txBox="1"/>
      </xdr:nvSpPr>
      <xdr:spPr>
        <a:xfrm>
          <a:off x="1217105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textlink="">
      <xdr:nvSpPr>
        <xdr:cNvPr id="786" name="n_4aveValue【公民館】&#10;有形固定資産減価償却率">
          <a:extLst>
            <a:ext uri="{FF2B5EF4-FFF2-40B4-BE49-F238E27FC236}">
              <a16:creationId xmlns:a16="http://schemas.microsoft.com/office/drawing/2014/main" id="{0CE2E27B-3CDC-4750-A0F9-4026814031BB}"/>
            </a:ext>
          </a:extLst>
        </xdr:cNvPr>
        <xdr:cNvSpPr txBox="1"/>
      </xdr:nvSpPr>
      <xdr:spPr>
        <a:xfrm>
          <a:off x="11354444" y="179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46372</xdr:rowOff>
    </xdr:from>
    <xdr:ext cx="405111" cy="259045"/>
    <xdr:sp textlink="">
      <xdr:nvSpPr>
        <xdr:cNvPr id="787" name="n_1mainValue【公民館】&#10;有形固定資産減価償却率">
          <a:extLst>
            <a:ext uri="{FF2B5EF4-FFF2-40B4-BE49-F238E27FC236}">
              <a16:creationId xmlns:a16="http://schemas.microsoft.com/office/drawing/2014/main" id="{F9899B73-EAC7-4AD2-B85B-4A47D625BD3E}"/>
            </a:ext>
          </a:extLst>
        </xdr:cNvPr>
        <xdr:cNvSpPr txBox="1"/>
      </xdr:nvSpPr>
      <xdr:spPr>
        <a:xfrm>
          <a:off x="1373823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139716</xdr:rowOff>
    </xdr:from>
    <xdr:ext cx="405111" cy="259045"/>
    <xdr:sp textlink="">
      <xdr:nvSpPr>
        <xdr:cNvPr id="788" name="n_2mainValue【公民館】&#10;有形固定資産減価償却率">
          <a:extLst>
            <a:ext uri="{FF2B5EF4-FFF2-40B4-BE49-F238E27FC236}">
              <a16:creationId xmlns:a16="http://schemas.microsoft.com/office/drawing/2014/main" id="{AD583C66-84F5-4FAF-B23B-612CBFE9F6E1}"/>
            </a:ext>
          </a:extLst>
        </xdr:cNvPr>
        <xdr:cNvSpPr txBox="1"/>
      </xdr:nvSpPr>
      <xdr:spPr>
        <a:xfrm>
          <a:off x="12957184" y="1710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95902</xdr:rowOff>
    </xdr:from>
    <xdr:ext cx="405111" cy="259045"/>
    <xdr:sp textlink="">
      <xdr:nvSpPr>
        <xdr:cNvPr id="789" name="n_3mainValue【公民館】&#10;有形固定資産減価償却率">
          <a:extLst>
            <a:ext uri="{FF2B5EF4-FFF2-40B4-BE49-F238E27FC236}">
              <a16:creationId xmlns:a16="http://schemas.microsoft.com/office/drawing/2014/main" id="{69C80A5C-8D34-4C68-8311-0822318A3FDD}"/>
            </a:ext>
          </a:extLst>
        </xdr:cNvPr>
        <xdr:cNvSpPr txBox="1"/>
      </xdr:nvSpPr>
      <xdr:spPr>
        <a:xfrm>
          <a:off x="1217105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34941</xdr:rowOff>
    </xdr:from>
    <xdr:ext cx="405111" cy="259045"/>
    <xdr:sp textlink="">
      <xdr:nvSpPr>
        <xdr:cNvPr id="790" name="n_4mainValue【公民館】&#10;有形固定資産減価償却率">
          <a:extLst>
            <a:ext uri="{FF2B5EF4-FFF2-40B4-BE49-F238E27FC236}">
              <a16:creationId xmlns:a16="http://schemas.microsoft.com/office/drawing/2014/main" id="{21F719FD-885A-4406-AEC4-37622A4C201C}"/>
            </a:ext>
          </a:extLst>
        </xdr:cNvPr>
        <xdr:cNvSpPr txBox="1"/>
      </xdr:nvSpPr>
      <xdr:spPr>
        <a:xfrm>
          <a:off x="11354444" y="1700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1" name="正方形/長方形 790">
          <a:extLst>
            <a:ext uri="{FF2B5EF4-FFF2-40B4-BE49-F238E27FC236}">
              <a16:creationId xmlns:a16="http://schemas.microsoft.com/office/drawing/2014/main" id="{4BCB8648-FEE2-4B2D-AD37-36FBE3CA3D9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2" name="正方形/長方形 791">
          <a:extLst>
            <a:ext uri="{FF2B5EF4-FFF2-40B4-BE49-F238E27FC236}">
              <a16:creationId xmlns:a16="http://schemas.microsoft.com/office/drawing/2014/main" id="{D0E1F090-3186-4AE5-A696-348654B8DB5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3" name="正方形/長方形 792">
          <a:extLst>
            <a:ext uri="{FF2B5EF4-FFF2-40B4-BE49-F238E27FC236}">
              <a16:creationId xmlns:a16="http://schemas.microsoft.com/office/drawing/2014/main" id="{41B9BFEF-73F8-4915-AFA2-941BD9DB86F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94" name="正方形/長方形 793">
          <a:extLst>
            <a:ext uri="{FF2B5EF4-FFF2-40B4-BE49-F238E27FC236}">
              <a16:creationId xmlns:a16="http://schemas.microsoft.com/office/drawing/2014/main" id="{A5F0B544-F411-4B76-ABC3-D63418FEA8A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95" name="正方形/長方形 794">
          <a:extLst>
            <a:ext uri="{FF2B5EF4-FFF2-40B4-BE49-F238E27FC236}">
              <a16:creationId xmlns:a16="http://schemas.microsoft.com/office/drawing/2014/main" id="{E5079605-6D4F-4B79-94B1-C5E68E09885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96" name="正方形/長方形 795">
          <a:extLst>
            <a:ext uri="{FF2B5EF4-FFF2-40B4-BE49-F238E27FC236}">
              <a16:creationId xmlns:a16="http://schemas.microsoft.com/office/drawing/2014/main" id="{F26ABD9A-DD6E-40DF-A8B9-70BAEBEF3E1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97" name="正方形/長方形 796">
          <a:extLst>
            <a:ext uri="{FF2B5EF4-FFF2-40B4-BE49-F238E27FC236}">
              <a16:creationId xmlns:a16="http://schemas.microsoft.com/office/drawing/2014/main" id="{8886EAEC-4AD7-4A55-B188-F33F50F1362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98" name="正方形/長方形 797">
          <a:extLst>
            <a:ext uri="{FF2B5EF4-FFF2-40B4-BE49-F238E27FC236}">
              <a16:creationId xmlns:a16="http://schemas.microsoft.com/office/drawing/2014/main" id="{F8531595-61DD-44AA-89B6-2FEF2EE4C84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99" name="テキスト ボックス 798">
          <a:extLst>
            <a:ext uri="{FF2B5EF4-FFF2-40B4-BE49-F238E27FC236}">
              <a16:creationId xmlns:a16="http://schemas.microsoft.com/office/drawing/2014/main" id="{38605C03-A851-4FC9-BD1B-C995E14571C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2AD19F55-E120-4652-8F16-A75DDB357BE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3DCF89FC-0AED-432A-ACE8-A75539E129CC}"/>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802" name="テキスト ボックス 801">
          <a:extLst>
            <a:ext uri="{FF2B5EF4-FFF2-40B4-BE49-F238E27FC236}">
              <a16:creationId xmlns:a16="http://schemas.microsoft.com/office/drawing/2014/main" id="{C72BBAAC-8D08-4FCE-85E1-31E0D5291603}"/>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30E9A80C-D2AB-4062-8E05-00CF0B7E9A0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804" name="テキスト ボックス 803">
          <a:extLst>
            <a:ext uri="{FF2B5EF4-FFF2-40B4-BE49-F238E27FC236}">
              <a16:creationId xmlns:a16="http://schemas.microsoft.com/office/drawing/2014/main" id="{78E05D38-360C-4371-923C-0C37595B5F4A}"/>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50EA1776-0E9F-4462-85DD-0670EC691398}"/>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806" name="テキスト ボックス 805">
          <a:extLst>
            <a:ext uri="{FF2B5EF4-FFF2-40B4-BE49-F238E27FC236}">
              <a16:creationId xmlns:a16="http://schemas.microsoft.com/office/drawing/2014/main" id="{E4BDB62D-D22E-4477-A449-7EA587A98662}"/>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EBD738A0-29CB-4C84-A120-0638BA9B9955}"/>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808" name="テキスト ボックス 807">
          <a:extLst>
            <a:ext uri="{FF2B5EF4-FFF2-40B4-BE49-F238E27FC236}">
              <a16:creationId xmlns:a16="http://schemas.microsoft.com/office/drawing/2014/main" id="{14068D3B-B9DB-423D-A863-29AB64C8E8B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57D73C49-7B13-4666-90BD-0A4CEF93DA4C}"/>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810" name="テキスト ボックス 809">
          <a:extLst>
            <a:ext uri="{FF2B5EF4-FFF2-40B4-BE49-F238E27FC236}">
              <a16:creationId xmlns:a16="http://schemas.microsoft.com/office/drawing/2014/main" id="{BAD508A4-0E28-424C-9617-681F797F02F5}"/>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F370AB83-9CD0-4983-A2C1-AA2E9B6AA699}"/>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812" name="テキスト ボックス 811">
          <a:extLst>
            <a:ext uri="{FF2B5EF4-FFF2-40B4-BE49-F238E27FC236}">
              <a16:creationId xmlns:a16="http://schemas.microsoft.com/office/drawing/2014/main" id="{89AB777E-1AC1-4151-93BB-A4BC810D7C17}"/>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44C5113B-E2FE-41AF-B69E-81B3CB73F96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4" name="テキスト ボックス 813">
          <a:extLst>
            <a:ext uri="{FF2B5EF4-FFF2-40B4-BE49-F238E27FC236}">
              <a16:creationId xmlns:a16="http://schemas.microsoft.com/office/drawing/2014/main" id="{D627A8FA-4A86-437B-954A-88CB5C383DBE}"/>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5" name="【公民館】&#10;一人当たり面積グラフ枠">
          <a:extLst>
            <a:ext uri="{FF2B5EF4-FFF2-40B4-BE49-F238E27FC236}">
              <a16:creationId xmlns:a16="http://schemas.microsoft.com/office/drawing/2014/main" id="{3A6DC167-9818-4D6F-919A-BCDE5142B1D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16" name="直線コネクタ 815">
          <a:extLst>
            <a:ext uri="{FF2B5EF4-FFF2-40B4-BE49-F238E27FC236}">
              <a16:creationId xmlns:a16="http://schemas.microsoft.com/office/drawing/2014/main" id="{B1DDEB66-93E9-4A19-B125-DC2DEE12CC93}"/>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textlink="">
      <xdr:nvSpPr>
        <xdr:cNvPr id="817" name="【公民館】&#10;一人当たり面積最小値テキスト">
          <a:extLst>
            <a:ext uri="{FF2B5EF4-FFF2-40B4-BE49-F238E27FC236}">
              <a16:creationId xmlns:a16="http://schemas.microsoft.com/office/drawing/2014/main" id="{53024A23-51E5-40F6-BE1A-81BBEE6F5F09}"/>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18" name="直線コネクタ 817">
          <a:extLst>
            <a:ext uri="{FF2B5EF4-FFF2-40B4-BE49-F238E27FC236}">
              <a16:creationId xmlns:a16="http://schemas.microsoft.com/office/drawing/2014/main" id="{07D6ED92-503D-437D-9960-7F0408B54A90}"/>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textlink="">
      <xdr:nvSpPr>
        <xdr:cNvPr id="819" name="【公民館】&#10;一人当たり面積最大値テキスト">
          <a:extLst>
            <a:ext uri="{FF2B5EF4-FFF2-40B4-BE49-F238E27FC236}">
              <a16:creationId xmlns:a16="http://schemas.microsoft.com/office/drawing/2014/main" id="{38FD7939-7C2F-414F-8464-806CF9732FBC}"/>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0" name="直線コネクタ 819">
          <a:extLst>
            <a:ext uri="{FF2B5EF4-FFF2-40B4-BE49-F238E27FC236}">
              <a16:creationId xmlns:a16="http://schemas.microsoft.com/office/drawing/2014/main" id="{A5DC3820-779A-4A90-9E79-EEB5B757A9CF}"/>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textlink="">
      <xdr:nvSpPr>
        <xdr:cNvPr id="821" name="【公民館】&#10;一人当たり面積平均値テキスト">
          <a:extLst>
            <a:ext uri="{FF2B5EF4-FFF2-40B4-BE49-F238E27FC236}">
              <a16:creationId xmlns:a16="http://schemas.microsoft.com/office/drawing/2014/main" id="{3148FF10-446B-49E9-BB0D-4F23B1F365AE}"/>
            </a:ext>
          </a:extLst>
        </xdr:cNvPr>
        <xdr:cNvSpPr txBox="1"/>
      </xdr:nvSpPr>
      <xdr:spPr>
        <a:xfrm>
          <a:off x="19985990" y="18305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textlink="">
      <xdr:nvSpPr>
        <xdr:cNvPr id="822" name="フローチャート: 判断 821">
          <a:extLst>
            <a:ext uri="{FF2B5EF4-FFF2-40B4-BE49-F238E27FC236}">
              <a16:creationId xmlns:a16="http://schemas.microsoft.com/office/drawing/2014/main" id="{5A522A72-BEEB-46D3-AB1D-64F3016914A2}"/>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textlink="">
      <xdr:nvSpPr>
        <xdr:cNvPr id="823" name="フローチャート: 判断 822">
          <a:extLst>
            <a:ext uri="{FF2B5EF4-FFF2-40B4-BE49-F238E27FC236}">
              <a16:creationId xmlns:a16="http://schemas.microsoft.com/office/drawing/2014/main" id="{374A9945-3EC6-446B-918F-DECE259C2A16}"/>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textlink="">
      <xdr:nvSpPr>
        <xdr:cNvPr id="824" name="フローチャート: 判断 823">
          <a:extLst>
            <a:ext uri="{FF2B5EF4-FFF2-40B4-BE49-F238E27FC236}">
              <a16:creationId xmlns:a16="http://schemas.microsoft.com/office/drawing/2014/main" id="{61C513A7-B701-4042-97CF-D4C686993729}"/>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textlink="">
      <xdr:nvSpPr>
        <xdr:cNvPr id="825" name="フローチャート: 判断 824">
          <a:extLst>
            <a:ext uri="{FF2B5EF4-FFF2-40B4-BE49-F238E27FC236}">
              <a16:creationId xmlns:a16="http://schemas.microsoft.com/office/drawing/2014/main" id="{7749E14C-C5F3-4351-9BE4-150891919173}"/>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textlink="">
      <xdr:nvSpPr>
        <xdr:cNvPr id="826" name="フローチャート: 判断 825">
          <a:extLst>
            <a:ext uri="{FF2B5EF4-FFF2-40B4-BE49-F238E27FC236}">
              <a16:creationId xmlns:a16="http://schemas.microsoft.com/office/drawing/2014/main" id="{72E1DABE-3662-4512-8D31-FAB8DDB7FB94}"/>
            </a:ext>
          </a:extLst>
        </xdr:cNvPr>
        <xdr:cNvSpPr/>
      </xdr:nvSpPr>
      <xdr:spPr>
        <a:xfrm>
          <a:off x="16761460" y="182772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27" name="テキスト ボックス 826">
          <a:extLst>
            <a:ext uri="{FF2B5EF4-FFF2-40B4-BE49-F238E27FC236}">
              <a16:creationId xmlns:a16="http://schemas.microsoft.com/office/drawing/2014/main" id="{C1B87CEC-2528-439E-8F62-9C933691EF7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28" name="テキスト ボックス 827">
          <a:extLst>
            <a:ext uri="{FF2B5EF4-FFF2-40B4-BE49-F238E27FC236}">
              <a16:creationId xmlns:a16="http://schemas.microsoft.com/office/drawing/2014/main" id="{26668AD8-6749-4D00-BFFA-D883F5E3DD4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29" name="テキスト ボックス 828">
          <a:extLst>
            <a:ext uri="{FF2B5EF4-FFF2-40B4-BE49-F238E27FC236}">
              <a16:creationId xmlns:a16="http://schemas.microsoft.com/office/drawing/2014/main" id="{2D98982B-F824-41A3-B1E1-124E988622E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0" name="テキスト ボックス 829">
          <a:extLst>
            <a:ext uri="{FF2B5EF4-FFF2-40B4-BE49-F238E27FC236}">
              <a16:creationId xmlns:a16="http://schemas.microsoft.com/office/drawing/2014/main" id="{F5AE8474-0DBE-4F58-8C99-3831119F0A0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1" name="テキスト ボックス 830">
          <a:extLst>
            <a:ext uri="{FF2B5EF4-FFF2-40B4-BE49-F238E27FC236}">
              <a16:creationId xmlns:a16="http://schemas.microsoft.com/office/drawing/2014/main" id="{605B3DBD-E3DC-43E8-9E13-13E7575538F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36830</xdr:rowOff>
    </xdr:from>
    <xdr:to>
      <xdr:col>116</xdr:col>
      <xdr:colOff>114300</xdr:colOff>
      <xdr:row>104</xdr:row>
      <xdr:rowOff>138430</xdr:rowOff>
    </xdr:to>
    <xdr:sp textlink="">
      <xdr:nvSpPr>
        <xdr:cNvPr id="832" name="楕円 831">
          <a:extLst>
            <a:ext uri="{FF2B5EF4-FFF2-40B4-BE49-F238E27FC236}">
              <a16:creationId xmlns:a16="http://schemas.microsoft.com/office/drawing/2014/main" id="{38E491EC-44ED-44C4-85AD-910A7AB22269}"/>
            </a:ext>
          </a:extLst>
        </xdr:cNvPr>
        <xdr:cNvSpPr/>
      </xdr:nvSpPr>
      <xdr:spPr>
        <a:xfrm>
          <a:off x="19904710" y="178676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59707</xdr:rowOff>
    </xdr:from>
    <xdr:ext cx="469744" cy="259045"/>
    <xdr:sp textlink="">
      <xdr:nvSpPr>
        <xdr:cNvPr id="833" name="【公民館】&#10;一人当たり面積該当値テキスト">
          <a:extLst>
            <a:ext uri="{FF2B5EF4-FFF2-40B4-BE49-F238E27FC236}">
              <a16:creationId xmlns:a16="http://schemas.microsoft.com/office/drawing/2014/main" id="{41C16069-342A-4A5F-BC62-E85E42249D61}"/>
            </a:ext>
          </a:extLst>
        </xdr:cNvPr>
        <xdr:cNvSpPr txBox="1"/>
      </xdr:nvSpPr>
      <xdr:spPr>
        <a:xfrm>
          <a:off x="19985990"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56424</xdr:rowOff>
    </xdr:from>
    <xdr:to>
      <xdr:col>112</xdr:col>
      <xdr:colOff>38100</xdr:colOff>
      <xdr:row>104</xdr:row>
      <xdr:rowOff>158024</xdr:rowOff>
    </xdr:to>
    <xdr:sp textlink="">
      <xdr:nvSpPr>
        <xdr:cNvPr id="834" name="楕円 833">
          <a:extLst>
            <a:ext uri="{FF2B5EF4-FFF2-40B4-BE49-F238E27FC236}">
              <a16:creationId xmlns:a16="http://schemas.microsoft.com/office/drawing/2014/main" id="{CE3EEA3D-FEE0-4CCD-B976-18A10A235629}"/>
            </a:ext>
          </a:extLst>
        </xdr:cNvPr>
        <xdr:cNvSpPr/>
      </xdr:nvSpPr>
      <xdr:spPr>
        <a:xfrm>
          <a:off x="19161760" y="178910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87630</xdr:rowOff>
    </xdr:from>
    <xdr:to>
      <xdr:col>116</xdr:col>
      <xdr:colOff>63500</xdr:colOff>
      <xdr:row>104</xdr:row>
      <xdr:rowOff>107224</xdr:rowOff>
    </xdr:to>
    <xdr:cxnSp macro="">
      <xdr:nvCxnSpPr>
        <xdr:cNvPr id="835" name="直線コネクタ 834">
          <a:extLst>
            <a:ext uri="{FF2B5EF4-FFF2-40B4-BE49-F238E27FC236}">
              <a16:creationId xmlns:a16="http://schemas.microsoft.com/office/drawing/2014/main" id="{86930775-B5BA-46E8-93AD-ADDCB781BD09}"/>
            </a:ext>
          </a:extLst>
        </xdr:cNvPr>
        <xdr:cNvCxnSpPr/>
      </xdr:nvCxnSpPr>
      <xdr:spPr>
        <a:xfrm flipV="1">
          <a:off x="19204940" y="17922240"/>
          <a:ext cx="74295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69487</xdr:rowOff>
    </xdr:from>
    <xdr:to>
      <xdr:col>107</xdr:col>
      <xdr:colOff>101600</xdr:colOff>
      <xdr:row>104</xdr:row>
      <xdr:rowOff>171087</xdr:rowOff>
    </xdr:to>
    <xdr:sp textlink="">
      <xdr:nvSpPr>
        <xdr:cNvPr id="836" name="楕円 835">
          <a:extLst>
            <a:ext uri="{FF2B5EF4-FFF2-40B4-BE49-F238E27FC236}">
              <a16:creationId xmlns:a16="http://schemas.microsoft.com/office/drawing/2014/main" id="{0AF1A008-1AB5-453D-9936-4C9C8B9211F6}"/>
            </a:ext>
          </a:extLst>
        </xdr:cNvPr>
        <xdr:cNvSpPr/>
      </xdr:nvSpPr>
      <xdr:spPr>
        <a:xfrm>
          <a:off x="18345150" y="178983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107224</xdr:rowOff>
    </xdr:from>
    <xdr:to>
      <xdr:col>111</xdr:col>
      <xdr:colOff>177800</xdr:colOff>
      <xdr:row>104</xdr:row>
      <xdr:rowOff>120287</xdr:rowOff>
    </xdr:to>
    <xdr:cxnSp macro="">
      <xdr:nvCxnSpPr>
        <xdr:cNvPr id="837" name="直線コネクタ 836">
          <a:extLst>
            <a:ext uri="{FF2B5EF4-FFF2-40B4-BE49-F238E27FC236}">
              <a16:creationId xmlns:a16="http://schemas.microsoft.com/office/drawing/2014/main" id="{30336201-C71C-479B-A396-74F08D71A1F3}"/>
            </a:ext>
          </a:extLst>
        </xdr:cNvPr>
        <xdr:cNvCxnSpPr/>
      </xdr:nvCxnSpPr>
      <xdr:spPr>
        <a:xfrm flipV="1">
          <a:off x="18399760" y="17936119"/>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85816</xdr:rowOff>
    </xdr:from>
    <xdr:to>
      <xdr:col>102</xdr:col>
      <xdr:colOff>165100</xdr:colOff>
      <xdr:row>105</xdr:row>
      <xdr:rowOff>15966</xdr:rowOff>
    </xdr:to>
    <xdr:sp textlink="">
      <xdr:nvSpPr>
        <xdr:cNvPr id="838" name="楕円 837">
          <a:extLst>
            <a:ext uri="{FF2B5EF4-FFF2-40B4-BE49-F238E27FC236}">
              <a16:creationId xmlns:a16="http://schemas.microsoft.com/office/drawing/2014/main" id="{75CFE1F9-80CA-4A42-B8BD-E17635719C22}"/>
            </a:ext>
          </a:extLst>
        </xdr:cNvPr>
        <xdr:cNvSpPr/>
      </xdr:nvSpPr>
      <xdr:spPr>
        <a:xfrm>
          <a:off x="17547590" y="179185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120287</xdr:rowOff>
    </xdr:from>
    <xdr:to>
      <xdr:col>107</xdr:col>
      <xdr:colOff>50800</xdr:colOff>
      <xdr:row>104</xdr:row>
      <xdr:rowOff>136616</xdr:rowOff>
    </xdr:to>
    <xdr:cxnSp macro="">
      <xdr:nvCxnSpPr>
        <xdr:cNvPr id="839" name="直線コネクタ 838">
          <a:extLst>
            <a:ext uri="{FF2B5EF4-FFF2-40B4-BE49-F238E27FC236}">
              <a16:creationId xmlns:a16="http://schemas.microsoft.com/office/drawing/2014/main" id="{8CFA791C-5B5B-40A8-9F3D-D379A048C39B}"/>
            </a:ext>
          </a:extLst>
        </xdr:cNvPr>
        <xdr:cNvCxnSpPr/>
      </xdr:nvCxnSpPr>
      <xdr:spPr>
        <a:xfrm flipV="1">
          <a:off x="17602200" y="17952992"/>
          <a:ext cx="79756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97245</xdr:rowOff>
    </xdr:from>
    <xdr:to>
      <xdr:col>98</xdr:col>
      <xdr:colOff>38100</xdr:colOff>
      <xdr:row>105</xdr:row>
      <xdr:rowOff>27395</xdr:rowOff>
    </xdr:to>
    <xdr:sp textlink="">
      <xdr:nvSpPr>
        <xdr:cNvPr id="840" name="楕円 839">
          <a:extLst>
            <a:ext uri="{FF2B5EF4-FFF2-40B4-BE49-F238E27FC236}">
              <a16:creationId xmlns:a16="http://schemas.microsoft.com/office/drawing/2014/main" id="{D235B933-1C14-48DF-83C9-46F982BC55AC}"/>
            </a:ext>
          </a:extLst>
        </xdr:cNvPr>
        <xdr:cNvSpPr/>
      </xdr:nvSpPr>
      <xdr:spPr>
        <a:xfrm>
          <a:off x="16761460" y="17924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136616</xdr:rowOff>
    </xdr:from>
    <xdr:to>
      <xdr:col>102</xdr:col>
      <xdr:colOff>114300</xdr:colOff>
      <xdr:row>104</xdr:row>
      <xdr:rowOff>148045</xdr:rowOff>
    </xdr:to>
    <xdr:cxnSp macro="">
      <xdr:nvCxnSpPr>
        <xdr:cNvPr id="841" name="直線コネクタ 840">
          <a:extLst>
            <a:ext uri="{FF2B5EF4-FFF2-40B4-BE49-F238E27FC236}">
              <a16:creationId xmlns:a16="http://schemas.microsoft.com/office/drawing/2014/main" id="{2A3C5C2D-EB21-40A8-97F8-261032A8512C}"/>
            </a:ext>
          </a:extLst>
        </xdr:cNvPr>
        <xdr:cNvCxnSpPr/>
      </xdr:nvCxnSpPr>
      <xdr:spPr>
        <a:xfrm flipV="1">
          <a:off x="16804640" y="17963606"/>
          <a:ext cx="79756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textlink="">
      <xdr:nvSpPr>
        <xdr:cNvPr id="842" name="n_1aveValue【公民館】&#10;一人当たり面積">
          <a:extLst>
            <a:ext uri="{FF2B5EF4-FFF2-40B4-BE49-F238E27FC236}">
              <a16:creationId xmlns:a16="http://schemas.microsoft.com/office/drawing/2014/main" id="{A9F1EBC5-B6E0-4251-9265-46EF730C1E71}"/>
            </a:ext>
          </a:extLst>
        </xdr:cNvPr>
        <xdr:cNvSpPr txBox="1"/>
      </xdr:nvSpPr>
      <xdr:spPr>
        <a:xfrm>
          <a:off x="18982132"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textlink="">
      <xdr:nvSpPr>
        <xdr:cNvPr id="843" name="n_2aveValue【公民館】&#10;一人当たり面積">
          <a:extLst>
            <a:ext uri="{FF2B5EF4-FFF2-40B4-BE49-F238E27FC236}">
              <a16:creationId xmlns:a16="http://schemas.microsoft.com/office/drawing/2014/main" id="{637DD1EA-C516-465B-8A20-C203509FBE56}"/>
            </a:ext>
          </a:extLst>
        </xdr:cNvPr>
        <xdr:cNvSpPr txBox="1"/>
      </xdr:nvSpPr>
      <xdr:spPr>
        <a:xfrm>
          <a:off x="18182032" y="1842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textlink="">
      <xdr:nvSpPr>
        <xdr:cNvPr id="844" name="n_3aveValue【公民館】&#10;一人当たり面積">
          <a:extLst>
            <a:ext uri="{FF2B5EF4-FFF2-40B4-BE49-F238E27FC236}">
              <a16:creationId xmlns:a16="http://schemas.microsoft.com/office/drawing/2014/main" id="{1E99A21A-0394-4390-A2A4-377FD49A5A5D}"/>
            </a:ext>
          </a:extLst>
        </xdr:cNvPr>
        <xdr:cNvSpPr txBox="1"/>
      </xdr:nvSpPr>
      <xdr:spPr>
        <a:xfrm>
          <a:off x="17384472" y="1840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26688</xdr:rowOff>
    </xdr:from>
    <xdr:ext cx="469744" cy="259045"/>
    <xdr:sp textlink="">
      <xdr:nvSpPr>
        <xdr:cNvPr id="845" name="n_4aveValue【公民館】&#10;一人当たり面積">
          <a:extLst>
            <a:ext uri="{FF2B5EF4-FFF2-40B4-BE49-F238E27FC236}">
              <a16:creationId xmlns:a16="http://schemas.microsoft.com/office/drawing/2014/main" id="{D020210C-606E-4348-80BA-01EF201D07C5}"/>
            </a:ext>
          </a:extLst>
        </xdr:cNvPr>
        <xdr:cNvSpPr txBox="1"/>
      </xdr:nvSpPr>
      <xdr:spPr>
        <a:xfrm>
          <a:off x="16588817" y="183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3101</xdr:rowOff>
    </xdr:from>
    <xdr:ext cx="469744" cy="259045"/>
    <xdr:sp textlink="">
      <xdr:nvSpPr>
        <xdr:cNvPr id="846" name="n_1mainValue【公民館】&#10;一人当たり面積">
          <a:extLst>
            <a:ext uri="{FF2B5EF4-FFF2-40B4-BE49-F238E27FC236}">
              <a16:creationId xmlns:a16="http://schemas.microsoft.com/office/drawing/2014/main" id="{A29A5B36-4235-4E3D-BB65-B4FE33393D64}"/>
            </a:ext>
          </a:extLst>
        </xdr:cNvPr>
        <xdr:cNvSpPr txBox="1"/>
      </xdr:nvSpPr>
      <xdr:spPr>
        <a:xfrm>
          <a:off x="18982132" y="1766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16164</xdr:rowOff>
    </xdr:from>
    <xdr:ext cx="469744" cy="259045"/>
    <xdr:sp textlink="">
      <xdr:nvSpPr>
        <xdr:cNvPr id="847" name="n_2mainValue【公民館】&#10;一人当たり面積">
          <a:extLst>
            <a:ext uri="{FF2B5EF4-FFF2-40B4-BE49-F238E27FC236}">
              <a16:creationId xmlns:a16="http://schemas.microsoft.com/office/drawing/2014/main" id="{FCFD5380-B731-4019-98BA-BB4661A58C61}"/>
            </a:ext>
          </a:extLst>
        </xdr:cNvPr>
        <xdr:cNvSpPr txBox="1"/>
      </xdr:nvSpPr>
      <xdr:spPr>
        <a:xfrm>
          <a:off x="18182032" y="1767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32493</xdr:rowOff>
    </xdr:from>
    <xdr:ext cx="469744" cy="259045"/>
    <xdr:sp textlink="">
      <xdr:nvSpPr>
        <xdr:cNvPr id="848" name="n_3mainValue【公民館】&#10;一人当たり面積">
          <a:extLst>
            <a:ext uri="{FF2B5EF4-FFF2-40B4-BE49-F238E27FC236}">
              <a16:creationId xmlns:a16="http://schemas.microsoft.com/office/drawing/2014/main" id="{FCE01C0D-D4BE-42BF-8EDA-E4E9DDB825FA}"/>
            </a:ext>
          </a:extLst>
        </xdr:cNvPr>
        <xdr:cNvSpPr txBox="1"/>
      </xdr:nvSpPr>
      <xdr:spPr>
        <a:xfrm>
          <a:off x="17384472" y="1768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43922</xdr:rowOff>
    </xdr:from>
    <xdr:ext cx="469744" cy="259045"/>
    <xdr:sp textlink="">
      <xdr:nvSpPr>
        <xdr:cNvPr id="849" name="n_4mainValue【公民館】&#10;一人当たり面積">
          <a:extLst>
            <a:ext uri="{FF2B5EF4-FFF2-40B4-BE49-F238E27FC236}">
              <a16:creationId xmlns:a16="http://schemas.microsoft.com/office/drawing/2014/main" id="{D2481E5E-28D9-454F-BCB2-F8E0E49926E2}"/>
            </a:ext>
          </a:extLst>
        </xdr:cNvPr>
        <xdr:cNvSpPr txBox="1"/>
      </xdr:nvSpPr>
      <xdr:spPr>
        <a:xfrm>
          <a:off x="16588817" y="177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0" name="正方形/長方形 849">
          <a:extLst>
            <a:ext uri="{FF2B5EF4-FFF2-40B4-BE49-F238E27FC236}">
              <a16:creationId xmlns:a16="http://schemas.microsoft.com/office/drawing/2014/main" id="{A7D480A7-3562-46BE-B9B7-76377A21D5C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1" name="正方形/長方形 850">
          <a:extLst>
            <a:ext uri="{FF2B5EF4-FFF2-40B4-BE49-F238E27FC236}">
              <a16:creationId xmlns:a16="http://schemas.microsoft.com/office/drawing/2014/main" id="{B76E7BA2-B497-47BC-B014-F2E53FAEA0A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2" name="テキスト ボックス 851">
          <a:extLst>
            <a:ext uri="{FF2B5EF4-FFF2-40B4-BE49-F238E27FC236}">
              <a16:creationId xmlns:a16="http://schemas.microsoft.com/office/drawing/2014/main" id="{0F192DA6-0687-4786-B2B7-C65CD1AE29B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・有形固定資産減価償却率においては、復旧復興事業による施設の再整備等により、いずれの施設においても類似団体内平均値より低い水準となっている。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部の施設においては有形固定資産減価償却率が類似団体内平均値に近づいてきており、復旧復興事業により整備した施設も今後減価償却が進んでいくことから、公共施設等総合管理計画に基づく適切な改修・更新により、経費の平準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162CA6E-530D-4405-8641-C8E355B0C94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1F0551F9-F979-4B87-8947-B4C603B7316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3C606AB-9F96-45F2-8E4D-FE0045E4930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FFB4E1BD-E36D-457E-ABBA-6F0D0CD0815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岩手県陸前高田市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BE6DB5DE-29CF-4CC1-B03B-880753C23D4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71BB5A0E-485E-405E-89B1-F23C0A21129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665CE68F-6AD6-4821-A356-545E39842EB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F5207810-8FE3-4FC1-9E0A-E6BE01E42AC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E7295AD8-C899-4234-91B3-5726C205FB4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33E558A7-2C77-44E7-852F-76C10B5AD68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17,226
17,047
231.94
17,463,668
16,977,650
332,664
7,105,178
11,980,917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C03BBCFB-9A22-4097-8E30-39E7B3D20A3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23C97BB7-E129-47CF-A5C0-211B3D866E7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FFF7C2F2-6B49-444F-BC08-1B2BC450779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53221964-C547-43A3-9BBC-20DE6F4A189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38B57EA1-0973-4387-8EE8-E867175DB38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93DF0CCB-B57D-4FDB-A4FC-882CEE1B282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9F4A27A5-72D4-4E22-B166-A456B52620B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FB5BA529-A02D-4C5A-A851-6C3E13D2904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B4AF90F8-C807-4CF3-9B42-68AFBF53B01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8DCBACA2-6385-451D-9221-30625285CB6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9058A7-C568-4863-A08E-1660449154F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9960E59-36E4-4622-9D6F-EE01D5325EE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4966813C-E418-49FD-9ADC-0866C9D0BDC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9849C95-85F7-44C9-83D4-323321CB5D8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AE7133-DEE7-4989-948A-000735F4CEF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46ABCF-0FDF-4E10-A53F-06C497EF2DC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FEDE7A-1C94-4502-9EA9-192F4B39776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FBF2ECE9-D278-4D03-80A6-865C2C84709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0275D52F-343C-4DDB-B6D4-CE168A2EE73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B603BCF3-A568-4384-81C8-15A452A86E2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A95250C3-2C53-4551-94CE-E90FBC13D50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D88CD075-1C85-4571-B729-65BA62900C3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B19553BC-75D8-4C47-93F9-12A0291931B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7FD6B3FF-971E-45A7-9682-2FAA3866B8A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3B0208E7-675D-4274-8745-17BA8C1E44C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266DBBF9-A705-4E64-803D-B4DF1A2AE96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50AD011E-48E5-4CF9-943C-BCF3D2E51BC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AFD451A3-1655-463D-BEA9-2FAA5C5E1F90}"/>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55E0E265-B26E-4009-AFCA-F490C2561BD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1CDA8EE9-6DC1-43FB-BCC7-C12517EDECE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1342C1-B715-426F-AC70-E61016F4062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26640975-5E37-431A-AE15-CFECF512B1D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CFA011-93AD-4D3C-8D35-3E65B9D273C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8CCEEA46-0356-455A-B34E-29642551A22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10DB981-0E11-46A5-ABF8-63B73F5E1577}"/>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53A52688-8F66-4776-9CE5-9B89A5CF2518}"/>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9B101DF-018E-4053-B60C-1A622F8936FB}"/>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B2FB5F0E-C24E-46CA-AB43-5E650E39F3B5}"/>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67DC339-95D0-4323-8307-441B7D2EF18B}"/>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4CAB531C-24D2-4AD6-B73A-E03F881D422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F4E0C09-4373-41B5-82B3-52C4491D83D6}"/>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textlink="">
      <xdr:nvSpPr>
        <xdr:cNvPr id="53" name="テキスト ボックス 52">
          <a:extLst>
            <a:ext uri="{FF2B5EF4-FFF2-40B4-BE49-F238E27FC236}">
              <a16:creationId xmlns:a16="http://schemas.microsoft.com/office/drawing/2014/main" id="{B8528D51-8D49-4B3D-8FFF-DA56A702E5E1}"/>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2F6302-4597-47E6-9005-D335F9D3D20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5" name="【図書館】&#10;有形固定資産減価償却率グラフ枠">
          <a:extLst>
            <a:ext uri="{FF2B5EF4-FFF2-40B4-BE49-F238E27FC236}">
              <a16:creationId xmlns:a16="http://schemas.microsoft.com/office/drawing/2014/main" id="{093AB4F7-8D0E-4FBD-BC75-F2B75FFECF2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9F04CFA9-A944-4243-9FD3-5C5591E9F36C}"/>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textlink="">
      <xdr:nvSpPr>
        <xdr:cNvPr id="57" name="【図書館】&#10;有形固定資産減価償却率最小値テキスト">
          <a:extLst>
            <a:ext uri="{FF2B5EF4-FFF2-40B4-BE49-F238E27FC236}">
              <a16:creationId xmlns:a16="http://schemas.microsoft.com/office/drawing/2014/main" id="{E4F544C5-F145-4C45-B00E-FD7466A8E872}"/>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54818CD-9CE3-47A4-806D-9CDC53ABB578}"/>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textlink="">
      <xdr:nvSpPr>
        <xdr:cNvPr id="59" name="【図書館】&#10;有形固定資産減価償却率最大値テキスト">
          <a:extLst>
            <a:ext uri="{FF2B5EF4-FFF2-40B4-BE49-F238E27FC236}">
              <a16:creationId xmlns:a16="http://schemas.microsoft.com/office/drawing/2014/main" id="{8DFC5405-994D-4276-A56F-583AF492BC0A}"/>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E9A8202-FDAF-4FDC-A375-92CB1681162A}"/>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textlink="">
      <xdr:nvSpPr>
        <xdr:cNvPr id="61" name="【図書館】&#10;有形固定資産減価償却率平均値テキスト">
          <a:extLst>
            <a:ext uri="{FF2B5EF4-FFF2-40B4-BE49-F238E27FC236}">
              <a16:creationId xmlns:a16="http://schemas.microsoft.com/office/drawing/2014/main" id="{4BFAE0C9-CDF6-416F-B56F-BF0DCBD31226}"/>
            </a:ext>
          </a:extLst>
        </xdr:cNvPr>
        <xdr:cNvSpPr txBox="1"/>
      </xdr:nvSpPr>
      <xdr:spPr>
        <a:xfrm>
          <a:off x="421259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textlink="">
      <xdr:nvSpPr>
        <xdr:cNvPr id="62" name="フローチャート: 判断 61">
          <a:extLst>
            <a:ext uri="{FF2B5EF4-FFF2-40B4-BE49-F238E27FC236}">
              <a16:creationId xmlns:a16="http://schemas.microsoft.com/office/drawing/2014/main" id="{5DA55F2C-3085-4928-8787-753BFBFE7DF9}"/>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textlink="">
      <xdr:nvSpPr>
        <xdr:cNvPr id="63" name="フローチャート: 判断 62">
          <a:extLst>
            <a:ext uri="{FF2B5EF4-FFF2-40B4-BE49-F238E27FC236}">
              <a16:creationId xmlns:a16="http://schemas.microsoft.com/office/drawing/2014/main" id="{38820CD8-2736-4E3B-A562-846B4BD71954}"/>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textlink="">
      <xdr:nvSpPr>
        <xdr:cNvPr id="64" name="フローチャート: 判断 63">
          <a:extLst>
            <a:ext uri="{FF2B5EF4-FFF2-40B4-BE49-F238E27FC236}">
              <a16:creationId xmlns:a16="http://schemas.microsoft.com/office/drawing/2014/main" id="{E6221FFA-D267-44F0-A434-CBB5052CA1C2}"/>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textlink="">
      <xdr:nvSpPr>
        <xdr:cNvPr id="65" name="フローチャート: 判断 64">
          <a:extLst>
            <a:ext uri="{FF2B5EF4-FFF2-40B4-BE49-F238E27FC236}">
              <a16:creationId xmlns:a16="http://schemas.microsoft.com/office/drawing/2014/main" id="{F1B3D882-B006-4935-B49A-428D34FE92BB}"/>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textlink="">
      <xdr:nvSpPr>
        <xdr:cNvPr id="66" name="フローチャート: 判断 65">
          <a:extLst>
            <a:ext uri="{FF2B5EF4-FFF2-40B4-BE49-F238E27FC236}">
              <a16:creationId xmlns:a16="http://schemas.microsoft.com/office/drawing/2014/main" id="{E3A30C74-F63F-4BD4-9D2B-87CE6AD494D9}"/>
            </a:ext>
          </a:extLst>
        </xdr:cNvPr>
        <xdr:cNvSpPr/>
      </xdr:nvSpPr>
      <xdr:spPr>
        <a:xfrm>
          <a:off x="988060" y="626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7" name="テキスト ボックス 66">
          <a:extLst>
            <a:ext uri="{FF2B5EF4-FFF2-40B4-BE49-F238E27FC236}">
              <a16:creationId xmlns:a16="http://schemas.microsoft.com/office/drawing/2014/main" id="{BC843454-27C6-43F6-80F2-0749996D825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8" name="テキスト ボックス 67">
          <a:extLst>
            <a:ext uri="{FF2B5EF4-FFF2-40B4-BE49-F238E27FC236}">
              <a16:creationId xmlns:a16="http://schemas.microsoft.com/office/drawing/2014/main" id="{C03AA3A3-0969-43F9-B675-735446C87FA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9" name="テキスト ボックス 68">
          <a:extLst>
            <a:ext uri="{FF2B5EF4-FFF2-40B4-BE49-F238E27FC236}">
              <a16:creationId xmlns:a16="http://schemas.microsoft.com/office/drawing/2014/main" id="{D55EEA9D-C38B-4BEF-AC0A-D23AB0D28F0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0" name="テキスト ボックス 69">
          <a:extLst>
            <a:ext uri="{FF2B5EF4-FFF2-40B4-BE49-F238E27FC236}">
              <a16:creationId xmlns:a16="http://schemas.microsoft.com/office/drawing/2014/main" id="{071C3F96-9B71-4A2D-8C63-8659ABAD0CE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1" name="テキスト ボックス 70">
          <a:extLst>
            <a:ext uri="{FF2B5EF4-FFF2-40B4-BE49-F238E27FC236}">
              <a16:creationId xmlns:a16="http://schemas.microsoft.com/office/drawing/2014/main" id="{0DB66793-96DC-48D1-B615-D19C985E243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38100</xdr:rowOff>
    </xdr:from>
    <xdr:to>
      <xdr:col>24</xdr:col>
      <xdr:colOff>114300</xdr:colOff>
      <xdr:row>35</xdr:row>
      <xdr:rowOff>139700</xdr:rowOff>
    </xdr:to>
    <xdr:sp textlink="">
      <xdr:nvSpPr>
        <xdr:cNvPr id="72" name="楕円 71">
          <a:extLst>
            <a:ext uri="{FF2B5EF4-FFF2-40B4-BE49-F238E27FC236}">
              <a16:creationId xmlns:a16="http://schemas.microsoft.com/office/drawing/2014/main" id="{25786A93-BAC8-401C-B44B-7CA99C5DFB97}"/>
            </a:ext>
          </a:extLst>
        </xdr:cNvPr>
        <xdr:cNvSpPr/>
      </xdr:nvSpPr>
      <xdr:spPr>
        <a:xfrm>
          <a:off x="4131310" y="60388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60977</xdr:rowOff>
    </xdr:from>
    <xdr:ext cx="405111" cy="259045"/>
    <xdr:sp textlink="">
      <xdr:nvSpPr>
        <xdr:cNvPr id="73" name="【図書館】&#10;有形固定資産減価償却率該当値テキスト">
          <a:extLst>
            <a:ext uri="{FF2B5EF4-FFF2-40B4-BE49-F238E27FC236}">
              <a16:creationId xmlns:a16="http://schemas.microsoft.com/office/drawing/2014/main" id="{D46EEB6A-1773-4D94-A20F-8326C23A750D}"/>
            </a:ext>
          </a:extLst>
        </xdr:cNvPr>
        <xdr:cNvSpPr txBox="1"/>
      </xdr:nvSpPr>
      <xdr:spPr>
        <a:xfrm>
          <a:off x="4212590"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156210</xdr:rowOff>
    </xdr:from>
    <xdr:to>
      <xdr:col>20</xdr:col>
      <xdr:colOff>38100</xdr:colOff>
      <xdr:row>35</xdr:row>
      <xdr:rowOff>86360</xdr:rowOff>
    </xdr:to>
    <xdr:sp textlink="">
      <xdr:nvSpPr>
        <xdr:cNvPr id="74" name="楕円 73">
          <a:extLst>
            <a:ext uri="{FF2B5EF4-FFF2-40B4-BE49-F238E27FC236}">
              <a16:creationId xmlns:a16="http://schemas.microsoft.com/office/drawing/2014/main" id="{398D4972-DF40-47C6-A59F-B4CE8D0A9407}"/>
            </a:ext>
          </a:extLst>
        </xdr:cNvPr>
        <xdr:cNvSpPr/>
      </xdr:nvSpPr>
      <xdr:spPr>
        <a:xfrm>
          <a:off x="3388360" y="5987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35560</xdr:rowOff>
    </xdr:from>
    <xdr:to>
      <xdr:col>24</xdr:col>
      <xdr:colOff>63500</xdr:colOff>
      <xdr:row>35</xdr:row>
      <xdr:rowOff>88900</xdr:rowOff>
    </xdr:to>
    <xdr:cxnSp macro="">
      <xdr:nvCxnSpPr>
        <xdr:cNvPr id="75" name="直線コネクタ 74">
          <a:extLst>
            <a:ext uri="{FF2B5EF4-FFF2-40B4-BE49-F238E27FC236}">
              <a16:creationId xmlns:a16="http://schemas.microsoft.com/office/drawing/2014/main" id="{1D3DBCDC-799A-4C1D-838F-9097D151E412}"/>
            </a:ext>
          </a:extLst>
        </xdr:cNvPr>
        <xdr:cNvCxnSpPr/>
      </xdr:nvCxnSpPr>
      <xdr:spPr>
        <a:xfrm>
          <a:off x="3431540" y="6036310"/>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102870</xdr:rowOff>
    </xdr:from>
    <xdr:to>
      <xdr:col>15</xdr:col>
      <xdr:colOff>101600</xdr:colOff>
      <xdr:row>35</xdr:row>
      <xdr:rowOff>33020</xdr:rowOff>
    </xdr:to>
    <xdr:sp textlink="">
      <xdr:nvSpPr>
        <xdr:cNvPr id="76" name="楕円 75">
          <a:extLst>
            <a:ext uri="{FF2B5EF4-FFF2-40B4-BE49-F238E27FC236}">
              <a16:creationId xmlns:a16="http://schemas.microsoft.com/office/drawing/2014/main" id="{7A5EB010-EE96-462C-BF12-C961474325DB}"/>
            </a:ext>
          </a:extLst>
        </xdr:cNvPr>
        <xdr:cNvSpPr/>
      </xdr:nvSpPr>
      <xdr:spPr>
        <a:xfrm>
          <a:off x="2571750" y="59302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153670</xdr:rowOff>
    </xdr:from>
    <xdr:to>
      <xdr:col>19</xdr:col>
      <xdr:colOff>177800</xdr:colOff>
      <xdr:row>35</xdr:row>
      <xdr:rowOff>35560</xdr:rowOff>
    </xdr:to>
    <xdr:cxnSp macro="">
      <xdr:nvCxnSpPr>
        <xdr:cNvPr id="77" name="直線コネクタ 76">
          <a:extLst>
            <a:ext uri="{FF2B5EF4-FFF2-40B4-BE49-F238E27FC236}">
              <a16:creationId xmlns:a16="http://schemas.microsoft.com/office/drawing/2014/main" id="{AF91E1AC-1F99-4F4F-819D-FFFC50646B36}"/>
            </a:ext>
          </a:extLst>
        </xdr:cNvPr>
        <xdr:cNvCxnSpPr/>
      </xdr:nvCxnSpPr>
      <xdr:spPr>
        <a:xfrm>
          <a:off x="2626360" y="5982970"/>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49530</xdr:rowOff>
    </xdr:from>
    <xdr:to>
      <xdr:col>10</xdr:col>
      <xdr:colOff>165100</xdr:colOff>
      <xdr:row>34</xdr:row>
      <xdr:rowOff>151130</xdr:rowOff>
    </xdr:to>
    <xdr:sp textlink="">
      <xdr:nvSpPr>
        <xdr:cNvPr id="78" name="楕円 77">
          <a:extLst>
            <a:ext uri="{FF2B5EF4-FFF2-40B4-BE49-F238E27FC236}">
              <a16:creationId xmlns:a16="http://schemas.microsoft.com/office/drawing/2014/main" id="{78B56628-E385-4CD4-AD38-34120C058D6A}"/>
            </a:ext>
          </a:extLst>
        </xdr:cNvPr>
        <xdr:cNvSpPr/>
      </xdr:nvSpPr>
      <xdr:spPr>
        <a:xfrm>
          <a:off x="1774190" y="588264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100330</xdr:rowOff>
    </xdr:from>
    <xdr:to>
      <xdr:col>15</xdr:col>
      <xdr:colOff>50800</xdr:colOff>
      <xdr:row>34</xdr:row>
      <xdr:rowOff>153670</xdr:rowOff>
    </xdr:to>
    <xdr:cxnSp macro="">
      <xdr:nvCxnSpPr>
        <xdr:cNvPr id="79" name="直線コネクタ 78">
          <a:extLst>
            <a:ext uri="{FF2B5EF4-FFF2-40B4-BE49-F238E27FC236}">
              <a16:creationId xmlns:a16="http://schemas.microsoft.com/office/drawing/2014/main" id="{C4E96570-F2ED-4010-B5B1-51051998DE74}"/>
            </a:ext>
          </a:extLst>
        </xdr:cNvPr>
        <xdr:cNvCxnSpPr/>
      </xdr:nvCxnSpPr>
      <xdr:spPr>
        <a:xfrm>
          <a:off x="1828800" y="5925820"/>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167640</xdr:rowOff>
    </xdr:from>
    <xdr:to>
      <xdr:col>6</xdr:col>
      <xdr:colOff>38100</xdr:colOff>
      <xdr:row>34</xdr:row>
      <xdr:rowOff>97790</xdr:rowOff>
    </xdr:to>
    <xdr:sp textlink="">
      <xdr:nvSpPr>
        <xdr:cNvPr id="80" name="楕円 79">
          <a:extLst>
            <a:ext uri="{FF2B5EF4-FFF2-40B4-BE49-F238E27FC236}">
              <a16:creationId xmlns:a16="http://schemas.microsoft.com/office/drawing/2014/main" id="{201E45FE-1128-45D0-A2E3-366AB2664CCD}"/>
            </a:ext>
          </a:extLst>
        </xdr:cNvPr>
        <xdr:cNvSpPr/>
      </xdr:nvSpPr>
      <xdr:spPr>
        <a:xfrm>
          <a:off x="988060" y="582930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46990</xdr:rowOff>
    </xdr:from>
    <xdr:to>
      <xdr:col>10</xdr:col>
      <xdr:colOff>114300</xdr:colOff>
      <xdr:row>34</xdr:row>
      <xdr:rowOff>100330</xdr:rowOff>
    </xdr:to>
    <xdr:cxnSp macro="">
      <xdr:nvCxnSpPr>
        <xdr:cNvPr id="81" name="直線コネクタ 80">
          <a:extLst>
            <a:ext uri="{FF2B5EF4-FFF2-40B4-BE49-F238E27FC236}">
              <a16:creationId xmlns:a16="http://schemas.microsoft.com/office/drawing/2014/main" id="{58AB4294-A86E-4429-B204-E25C91B06A6F}"/>
            </a:ext>
          </a:extLst>
        </xdr:cNvPr>
        <xdr:cNvCxnSpPr/>
      </xdr:nvCxnSpPr>
      <xdr:spPr>
        <a:xfrm>
          <a:off x="1031240" y="587819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textlink="">
      <xdr:nvSpPr>
        <xdr:cNvPr id="82" name="n_1aveValue【図書館】&#10;有形固定資産減価償却率">
          <a:extLst>
            <a:ext uri="{FF2B5EF4-FFF2-40B4-BE49-F238E27FC236}">
              <a16:creationId xmlns:a16="http://schemas.microsoft.com/office/drawing/2014/main" id="{1B753D62-FFF8-48BF-9F2B-72C5A73CBFE5}"/>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textlink="">
      <xdr:nvSpPr>
        <xdr:cNvPr id="83" name="n_2aveValue【図書館】&#10;有形固定資産減価償却率">
          <a:extLst>
            <a:ext uri="{FF2B5EF4-FFF2-40B4-BE49-F238E27FC236}">
              <a16:creationId xmlns:a16="http://schemas.microsoft.com/office/drawing/2014/main" id="{211D0F5D-79DF-4703-9BB5-DE0A80CB1A58}"/>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textlink="">
      <xdr:nvSpPr>
        <xdr:cNvPr id="84" name="n_3aveValue【図書館】&#10;有形固定資産減価償却率">
          <a:extLst>
            <a:ext uri="{FF2B5EF4-FFF2-40B4-BE49-F238E27FC236}">
              <a16:creationId xmlns:a16="http://schemas.microsoft.com/office/drawing/2014/main" id="{E927E469-0C0A-4680-88E2-7280CF4CD685}"/>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textlink="">
      <xdr:nvSpPr>
        <xdr:cNvPr id="85" name="n_4aveValue【図書館】&#10;有形固定資産減価償却率">
          <a:extLst>
            <a:ext uri="{FF2B5EF4-FFF2-40B4-BE49-F238E27FC236}">
              <a16:creationId xmlns:a16="http://schemas.microsoft.com/office/drawing/2014/main" id="{E737CFE9-00FF-4B1D-8BDF-DB5D2DA4A2A3}"/>
            </a:ext>
          </a:extLst>
        </xdr:cNvPr>
        <xdr:cNvSpPr txBox="1"/>
      </xdr:nvSpPr>
      <xdr:spPr>
        <a:xfrm>
          <a:off x="85535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102887</xdr:rowOff>
    </xdr:from>
    <xdr:ext cx="405111" cy="259045"/>
    <xdr:sp textlink="">
      <xdr:nvSpPr>
        <xdr:cNvPr id="86" name="n_1mainValue【図書館】&#10;有形固定資産減価償却率">
          <a:extLst>
            <a:ext uri="{FF2B5EF4-FFF2-40B4-BE49-F238E27FC236}">
              <a16:creationId xmlns:a16="http://schemas.microsoft.com/office/drawing/2014/main" id="{C13D680A-E377-495E-B696-9D8474BC12A4}"/>
            </a:ext>
          </a:extLst>
        </xdr:cNvPr>
        <xdr:cNvSpPr txBox="1"/>
      </xdr:nvSpPr>
      <xdr:spPr>
        <a:xfrm>
          <a:off x="3239144" y="575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49547</xdr:rowOff>
    </xdr:from>
    <xdr:ext cx="405111" cy="259045"/>
    <xdr:sp textlink="">
      <xdr:nvSpPr>
        <xdr:cNvPr id="87" name="n_2mainValue【図書館】&#10;有形固定資産減価償却率">
          <a:extLst>
            <a:ext uri="{FF2B5EF4-FFF2-40B4-BE49-F238E27FC236}">
              <a16:creationId xmlns:a16="http://schemas.microsoft.com/office/drawing/2014/main" id="{1562FDD5-EDB5-4829-AE71-E282BFB465B7}"/>
            </a:ext>
          </a:extLst>
        </xdr:cNvPr>
        <xdr:cNvSpPr txBox="1"/>
      </xdr:nvSpPr>
      <xdr:spPr>
        <a:xfrm>
          <a:off x="2439044" y="571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167657</xdr:rowOff>
    </xdr:from>
    <xdr:ext cx="405111" cy="259045"/>
    <xdr:sp textlink="">
      <xdr:nvSpPr>
        <xdr:cNvPr id="88" name="n_3mainValue【図書館】&#10;有形固定資産減価償却率">
          <a:extLst>
            <a:ext uri="{FF2B5EF4-FFF2-40B4-BE49-F238E27FC236}">
              <a16:creationId xmlns:a16="http://schemas.microsoft.com/office/drawing/2014/main" id="{07EE0401-304E-4B88-A69D-E636E25184A4}"/>
            </a:ext>
          </a:extLst>
        </xdr:cNvPr>
        <xdr:cNvSpPr txBox="1"/>
      </xdr:nvSpPr>
      <xdr:spPr>
        <a:xfrm>
          <a:off x="1641484" y="565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114317</xdr:rowOff>
    </xdr:from>
    <xdr:ext cx="405111" cy="259045"/>
    <xdr:sp textlink="">
      <xdr:nvSpPr>
        <xdr:cNvPr id="89" name="n_4mainValue【図書館】&#10;有形固定資産減価償却率">
          <a:extLst>
            <a:ext uri="{FF2B5EF4-FFF2-40B4-BE49-F238E27FC236}">
              <a16:creationId xmlns:a16="http://schemas.microsoft.com/office/drawing/2014/main" id="{50570ADC-0883-4438-8A1D-9CB2EDED0DBB}"/>
            </a:ext>
          </a:extLst>
        </xdr:cNvPr>
        <xdr:cNvSpPr txBox="1"/>
      </xdr:nvSpPr>
      <xdr:spPr>
        <a:xfrm>
          <a:off x="855354"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0" name="正方形/長方形 89">
          <a:extLst>
            <a:ext uri="{FF2B5EF4-FFF2-40B4-BE49-F238E27FC236}">
              <a16:creationId xmlns:a16="http://schemas.microsoft.com/office/drawing/2014/main" id="{3C21627F-F134-491C-8C9C-91EF769D177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1" name="正方形/長方形 90">
          <a:extLst>
            <a:ext uri="{FF2B5EF4-FFF2-40B4-BE49-F238E27FC236}">
              <a16:creationId xmlns:a16="http://schemas.microsoft.com/office/drawing/2014/main" id="{0D8E4C5F-0146-497F-954F-ACDC983AC58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2" name="正方形/長方形 91">
          <a:extLst>
            <a:ext uri="{FF2B5EF4-FFF2-40B4-BE49-F238E27FC236}">
              <a16:creationId xmlns:a16="http://schemas.microsoft.com/office/drawing/2014/main" id="{E2743F45-4B89-45E2-8C58-7CC55229605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3" name="正方形/長方形 92">
          <a:extLst>
            <a:ext uri="{FF2B5EF4-FFF2-40B4-BE49-F238E27FC236}">
              <a16:creationId xmlns:a16="http://schemas.microsoft.com/office/drawing/2014/main" id="{F037E800-5DF2-44AA-BC33-809AB34FDD3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4" name="正方形/長方形 93">
          <a:extLst>
            <a:ext uri="{FF2B5EF4-FFF2-40B4-BE49-F238E27FC236}">
              <a16:creationId xmlns:a16="http://schemas.microsoft.com/office/drawing/2014/main" id="{2199A1BC-CF45-4399-B1F2-0478ADEA536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5" name="正方形/長方形 94">
          <a:extLst>
            <a:ext uri="{FF2B5EF4-FFF2-40B4-BE49-F238E27FC236}">
              <a16:creationId xmlns:a16="http://schemas.microsoft.com/office/drawing/2014/main" id="{E7602AAC-6BB9-43B3-B442-6A4653C0E6D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6" name="正方形/長方形 95">
          <a:extLst>
            <a:ext uri="{FF2B5EF4-FFF2-40B4-BE49-F238E27FC236}">
              <a16:creationId xmlns:a16="http://schemas.microsoft.com/office/drawing/2014/main" id="{58516C89-E0CB-4D1A-89D6-463B5A995EA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7" name="正方形/長方形 96">
          <a:extLst>
            <a:ext uri="{FF2B5EF4-FFF2-40B4-BE49-F238E27FC236}">
              <a16:creationId xmlns:a16="http://schemas.microsoft.com/office/drawing/2014/main" id="{BEA903DC-3C3C-4B8A-933E-FF01C33051C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8" name="テキスト ボックス 97">
          <a:extLst>
            <a:ext uri="{FF2B5EF4-FFF2-40B4-BE49-F238E27FC236}">
              <a16:creationId xmlns:a16="http://schemas.microsoft.com/office/drawing/2014/main" id="{A40198CF-4847-4BA9-A3BE-9EA0DFD306C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A475135-7EA8-4690-95D6-3EE517D6166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1BDC53F-5D52-442A-877A-C8F52BCBC1A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1" name="テキスト ボックス 100">
          <a:extLst>
            <a:ext uri="{FF2B5EF4-FFF2-40B4-BE49-F238E27FC236}">
              <a16:creationId xmlns:a16="http://schemas.microsoft.com/office/drawing/2014/main" id="{824F3DCA-2D6B-47A9-B8B9-095A7F691CB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5877106-48FD-4257-BDCE-191D8DEAB27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3" name="テキスト ボックス 102">
          <a:extLst>
            <a:ext uri="{FF2B5EF4-FFF2-40B4-BE49-F238E27FC236}">
              <a16:creationId xmlns:a16="http://schemas.microsoft.com/office/drawing/2014/main" id="{AFE62481-D1E0-4570-9FCE-D311A1E1185A}"/>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49566D6F-019C-48FE-9B16-9BAAD39CC7E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5" name="テキスト ボックス 104">
          <a:extLst>
            <a:ext uri="{FF2B5EF4-FFF2-40B4-BE49-F238E27FC236}">
              <a16:creationId xmlns:a16="http://schemas.microsoft.com/office/drawing/2014/main" id="{598F1CCC-9E29-4638-AC52-507B389ED63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DE4CB46-E694-4BAC-B712-85A7C48640B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7" name="テキスト ボックス 106">
          <a:extLst>
            <a:ext uri="{FF2B5EF4-FFF2-40B4-BE49-F238E27FC236}">
              <a16:creationId xmlns:a16="http://schemas.microsoft.com/office/drawing/2014/main" id="{D57F3047-2546-42A8-9AD9-B270688DEB2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11D697BE-593F-40C6-B53E-A34792EF1B0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09" name="テキスト ボックス 108">
          <a:extLst>
            <a:ext uri="{FF2B5EF4-FFF2-40B4-BE49-F238E27FC236}">
              <a16:creationId xmlns:a16="http://schemas.microsoft.com/office/drawing/2014/main" id="{D7283816-264E-4311-AE63-4F46F4D5BFE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FF373BC-A8BC-4765-8BFB-FC13FB5D1A7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1" name="テキスト ボックス 110">
          <a:extLst>
            <a:ext uri="{FF2B5EF4-FFF2-40B4-BE49-F238E27FC236}">
              <a16:creationId xmlns:a16="http://schemas.microsoft.com/office/drawing/2014/main" id="{A05F1D9A-63FD-4694-96EA-D03F9134934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2" name="【図書館】&#10;一人当たり面積グラフ枠">
          <a:extLst>
            <a:ext uri="{FF2B5EF4-FFF2-40B4-BE49-F238E27FC236}">
              <a16:creationId xmlns:a16="http://schemas.microsoft.com/office/drawing/2014/main" id="{6E794811-ACA5-416E-9BAF-7B4E9922FD1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8E748ED3-2556-4AC6-BCDA-D99254C7D16E}"/>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textlink="">
      <xdr:nvSpPr>
        <xdr:cNvPr id="114" name="【図書館】&#10;一人当たり面積最小値テキスト">
          <a:extLst>
            <a:ext uri="{FF2B5EF4-FFF2-40B4-BE49-F238E27FC236}">
              <a16:creationId xmlns:a16="http://schemas.microsoft.com/office/drawing/2014/main" id="{8EFD4267-FF6C-4ADD-80D4-4DC78E005E35}"/>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A77E107-4069-4CB8-A618-62800EE2EAC8}"/>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textlink="">
      <xdr:nvSpPr>
        <xdr:cNvPr id="116" name="【図書館】&#10;一人当たり面積最大値テキスト">
          <a:extLst>
            <a:ext uri="{FF2B5EF4-FFF2-40B4-BE49-F238E27FC236}">
              <a16:creationId xmlns:a16="http://schemas.microsoft.com/office/drawing/2014/main" id="{EBFD930C-CF19-4E3C-9682-C1A719CA446F}"/>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8E0D426-6810-4D9D-9448-946840787118}"/>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textlink="">
      <xdr:nvSpPr>
        <xdr:cNvPr id="118" name="【図書館】&#10;一人当たり面積平均値テキスト">
          <a:extLst>
            <a:ext uri="{FF2B5EF4-FFF2-40B4-BE49-F238E27FC236}">
              <a16:creationId xmlns:a16="http://schemas.microsoft.com/office/drawing/2014/main" id="{4ED9607A-CAA6-4777-A9D9-21072F38E5C3}"/>
            </a:ext>
          </a:extLst>
        </xdr:cNvPr>
        <xdr:cNvSpPr txBox="1"/>
      </xdr:nvSpPr>
      <xdr:spPr>
        <a:xfrm>
          <a:off x="9467850" y="6771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textlink="">
      <xdr:nvSpPr>
        <xdr:cNvPr id="119" name="フローチャート: 判断 118">
          <a:extLst>
            <a:ext uri="{FF2B5EF4-FFF2-40B4-BE49-F238E27FC236}">
              <a16:creationId xmlns:a16="http://schemas.microsoft.com/office/drawing/2014/main" id="{CD09939B-BA47-4FB0-918E-796FD240B49E}"/>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textlink="">
      <xdr:nvSpPr>
        <xdr:cNvPr id="120" name="フローチャート: 判断 119">
          <a:extLst>
            <a:ext uri="{FF2B5EF4-FFF2-40B4-BE49-F238E27FC236}">
              <a16:creationId xmlns:a16="http://schemas.microsoft.com/office/drawing/2014/main" id="{9D4BFDB9-C038-4BE8-9D8C-5ED712BD201F}"/>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textlink="">
      <xdr:nvSpPr>
        <xdr:cNvPr id="121" name="フローチャート: 判断 120">
          <a:extLst>
            <a:ext uri="{FF2B5EF4-FFF2-40B4-BE49-F238E27FC236}">
              <a16:creationId xmlns:a16="http://schemas.microsoft.com/office/drawing/2014/main" id="{3047018F-F09B-4C3D-830E-6EA7B980E8B8}"/>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textlink="">
      <xdr:nvSpPr>
        <xdr:cNvPr id="122" name="フローチャート: 判断 121">
          <a:extLst>
            <a:ext uri="{FF2B5EF4-FFF2-40B4-BE49-F238E27FC236}">
              <a16:creationId xmlns:a16="http://schemas.microsoft.com/office/drawing/2014/main" id="{311C5A8D-58B9-4A83-A63D-086E053CEA9A}"/>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textlink="">
      <xdr:nvSpPr>
        <xdr:cNvPr id="123" name="フローチャート: 判断 122">
          <a:extLst>
            <a:ext uri="{FF2B5EF4-FFF2-40B4-BE49-F238E27FC236}">
              <a16:creationId xmlns:a16="http://schemas.microsoft.com/office/drawing/2014/main" id="{7B0D6AB2-5446-4157-8160-39754A712946}"/>
            </a:ext>
          </a:extLst>
        </xdr:cNvPr>
        <xdr:cNvSpPr/>
      </xdr:nvSpPr>
      <xdr:spPr>
        <a:xfrm>
          <a:off x="6231890" y="69843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4" name="テキスト ボックス 123">
          <a:extLst>
            <a:ext uri="{FF2B5EF4-FFF2-40B4-BE49-F238E27FC236}">
              <a16:creationId xmlns:a16="http://schemas.microsoft.com/office/drawing/2014/main" id="{2D577033-C4FF-4C62-840A-8ED793E2701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5" name="テキスト ボックス 124">
          <a:extLst>
            <a:ext uri="{FF2B5EF4-FFF2-40B4-BE49-F238E27FC236}">
              <a16:creationId xmlns:a16="http://schemas.microsoft.com/office/drawing/2014/main" id="{2E10D593-50AC-4320-B5B5-84C764EA2A0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6" name="テキスト ボックス 125">
          <a:extLst>
            <a:ext uri="{FF2B5EF4-FFF2-40B4-BE49-F238E27FC236}">
              <a16:creationId xmlns:a16="http://schemas.microsoft.com/office/drawing/2014/main" id="{41F6DC6C-162A-447F-97E4-6CA37045EC0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7" name="テキスト ボックス 126">
          <a:extLst>
            <a:ext uri="{FF2B5EF4-FFF2-40B4-BE49-F238E27FC236}">
              <a16:creationId xmlns:a16="http://schemas.microsoft.com/office/drawing/2014/main" id="{6F804115-AB39-4522-9EC7-5BB971EDDEF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F2634409-A5AE-4765-A150-22DDD4094BE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105410</xdr:rowOff>
    </xdr:from>
    <xdr:to>
      <xdr:col>55</xdr:col>
      <xdr:colOff>50800</xdr:colOff>
      <xdr:row>41</xdr:row>
      <xdr:rowOff>35560</xdr:rowOff>
    </xdr:to>
    <xdr:sp textlink="">
      <xdr:nvSpPr>
        <xdr:cNvPr id="129" name="楕円 128">
          <a:extLst>
            <a:ext uri="{FF2B5EF4-FFF2-40B4-BE49-F238E27FC236}">
              <a16:creationId xmlns:a16="http://schemas.microsoft.com/office/drawing/2014/main" id="{D95D37B0-0F40-4680-8963-660FF4342BB3}"/>
            </a:ext>
          </a:extLst>
        </xdr:cNvPr>
        <xdr:cNvSpPr/>
      </xdr:nvSpPr>
      <xdr:spPr>
        <a:xfrm>
          <a:off x="9394190" y="69615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83837</xdr:rowOff>
    </xdr:from>
    <xdr:ext cx="469744" cy="259045"/>
    <xdr:sp textlink="">
      <xdr:nvSpPr>
        <xdr:cNvPr id="130" name="【図書館】&#10;一人当たり面積該当値テキスト">
          <a:extLst>
            <a:ext uri="{FF2B5EF4-FFF2-40B4-BE49-F238E27FC236}">
              <a16:creationId xmlns:a16="http://schemas.microsoft.com/office/drawing/2014/main" id="{5A199646-F005-48E4-8D5B-A3074DED1DDB}"/>
            </a:ext>
          </a:extLst>
        </xdr:cNvPr>
        <xdr:cNvSpPr txBox="1"/>
      </xdr:nvSpPr>
      <xdr:spPr>
        <a:xfrm>
          <a:off x="9467850"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109220</xdr:rowOff>
    </xdr:from>
    <xdr:to>
      <xdr:col>50</xdr:col>
      <xdr:colOff>165100</xdr:colOff>
      <xdr:row>41</xdr:row>
      <xdr:rowOff>39370</xdr:rowOff>
    </xdr:to>
    <xdr:sp textlink="">
      <xdr:nvSpPr>
        <xdr:cNvPr id="131" name="楕円 130">
          <a:extLst>
            <a:ext uri="{FF2B5EF4-FFF2-40B4-BE49-F238E27FC236}">
              <a16:creationId xmlns:a16="http://schemas.microsoft.com/office/drawing/2014/main" id="{E76FB437-1223-4146-A1CC-13463172CED3}"/>
            </a:ext>
          </a:extLst>
        </xdr:cNvPr>
        <xdr:cNvSpPr/>
      </xdr:nvSpPr>
      <xdr:spPr>
        <a:xfrm>
          <a:off x="8632190" y="6965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156210</xdr:rowOff>
    </xdr:from>
    <xdr:to>
      <xdr:col>55</xdr:col>
      <xdr:colOff>0</xdr:colOff>
      <xdr:row>40</xdr:row>
      <xdr:rowOff>160020</xdr:rowOff>
    </xdr:to>
    <xdr:cxnSp macro="">
      <xdr:nvCxnSpPr>
        <xdr:cNvPr id="132" name="直線コネクタ 131">
          <a:extLst>
            <a:ext uri="{FF2B5EF4-FFF2-40B4-BE49-F238E27FC236}">
              <a16:creationId xmlns:a16="http://schemas.microsoft.com/office/drawing/2014/main" id="{11BAED62-9BF3-4322-B2B4-23CA8F9D1340}"/>
            </a:ext>
          </a:extLst>
        </xdr:cNvPr>
        <xdr:cNvCxnSpPr/>
      </xdr:nvCxnSpPr>
      <xdr:spPr>
        <a:xfrm flipV="1">
          <a:off x="8686800" y="701611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113030</xdr:rowOff>
    </xdr:from>
    <xdr:to>
      <xdr:col>46</xdr:col>
      <xdr:colOff>38100</xdr:colOff>
      <xdr:row>41</xdr:row>
      <xdr:rowOff>43180</xdr:rowOff>
    </xdr:to>
    <xdr:sp textlink="">
      <xdr:nvSpPr>
        <xdr:cNvPr id="133" name="楕円 132">
          <a:extLst>
            <a:ext uri="{FF2B5EF4-FFF2-40B4-BE49-F238E27FC236}">
              <a16:creationId xmlns:a16="http://schemas.microsoft.com/office/drawing/2014/main" id="{CFA31B04-2BDC-448F-984C-67DAAD4BB432}"/>
            </a:ext>
          </a:extLst>
        </xdr:cNvPr>
        <xdr:cNvSpPr/>
      </xdr:nvSpPr>
      <xdr:spPr>
        <a:xfrm>
          <a:off x="7846060" y="6971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160020</xdr:rowOff>
    </xdr:from>
    <xdr:to>
      <xdr:col>50</xdr:col>
      <xdr:colOff>114300</xdr:colOff>
      <xdr:row>40</xdr:row>
      <xdr:rowOff>163830</xdr:rowOff>
    </xdr:to>
    <xdr:cxnSp macro="">
      <xdr:nvCxnSpPr>
        <xdr:cNvPr id="134" name="直線コネクタ 133">
          <a:extLst>
            <a:ext uri="{FF2B5EF4-FFF2-40B4-BE49-F238E27FC236}">
              <a16:creationId xmlns:a16="http://schemas.microsoft.com/office/drawing/2014/main" id="{5B529E80-CABC-47A7-A6B7-A0E693E24255}"/>
            </a:ext>
          </a:extLst>
        </xdr:cNvPr>
        <xdr:cNvCxnSpPr/>
      </xdr:nvCxnSpPr>
      <xdr:spPr>
        <a:xfrm flipV="1">
          <a:off x="7889240" y="70199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120650</xdr:rowOff>
    </xdr:from>
    <xdr:to>
      <xdr:col>41</xdr:col>
      <xdr:colOff>101600</xdr:colOff>
      <xdr:row>41</xdr:row>
      <xdr:rowOff>50800</xdr:rowOff>
    </xdr:to>
    <xdr:sp textlink="">
      <xdr:nvSpPr>
        <xdr:cNvPr id="135" name="楕円 134">
          <a:extLst>
            <a:ext uri="{FF2B5EF4-FFF2-40B4-BE49-F238E27FC236}">
              <a16:creationId xmlns:a16="http://schemas.microsoft.com/office/drawing/2014/main" id="{E392A26D-B828-457D-BC3A-95164222D773}"/>
            </a:ext>
          </a:extLst>
        </xdr:cNvPr>
        <xdr:cNvSpPr/>
      </xdr:nvSpPr>
      <xdr:spPr>
        <a:xfrm>
          <a:off x="7029450" y="6980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163830</xdr:rowOff>
    </xdr:from>
    <xdr:to>
      <xdr:col>45</xdr:col>
      <xdr:colOff>177800</xdr:colOff>
      <xdr:row>41</xdr:row>
      <xdr:rowOff>0</xdr:rowOff>
    </xdr:to>
    <xdr:cxnSp macro="">
      <xdr:nvCxnSpPr>
        <xdr:cNvPr id="136" name="直線コネクタ 135">
          <a:extLst>
            <a:ext uri="{FF2B5EF4-FFF2-40B4-BE49-F238E27FC236}">
              <a16:creationId xmlns:a16="http://schemas.microsoft.com/office/drawing/2014/main" id="{47E336CE-1AA8-437D-8CFD-DB9F26BA0309}"/>
            </a:ext>
          </a:extLst>
        </xdr:cNvPr>
        <xdr:cNvCxnSpPr/>
      </xdr:nvCxnSpPr>
      <xdr:spPr>
        <a:xfrm flipV="1">
          <a:off x="7084060" y="702564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120650</xdr:rowOff>
    </xdr:from>
    <xdr:to>
      <xdr:col>36</xdr:col>
      <xdr:colOff>165100</xdr:colOff>
      <xdr:row>41</xdr:row>
      <xdr:rowOff>50800</xdr:rowOff>
    </xdr:to>
    <xdr:sp textlink="">
      <xdr:nvSpPr>
        <xdr:cNvPr id="137" name="楕円 136">
          <a:extLst>
            <a:ext uri="{FF2B5EF4-FFF2-40B4-BE49-F238E27FC236}">
              <a16:creationId xmlns:a16="http://schemas.microsoft.com/office/drawing/2014/main" id="{71887542-0EF4-4265-AAAB-260CB9329D84}"/>
            </a:ext>
          </a:extLst>
        </xdr:cNvPr>
        <xdr:cNvSpPr/>
      </xdr:nvSpPr>
      <xdr:spPr>
        <a:xfrm>
          <a:off x="6231890" y="69805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0</xdr:rowOff>
    </xdr:from>
    <xdr:to>
      <xdr:col>41</xdr:col>
      <xdr:colOff>50800</xdr:colOff>
      <xdr:row>41</xdr:row>
      <xdr:rowOff>0</xdr:rowOff>
    </xdr:to>
    <xdr:cxnSp macro="">
      <xdr:nvCxnSpPr>
        <xdr:cNvPr id="138" name="直線コネクタ 137">
          <a:extLst>
            <a:ext uri="{FF2B5EF4-FFF2-40B4-BE49-F238E27FC236}">
              <a16:creationId xmlns:a16="http://schemas.microsoft.com/office/drawing/2014/main" id="{8373BE7E-2BC5-4BDA-9341-57346CB8256D}"/>
            </a:ext>
          </a:extLst>
        </xdr:cNvPr>
        <xdr:cNvCxnSpPr/>
      </xdr:nvCxnSpPr>
      <xdr:spPr>
        <a:xfrm>
          <a:off x="6286500" y="7029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textlink="">
      <xdr:nvSpPr>
        <xdr:cNvPr id="139" name="n_1aveValue【図書館】&#10;一人当たり面積">
          <a:extLst>
            <a:ext uri="{FF2B5EF4-FFF2-40B4-BE49-F238E27FC236}">
              <a16:creationId xmlns:a16="http://schemas.microsoft.com/office/drawing/2014/main" id="{F4263924-849F-4005-B86D-F4951C03EC51}"/>
            </a:ext>
          </a:extLst>
        </xdr:cNvPr>
        <xdr:cNvSpPr txBox="1"/>
      </xdr:nvSpPr>
      <xdr:spPr>
        <a:xfrm>
          <a:off x="8454467"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textlink="">
      <xdr:nvSpPr>
        <xdr:cNvPr id="140" name="n_2aveValue【図書館】&#10;一人当たり面積">
          <a:extLst>
            <a:ext uri="{FF2B5EF4-FFF2-40B4-BE49-F238E27FC236}">
              <a16:creationId xmlns:a16="http://schemas.microsoft.com/office/drawing/2014/main" id="{4147815E-3A82-4409-A614-2D2DC605B007}"/>
            </a:ext>
          </a:extLst>
        </xdr:cNvPr>
        <xdr:cNvSpPr txBox="1"/>
      </xdr:nvSpPr>
      <xdr:spPr>
        <a:xfrm>
          <a:off x="7673417"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textlink="">
      <xdr:nvSpPr>
        <xdr:cNvPr id="141" name="n_3aveValue【図書館】&#10;一人当たり面積">
          <a:extLst>
            <a:ext uri="{FF2B5EF4-FFF2-40B4-BE49-F238E27FC236}">
              <a16:creationId xmlns:a16="http://schemas.microsoft.com/office/drawing/2014/main" id="{079F8FE7-0ECC-40FF-A143-57BB44654470}"/>
            </a:ext>
          </a:extLst>
        </xdr:cNvPr>
        <xdr:cNvSpPr txBox="1"/>
      </xdr:nvSpPr>
      <xdr:spPr>
        <a:xfrm>
          <a:off x="6866332"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textlink="">
      <xdr:nvSpPr>
        <xdr:cNvPr id="142" name="n_4aveValue【図書館】&#10;一人当たり面積">
          <a:extLst>
            <a:ext uri="{FF2B5EF4-FFF2-40B4-BE49-F238E27FC236}">
              <a16:creationId xmlns:a16="http://schemas.microsoft.com/office/drawing/2014/main" id="{1FBEEC4A-64FF-4248-AA13-DEFE58C26090}"/>
            </a:ext>
          </a:extLst>
        </xdr:cNvPr>
        <xdr:cNvSpPr txBox="1"/>
      </xdr:nvSpPr>
      <xdr:spPr>
        <a:xfrm>
          <a:off x="6068772"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30497</xdr:rowOff>
    </xdr:from>
    <xdr:ext cx="469744" cy="259045"/>
    <xdr:sp textlink="">
      <xdr:nvSpPr>
        <xdr:cNvPr id="143" name="n_1mainValue【図書館】&#10;一人当たり面積">
          <a:extLst>
            <a:ext uri="{FF2B5EF4-FFF2-40B4-BE49-F238E27FC236}">
              <a16:creationId xmlns:a16="http://schemas.microsoft.com/office/drawing/2014/main" id="{55C899D5-8246-494B-9337-25C0E9FC297C}"/>
            </a:ext>
          </a:extLst>
        </xdr:cNvPr>
        <xdr:cNvSpPr txBox="1"/>
      </xdr:nvSpPr>
      <xdr:spPr>
        <a:xfrm>
          <a:off x="8454467"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34307</xdr:rowOff>
    </xdr:from>
    <xdr:ext cx="469744" cy="259045"/>
    <xdr:sp textlink="">
      <xdr:nvSpPr>
        <xdr:cNvPr id="144" name="n_2mainValue【図書館】&#10;一人当たり面積">
          <a:extLst>
            <a:ext uri="{FF2B5EF4-FFF2-40B4-BE49-F238E27FC236}">
              <a16:creationId xmlns:a16="http://schemas.microsoft.com/office/drawing/2014/main" id="{F567AF56-3A0D-49A6-BB8F-B108BE45A4DE}"/>
            </a:ext>
          </a:extLst>
        </xdr:cNvPr>
        <xdr:cNvSpPr txBox="1"/>
      </xdr:nvSpPr>
      <xdr:spPr>
        <a:xfrm>
          <a:off x="767341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41927</xdr:rowOff>
    </xdr:from>
    <xdr:ext cx="469744" cy="259045"/>
    <xdr:sp textlink="">
      <xdr:nvSpPr>
        <xdr:cNvPr id="145" name="n_3mainValue【図書館】&#10;一人当たり面積">
          <a:extLst>
            <a:ext uri="{FF2B5EF4-FFF2-40B4-BE49-F238E27FC236}">
              <a16:creationId xmlns:a16="http://schemas.microsoft.com/office/drawing/2014/main" id="{F0E3896E-CCCC-42CD-915B-344F4DF5B392}"/>
            </a:ext>
          </a:extLst>
        </xdr:cNvPr>
        <xdr:cNvSpPr txBox="1"/>
      </xdr:nvSpPr>
      <xdr:spPr>
        <a:xfrm>
          <a:off x="6866332" y="707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67327</xdr:rowOff>
    </xdr:from>
    <xdr:ext cx="469744" cy="259045"/>
    <xdr:sp textlink="">
      <xdr:nvSpPr>
        <xdr:cNvPr id="146" name="n_4mainValue【図書館】&#10;一人当たり面積">
          <a:extLst>
            <a:ext uri="{FF2B5EF4-FFF2-40B4-BE49-F238E27FC236}">
              <a16:creationId xmlns:a16="http://schemas.microsoft.com/office/drawing/2014/main" id="{2FDC386D-A5A7-4738-A0D5-991A4A07FFCE}"/>
            </a:ext>
          </a:extLst>
        </xdr:cNvPr>
        <xdr:cNvSpPr txBox="1"/>
      </xdr:nvSpPr>
      <xdr:spPr>
        <a:xfrm>
          <a:off x="6068772" y="675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7" name="正方形/長方形 146">
          <a:extLst>
            <a:ext uri="{FF2B5EF4-FFF2-40B4-BE49-F238E27FC236}">
              <a16:creationId xmlns:a16="http://schemas.microsoft.com/office/drawing/2014/main" id="{C7ADA7A8-CD22-4607-81CE-3448124743A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8" name="正方形/長方形 147">
          <a:extLst>
            <a:ext uri="{FF2B5EF4-FFF2-40B4-BE49-F238E27FC236}">
              <a16:creationId xmlns:a16="http://schemas.microsoft.com/office/drawing/2014/main" id="{2A41E911-E649-49C6-90A9-BA4DD61F25D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9" name="正方形/長方形 148">
          <a:extLst>
            <a:ext uri="{FF2B5EF4-FFF2-40B4-BE49-F238E27FC236}">
              <a16:creationId xmlns:a16="http://schemas.microsoft.com/office/drawing/2014/main" id="{EE62D067-1BFA-4127-AC9C-C275ED89F74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0" name="正方形/長方形 149">
          <a:extLst>
            <a:ext uri="{FF2B5EF4-FFF2-40B4-BE49-F238E27FC236}">
              <a16:creationId xmlns:a16="http://schemas.microsoft.com/office/drawing/2014/main" id="{3127AF4A-C63D-40CA-BD9C-40203F3DDA1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1" name="正方形/長方形 150">
          <a:extLst>
            <a:ext uri="{FF2B5EF4-FFF2-40B4-BE49-F238E27FC236}">
              <a16:creationId xmlns:a16="http://schemas.microsoft.com/office/drawing/2014/main" id="{CDB602FA-325E-4AF6-B793-86E68A9AFDF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2" name="正方形/長方形 151">
          <a:extLst>
            <a:ext uri="{FF2B5EF4-FFF2-40B4-BE49-F238E27FC236}">
              <a16:creationId xmlns:a16="http://schemas.microsoft.com/office/drawing/2014/main" id="{5555ED77-ECF6-403E-A243-DC29AE5BD81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3" name="正方形/長方形 152">
          <a:extLst>
            <a:ext uri="{FF2B5EF4-FFF2-40B4-BE49-F238E27FC236}">
              <a16:creationId xmlns:a16="http://schemas.microsoft.com/office/drawing/2014/main" id="{C78200C2-8923-47CD-9C01-1B10AC51E3F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4" name="正方形/長方形 153">
          <a:extLst>
            <a:ext uri="{FF2B5EF4-FFF2-40B4-BE49-F238E27FC236}">
              <a16:creationId xmlns:a16="http://schemas.microsoft.com/office/drawing/2014/main" id="{1F891EA1-9100-4D46-B285-690271F0A76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5" name="テキスト ボックス 154">
          <a:extLst>
            <a:ext uri="{FF2B5EF4-FFF2-40B4-BE49-F238E27FC236}">
              <a16:creationId xmlns:a16="http://schemas.microsoft.com/office/drawing/2014/main" id="{F107FF5D-C485-49B7-93C2-AB3738892C6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7493385-3765-4B73-AE3D-5B32B3887F8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7" name="テキスト ボックス 156">
          <a:extLst>
            <a:ext uri="{FF2B5EF4-FFF2-40B4-BE49-F238E27FC236}">
              <a16:creationId xmlns:a16="http://schemas.microsoft.com/office/drawing/2014/main" id="{57F9F06E-6FF4-4949-804B-26358BD2B76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8942F4B-290F-4786-8AD0-36779A7370B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9" name="テキスト ボックス 158">
          <a:extLst>
            <a:ext uri="{FF2B5EF4-FFF2-40B4-BE49-F238E27FC236}">
              <a16:creationId xmlns:a16="http://schemas.microsoft.com/office/drawing/2014/main" id="{C6416582-C88A-4393-BCAB-E3F44DDAE44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10959E3-A132-4C39-B824-B629AA7C1686}"/>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1" name="テキスト ボックス 160">
          <a:extLst>
            <a:ext uri="{FF2B5EF4-FFF2-40B4-BE49-F238E27FC236}">
              <a16:creationId xmlns:a16="http://schemas.microsoft.com/office/drawing/2014/main" id="{CD6AB0E1-EA0D-4988-9D0B-17F9A7B7DC3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99FA608-8B91-40D1-929B-3C37F65C199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3" name="テキスト ボックス 162">
          <a:extLst>
            <a:ext uri="{FF2B5EF4-FFF2-40B4-BE49-F238E27FC236}">
              <a16:creationId xmlns:a16="http://schemas.microsoft.com/office/drawing/2014/main" id="{1671D8D2-8A54-4DA8-B2EF-12EE8DD57F0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6930F908-FE61-47AC-A72C-26E25D89835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5" name="テキスト ボックス 164">
          <a:extLst>
            <a:ext uri="{FF2B5EF4-FFF2-40B4-BE49-F238E27FC236}">
              <a16:creationId xmlns:a16="http://schemas.microsoft.com/office/drawing/2014/main" id="{D6727798-686C-4980-A605-90815B84FFBF}"/>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FFD6B3A-EB17-4F34-B651-4E823C388E2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7" name="テキスト ボックス 166">
          <a:extLst>
            <a:ext uri="{FF2B5EF4-FFF2-40B4-BE49-F238E27FC236}">
              <a16:creationId xmlns:a16="http://schemas.microsoft.com/office/drawing/2014/main" id="{40CD546D-5496-46DC-95D1-A1FAF3E2EEE4}"/>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1C7403B-C979-4E7D-A3D0-A748AD59C515}"/>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9" name="テキスト ボックス 168">
          <a:extLst>
            <a:ext uri="{FF2B5EF4-FFF2-40B4-BE49-F238E27FC236}">
              <a16:creationId xmlns:a16="http://schemas.microsoft.com/office/drawing/2014/main" id="{3105E90F-092E-43B4-9693-7DB390C3397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66EB29A-FE9D-4A1F-BEE9-66AC3FF3B54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1" name="【体育館・プール】&#10;有形固定資産減価償却率グラフ枠">
          <a:extLst>
            <a:ext uri="{FF2B5EF4-FFF2-40B4-BE49-F238E27FC236}">
              <a16:creationId xmlns:a16="http://schemas.microsoft.com/office/drawing/2014/main" id="{D4DE28A4-A2C7-41F9-B6C3-1C4EAFE423B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86541</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10C46234-593C-44E2-A2D0-89AC686BB65D}"/>
            </a:ext>
          </a:extLst>
        </xdr:cNvPr>
        <xdr:cNvCxnSpPr/>
      </xdr:nvCxnSpPr>
      <xdr:spPr>
        <a:xfrm flipV="1">
          <a:off x="4173855" y="9861096"/>
          <a:ext cx="0" cy="124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textlink="">
      <xdr:nvSpPr>
        <xdr:cNvPr id="173" name="【体育館・プール】&#10;有形固定資産減価償却率最小値テキスト">
          <a:extLst>
            <a:ext uri="{FF2B5EF4-FFF2-40B4-BE49-F238E27FC236}">
              <a16:creationId xmlns:a16="http://schemas.microsoft.com/office/drawing/2014/main" id="{7972ED23-1C4F-4EDF-8C8D-9D8B16DA3779}"/>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18663518-F92D-46B1-A3D9-EFB4D01C05B5}"/>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33218</xdr:rowOff>
    </xdr:from>
    <xdr:ext cx="405111" cy="259045"/>
    <xdr:sp textlink="">
      <xdr:nvSpPr>
        <xdr:cNvPr id="175" name="【体育館・プール】&#10;有形固定資産減価償却率最大値テキスト">
          <a:extLst>
            <a:ext uri="{FF2B5EF4-FFF2-40B4-BE49-F238E27FC236}">
              <a16:creationId xmlns:a16="http://schemas.microsoft.com/office/drawing/2014/main" id="{0B08D504-9E9A-49AB-B890-C533B955E2DB}"/>
            </a:ext>
          </a:extLst>
        </xdr:cNvPr>
        <xdr:cNvSpPr txBox="1"/>
      </xdr:nvSpPr>
      <xdr:spPr>
        <a:xfrm>
          <a:off x="4212590" y="963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86541</xdr:rowOff>
    </xdr:from>
    <xdr:to>
      <xdr:col>24</xdr:col>
      <xdr:colOff>152400</xdr:colOff>
      <xdr:row>57</xdr:row>
      <xdr:rowOff>86541</xdr:rowOff>
    </xdr:to>
    <xdr:cxnSp macro="">
      <xdr:nvCxnSpPr>
        <xdr:cNvPr id="176" name="直線コネクタ 175">
          <a:extLst>
            <a:ext uri="{FF2B5EF4-FFF2-40B4-BE49-F238E27FC236}">
              <a16:creationId xmlns:a16="http://schemas.microsoft.com/office/drawing/2014/main" id="{4AE7DFB0-600D-48A1-9F2E-1DAFE74B6A41}"/>
            </a:ext>
          </a:extLst>
        </xdr:cNvPr>
        <xdr:cNvCxnSpPr/>
      </xdr:nvCxnSpPr>
      <xdr:spPr>
        <a:xfrm>
          <a:off x="4112260" y="9861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41927</xdr:rowOff>
    </xdr:from>
    <xdr:ext cx="405111" cy="259045"/>
    <xdr:sp textlink="">
      <xdr:nvSpPr>
        <xdr:cNvPr id="177" name="【体育館・プール】&#10;有形固定資産減価償却率平均値テキスト">
          <a:extLst>
            <a:ext uri="{FF2B5EF4-FFF2-40B4-BE49-F238E27FC236}">
              <a16:creationId xmlns:a16="http://schemas.microsoft.com/office/drawing/2014/main" id="{F5A417AA-0B7A-44B4-9B53-80D558DC378F}"/>
            </a:ext>
          </a:extLst>
        </xdr:cNvPr>
        <xdr:cNvSpPr txBox="1"/>
      </xdr:nvSpPr>
      <xdr:spPr>
        <a:xfrm>
          <a:off x="4212590" y="10502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textlink="">
      <xdr:nvSpPr>
        <xdr:cNvPr id="178" name="フローチャート: 判断 177">
          <a:extLst>
            <a:ext uri="{FF2B5EF4-FFF2-40B4-BE49-F238E27FC236}">
              <a16:creationId xmlns:a16="http://schemas.microsoft.com/office/drawing/2014/main" id="{C072AB45-9A42-47C1-9470-CEF85D8CB1DE}"/>
            </a:ext>
          </a:extLst>
        </xdr:cNvPr>
        <xdr:cNvSpPr/>
      </xdr:nvSpPr>
      <xdr:spPr>
        <a:xfrm>
          <a:off x="413131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53703</xdr:rowOff>
    </xdr:from>
    <xdr:to>
      <xdr:col>20</xdr:col>
      <xdr:colOff>38100</xdr:colOff>
      <xdr:row>61</xdr:row>
      <xdr:rowOff>155303</xdr:rowOff>
    </xdr:to>
    <xdr:sp textlink="">
      <xdr:nvSpPr>
        <xdr:cNvPr id="179" name="フローチャート: 判断 178">
          <a:extLst>
            <a:ext uri="{FF2B5EF4-FFF2-40B4-BE49-F238E27FC236}">
              <a16:creationId xmlns:a16="http://schemas.microsoft.com/office/drawing/2014/main" id="{AF5D6C95-44C6-4631-AE63-DE696CB9482C}"/>
            </a:ext>
          </a:extLst>
        </xdr:cNvPr>
        <xdr:cNvSpPr/>
      </xdr:nvSpPr>
      <xdr:spPr>
        <a:xfrm>
          <a:off x="3388360" y="105159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37374</xdr:rowOff>
    </xdr:from>
    <xdr:to>
      <xdr:col>15</xdr:col>
      <xdr:colOff>101600</xdr:colOff>
      <xdr:row>61</xdr:row>
      <xdr:rowOff>138974</xdr:rowOff>
    </xdr:to>
    <xdr:sp textlink="">
      <xdr:nvSpPr>
        <xdr:cNvPr id="180" name="フローチャート: 判断 179">
          <a:extLst>
            <a:ext uri="{FF2B5EF4-FFF2-40B4-BE49-F238E27FC236}">
              <a16:creationId xmlns:a16="http://schemas.microsoft.com/office/drawing/2014/main" id="{CCCDA7E8-F183-4323-ABBA-50162CC2BEE5}"/>
            </a:ext>
          </a:extLst>
        </xdr:cNvPr>
        <xdr:cNvSpPr/>
      </xdr:nvSpPr>
      <xdr:spPr>
        <a:xfrm>
          <a:off x="2571750" y="104958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166370</xdr:rowOff>
    </xdr:from>
    <xdr:to>
      <xdr:col>10</xdr:col>
      <xdr:colOff>165100</xdr:colOff>
      <xdr:row>61</xdr:row>
      <xdr:rowOff>96520</xdr:rowOff>
    </xdr:to>
    <xdr:sp textlink="">
      <xdr:nvSpPr>
        <xdr:cNvPr id="181" name="フローチャート: 判断 180">
          <a:extLst>
            <a:ext uri="{FF2B5EF4-FFF2-40B4-BE49-F238E27FC236}">
              <a16:creationId xmlns:a16="http://schemas.microsoft.com/office/drawing/2014/main" id="{0DD77A23-1E6F-432C-BF29-497E26256BDF}"/>
            </a:ext>
          </a:extLst>
        </xdr:cNvPr>
        <xdr:cNvSpPr/>
      </xdr:nvSpPr>
      <xdr:spPr>
        <a:xfrm>
          <a:off x="1774190" y="10457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89626</xdr:rowOff>
    </xdr:from>
    <xdr:to>
      <xdr:col>6</xdr:col>
      <xdr:colOff>38100</xdr:colOff>
      <xdr:row>61</xdr:row>
      <xdr:rowOff>19776</xdr:rowOff>
    </xdr:to>
    <xdr:sp textlink="">
      <xdr:nvSpPr>
        <xdr:cNvPr id="182" name="フローチャート: 判断 181">
          <a:extLst>
            <a:ext uri="{FF2B5EF4-FFF2-40B4-BE49-F238E27FC236}">
              <a16:creationId xmlns:a16="http://schemas.microsoft.com/office/drawing/2014/main" id="{FBE76825-70F2-4EB3-967B-D7B0058B34B4}"/>
            </a:ext>
          </a:extLst>
        </xdr:cNvPr>
        <xdr:cNvSpPr/>
      </xdr:nvSpPr>
      <xdr:spPr>
        <a:xfrm>
          <a:off x="988060" y="1038043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3" name="テキスト ボックス 182">
          <a:extLst>
            <a:ext uri="{FF2B5EF4-FFF2-40B4-BE49-F238E27FC236}">
              <a16:creationId xmlns:a16="http://schemas.microsoft.com/office/drawing/2014/main" id="{FE5445F7-C719-4DC5-8C34-449636E8A77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4" name="テキスト ボックス 183">
          <a:extLst>
            <a:ext uri="{FF2B5EF4-FFF2-40B4-BE49-F238E27FC236}">
              <a16:creationId xmlns:a16="http://schemas.microsoft.com/office/drawing/2014/main" id="{D56579C9-95EE-4262-9E87-C76C16D8F27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5" name="テキスト ボックス 184">
          <a:extLst>
            <a:ext uri="{FF2B5EF4-FFF2-40B4-BE49-F238E27FC236}">
              <a16:creationId xmlns:a16="http://schemas.microsoft.com/office/drawing/2014/main" id="{85A7BE0E-F4A8-4F28-B55D-2B86D2C5D06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6" name="テキスト ボックス 185">
          <a:extLst>
            <a:ext uri="{FF2B5EF4-FFF2-40B4-BE49-F238E27FC236}">
              <a16:creationId xmlns:a16="http://schemas.microsoft.com/office/drawing/2014/main" id="{E1A86934-76DF-472A-8077-89D7ED987B2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7" name="テキスト ボックス 186">
          <a:extLst>
            <a:ext uri="{FF2B5EF4-FFF2-40B4-BE49-F238E27FC236}">
              <a16:creationId xmlns:a16="http://schemas.microsoft.com/office/drawing/2014/main" id="{930B4CE5-BC2A-42C7-B07B-CB3C073939B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35741</xdr:rowOff>
    </xdr:from>
    <xdr:to>
      <xdr:col>24</xdr:col>
      <xdr:colOff>114300</xdr:colOff>
      <xdr:row>57</xdr:row>
      <xdr:rowOff>137341</xdr:rowOff>
    </xdr:to>
    <xdr:sp textlink="">
      <xdr:nvSpPr>
        <xdr:cNvPr id="188" name="楕円 187">
          <a:extLst>
            <a:ext uri="{FF2B5EF4-FFF2-40B4-BE49-F238E27FC236}">
              <a16:creationId xmlns:a16="http://schemas.microsoft.com/office/drawing/2014/main" id="{E6440542-3D1B-449B-9CB4-40D66A7C46AE}"/>
            </a:ext>
          </a:extLst>
        </xdr:cNvPr>
        <xdr:cNvSpPr/>
      </xdr:nvSpPr>
      <xdr:spPr>
        <a:xfrm>
          <a:off x="4131310" y="98083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160218</xdr:rowOff>
    </xdr:from>
    <xdr:ext cx="405111" cy="259045"/>
    <xdr:sp textlink="">
      <xdr:nvSpPr>
        <xdr:cNvPr id="189" name="【体育館・プール】&#10;有形固定資産減価償却率該当値テキスト">
          <a:extLst>
            <a:ext uri="{FF2B5EF4-FFF2-40B4-BE49-F238E27FC236}">
              <a16:creationId xmlns:a16="http://schemas.microsoft.com/office/drawing/2014/main" id="{CE162457-A7E5-4C1A-9A59-7B9E54DDBB24}"/>
            </a:ext>
          </a:extLst>
        </xdr:cNvPr>
        <xdr:cNvSpPr txBox="1"/>
      </xdr:nvSpPr>
      <xdr:spPr>
        <a:xfrm>
          <a:off x="4212590" y="976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151674</xdr:rowOff>
    </xdr:from>
    <xdr:to>
      <xdr:col>20</xdr:col>
      <xdr:colOff>38100</xdr:colOff>
      <xdr:row>57</xdr:row>
      <xdr:rowOff>81824</xdr:rowOff>
    </xdr:to>
    <xdr:sp textlink="">
      <xdr:nvSpPr>
        <xdr:cNvPr id="190" name="楕円 189">
          <a:extLst>
            <a:ext uri="{FF2B5EF4-FFF2-40B4-BE49-F238E27FC236}">
              <a16:creationId xmlns:a16="http://schemas.microsoft.com/office/drawing/2014/main" id="{70E509F4-1652-42B0-81EC-F148977A33C4}"/>
            </a:ext>
          </a:extLst>
        </xdr:cNvPr>
        <xdr:cNvSpPr/>
      </xdr:nvSpPr>
      <xdr:spPr>
        <a:xfrm>
          <a:off x="3388360" y="97528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31024</xdr:rowOff>
    </xdr:from>
    <xdr:to>
      <xdr:col>24</xdr:col>
      <xdr:colOff>63500</xdr:colOff>
      <xdr:row>57</xdr:row>
      <xdr:rowOff>86541</xdr:rowOff>
    </xdr:to>
    <xdr:cxnSp macro="">
      <xdr:nvCxnSpPr>
        <xdr:cNvPr id="191" name="直線コネクタ 190">
          <a:extLst>
            <a:ext uri="{FF2B5EF4-FFF2-40B4-BE49-F238E27FC236}">
              <a16:creationId xmlns:a16="http://schemas.microsoft.com/office/drawing/2014/main" id="{611CC55C-C9C1-4316-BD1C-76DE95E6A0A3}"/>
            </a:ext>
          </a:extLst>
        </xdr:cNvPr>
        <xdr:cNvCxnSpPr/>
      </xdr:nvCxnSpPr>
      <xdr:spPr>
        <a:xfrm>
          <a:off x="3431540" y="9801769"/>
          <a:ext cx="74295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96157</xdr:rowOff>
    </xdr:from>
    <xdr:to>
      <xdr:col>15</xdr:col>
      <xdr:colOff>101600</xdr:colOff>
      <xdr:row>57</xdr:row>
      <xdr:rowOff>26307</xdr:rowOff>
    </xdr:to>
    <xdr:sp textlink="">
      <xdr:nvSpPr>
        <xdr:cNvPr id="192" name="楕円 191">
          <a:extLst>
            <a:ext uri="{FF2B5EF4-FFF2-40B4-BE49-F238E27FC236}">
              <a16:creationId xmlns:a16="http://schemas.microsoft.com/office/drawing/2014/main" id="{5B1AB7F8-0428-47B5-8C9B-BBCDD78D8805}"/>
            </a:ext>
          </a:extLst>
        </xdr:cNvPr>
        <xdr:cNvSpPr/>
      </xdr:nvSpPr>
      <xdr:spPr>
        <a:xfrm>
          <a:off x="2571750" y="96935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146957</xdr:rowOff>
    </xdr:from>
    <xdr:to>
      <xdr:col>19</xdr:col>
      <xdr:colOff>177800</xdr:colOff>
      <xdr:row>57</xdr:row>
      <xdr:rowOff>31024</xdr:rowOff>
    </xdr:to>
    <xdr:cxnSp macro="">
      <xdr:nvCxnSpPr>
        <xdr:cNvPr id="193" name="直線コネクタ 192">
          <a:extLst>
            <a:ext uri="{FF2B5EF4-FFF2-40B4-BE49-F238E27FC236}">
              <a16:creationId xmlns:a16="http://schemas.microsoft.com/office/drawing/2014/main" id="{98AAE3AE-88CC-43A4-A7BF-A76FD21BDF93}"/>
            </a:ext>
          </a:extLst>
        </xdr:cNvPr>
        <xdr:cNvCxnSpPr/>
      </xdr:nvCxnSpPr>
      <xdr:spPr>
        <a:xfrm>
          <a:off x="2626360" y="9746252"/>
          <a:ext cx="80518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40640</xdr:rowOff>
    </xdr:from>
    <xdr:to>
      <xdr:col>10</xdr:col>
      <xdr:colOff>165100</xdr:colOff>
      <xdr:row>56</xdr:row>
      <xdr:rowOff>142240</xdr:rowOff>
    </xdr:to>
    <xdr:sp textlink="">
      <xdr:nvSpPr>
        <xdr:cNvPr id="194" name="楕円 193">
          <a:extLst>
            <a:ext uri="{FF2B5EF4-FFF2-40B4-BE49-F238E27FC236}">
              <a16:creationId xmlns:a16="http://schemas.microsoft.com/office/drawing/2014/main" id="{B9C702B3-553A-4B1F-8526-06CF29691BC9}"/>
            </a:ext>
          </a:extLst>
        </xdr:cNvPr>
        <xdr:cNvSpPr/>
      </xdr:nvSpPr>
      <xdr:spPr>
        <a:xfrm>
          <a:off x="1774190" y="96418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91440</xdr:rowOff>
    </xdr:from>
    <xdr:to>
      <xdr:col>15</xdr:col>
      <xdr:colOff>50800</xdr:colOff>
      <xdr:row>56</xdr:row>
      <xdr:rowOff>146957</xdr:rowOff>
    </xdr:to>
    <xdr:cxnSp macro="">
      <xdr:nvCxnSpPr>
        <xdr:cNvPr id="195" name="直線コネクタ 194">
          <a:extLst>
            <a:ext uri="{FF2B5EF4-FFF2-40B4-BE49-F238E27FC236}">
              <a16:creationId xmlns:a16="http://schemas.microsoft.com/office/drawing/2014/main" id="{3FF8B420-CFA3-4736-B6DF-FEDEBFD0B2A1}"/>
            </a:ext>
          </a:extLst>
        </xdr:cNvPr>
        <xdr:cNvCxnSpPr/>
      </xdr:nvCxnSpPr>
      <xdr:spPr>
        <a:xfrm>
          <a:off x="1828800" y="9696450"/>
          <a:ext cx="79756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156573</xdr:rowOff>
    </xdr:from>
    <xdr:to>
      <xdr:col>6</xdr:col>
      <xdr:colOff>38100</xdr:colOff>
      <xdr:row>56</xdr:row>
      <xdr:rowOff>86723</xdr:rowOff>
    </xdr:to>
    <xdr:sp textlink="">
      <xdr:nvSpPr>
        <xdr:cNvPr id="196" name="楕円 195">
          <a:extLst>
            <a:ext uri="{FF2B5EF4-FFF2-40B4-BE49-F238E27FC236}">
              <a16:creationId xmlns:a16="http://schemas.microsoft.com/office/drawing/2014/main" id="{DAD282B0-070F-44A6-8201-E97FF20CC1D3}"/>
            </a:ext>
          </a:extLst>
        </xdr:cNvPr>
        <xdr:cNvSpPr/>
      </xdr:nvSpPr>
      <xdr:spPr>
        <a:xfrm>
          <a:off x="988060" y="95882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35923</xdr:rowOff>
    </xdr:from>
    <xdr:to>
      <xdr:col>10</xdr:col>
      <xdr:colOff>114300</xdr:colOff>
      <xdr:row>56</xdr:row>
      <xdr:rowOff>91440</xdr:rowOff>
    </xdr:to>
    <xdr:cxnSp macro="">
      <xdr:nvCxnSpPr>
        <xdr:cNvPr id="197" name="直線コネクタ 196">
          <a:extLst>
            <a:ext uri="{FF2B5EF4-FFF2-40B4-BE49-F238E27FC236}">
              <a16:creationId xmlns:a16="http://schemas.microsoft.com/office/drawing/2014/main" id="{C2D2533F-F036-41BE-9019-6564BE5D340C}"/>
            </a:ext>
          </a:extLst>
        </xdr:cNvPr>
        <xdr:cNvCxnSpPr/>
      </xdr:nvCxnSpPr>
      <xdr:spPr>
        <a:xfrm>
          <a:off x="1031240" y="9637123"/>
          <a:ext cx="79756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146430</xdr:rowOff>
    </xdr:from>
    <xdr:ext cx="405111" cy="259045"/>
    <xdr:sp textlink="">
      <xdr:nvSpPr>
        <xdr:cNvPr id="198" name="n_1aveValue【体育館・プール】&#10;有形固定資産減価償却率">
          <a:extLst>
            <a:ext uri="{FF2B5EF4-FFF2-40B4-BE49-F238E27FC236}">
              <a16:creationId xmlns:a16="http://schemas.microsoft.com/office/drawing/2014/main" id="{0E950427-64CC-4B7D-8388-7FB4006DD60E}"/>
            </a:ext>
          </a:extLst>
        </xdr:cNvPr>
        <xdr:cNvSpPr txBox="1"/>
      </xdr:nvSpPr>
      <xdr:spPr>
        <a:xfrm>
          <a:off x="3239144" y="1060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130101</xdr:rowOff>
    </xdr:from>
    <xdr:ext cx="405111" cy="259045"/>
    <xdr:sp textlink="">
      <xdr:nvSpPr>
        <xdr:cNvPr id="199" name="n_2aveValue【体育館・プール】&#10;有形固定資産減価償却率">
          <a:extLst>
            <a:ext uri="{FF2B5EF4-FFF2-40B4-BE49-F238E27FC236}">
              <a16:creationId xmlns:a16="http://schemas.microsoft.com/office/drawing/2014/main" id="{D412D06E-5967-4C37-8C17-0F6C9E2BBA32}"/>
            </a:ext>
          </a:extLst>
        </xdr:cNvPr>
        <xdr:cNvSpPr txBox="1"/>
      </xdr:nvSpPr>
      <xdr:spPr>
        <a:xfrm>
          <a:off x="2439044" y="105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textlink="">
      <xdr:nvSpPr>
        <xdr:cNvPr id="200" name="n_3aveValue【体育館・プール】&#10;有形固定資産減価償却率">
          <a:extLst>
            <a:ext uri="{FF2B5EF4-FFF2-40B4-BE49-F238E27FC236}">
              <a16:creationId xmlns:a16="http://schemas.microsoft.com/office/drawing/2014/main" id="{A184C18B-8F5A-41F7-AA1D-D5C421CCB61D}"/>
            </a:ext>
          </a:extLst>
        </xdr:cNvPr>
        <xdr:cNvSpPr txBox="1"/>
      </xdr:nvSpPr>
      <xdr:spPr>
        <a:xfrm>
          <a:off x="16414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10903</xdr:rowOff>
    </xdr:from>
    <xdr:ext cx="405111" cy="259045"/>
    <xdr:sp textlink="">
      <xdr:nvSpPr>
        <xdr:cNvPr id="201" name="n_4aveValue【体育館・プール】&#10;有形固定資産減価償却率">
          <a:extLst>
            <a:ext uri="{FF2B5EF4-FFF2-40B4-BE49-F238E27FC236}">
              <a16:creationId xmlns:a16="http://schemas.microsoft.com/office/drawing/2014/main" id="{1714AD17-AF69-4F4C-A13F-E37E7A8F5463}"/>
            </a:ext>
          </a:extLst>
        </xdr:cNvPr>
        <xdr:cNvSpPr txBox="1"/>
      </xdr:nvSpPr>
      <xdr:spPr>
        <a:xfrm>
          <a:off x="855354" y="1047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98351</xdr:rowOff>
    </xdr:from>
    <xdr:ext cx="405111" cy="259045"/>
    <xdr:sp textlink="">
      <xdr:nvSpPr>
        <xdr:cNvPr id="202" name="n_1mainValue【体育館・プール】&#10;有形固定資産減価償却率">
          <a:extLst>
            <a:ext uri="{FF2B5EF4-FFF2-40B4-BE49-F238E27FC236}">
              <a16:creationId xmlns:a16="http://schemas.microsoft.com/office/drawing/2014/main" id="{6C8307BD-1E61-47E7-81D7-1C6EDB470E2B}"/>
            </a:ext>
          </a:extLst>
        </xdr:cNvPr>
        <xdr:cNvSpPr txBox="1"/>
      </xdr:nvSpPr>
      <xdr:spPr>
        <a:xfrm>
          <a:off x="3239144" y="952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42834</xdr:rowOff>
    </xdr:from>
    <xdr:ext cx="405111" cy="259045"/>
    <xdr:sp textlink="">
      <xdr:nvSpPr>
        <xdr:cNvPr id="203" name="n_2mainValue【体育館・プール】&#10;有形固定資産減価償却率">
          <a:extLst>
            <a:ext uri="{FF2B5EF4-FFF2-40B4-BE49-F238E27FC236}">
              <a16:creationId xmlns:a16="http://schemas.microsoft.com/office/drawing/2014/main" id="{734F43AA-518F-4542-8605-88AD2B3CE62E}"/>
            </a:ext>
          </a:extLst>
        </xdr:cNvPr>
        <xdr:cNvSpPr txBox="1"/>
      </xdr:nvSpPr>
      <xdr:spPr>
        <a:xfrm>
          <a:off x="2439044" y="947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158767</xdr:rowOff>
    </xdr:from>
    <xdr:ext cx="405111" cy="259045"/>
    <xdr:sp textlink="">
      <xdr:nvSpPr>
        <xdr:cNvPr id="204" name="n_3mainValue【体育館・プール】&#10;有形固定資産減価償却率">
          <a:extLst>
            <a:ext uri="{FF2B5EF4-FFF2-40B4-BE49-F238E27FC236}">
              <a16:creationId xmlns:a16="http://schemas.microsoft.com/office/drawing/2014/main" id="{5ABBBB16-0894-42B7-817F-B3A357BA1BF2}"/>
            </a:ext>
          </a:extLst>
        </xdr:cNvPr>
        <xdr:cNvSpPr txBox="1"/>
      </xdr:nvSpPr>
      <xdr:spPr>
        <a:xfrm>
          <a:off x="1641484"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103250</xdr:rowOff>
    </xdr:from>
    <xdr:ext cx="405111" cy="259045"/>
    <xdr:sp textlink="">
      <xdr:nvSpPr>
        <xdr:cNvPr id="205" name="n_4mainValue【体育館・プール】&#10;有形固定資産減価償却率">
          <a:extLst>
            <a:ext uri="{FF2B5EF4-FFF2-40B4-BE49-F238E27FC236}">
              <a16:creationId xmlns:a16="http://schemas.microsoft.com/office/drawing/2014/main" id="{2FC57A91-E879-4E5B-918E-29F641499D5D}"/>
            </a:ext>
          </a:extLst>
        </xdr:cNvPr>
        <xdr:cNvSpPr txBox="1"/>
      </xdr:nvSpPr>
      <xdr:spPr>
        <a:xfrm>
          <a:off x="855354" y="935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6" name="正方形/長方形 205">
          <a:extLst>
            <a:ext uri="{FF2B5EF4-FFF2-40B4-BE49-F238E27FC236}">
              <a16:creationId xmlns:a16="http://schemas.microsoft.com/office/drawing/2014/main" id="{9070D394-870E-452E-B430-B8B36E055F5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7" name="正方形/長方形 206">
          <a:extLst>
            <a:ext uri="{FF2B5EF4-FFF2-40B4-BE49-F238E27FC236}">
              <a16:creationId xmlns:a16="http://schemas.microsoft.com/office/drawing/2014/main" id="{225EB473-ED59-4F83-B157-9B854C99175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8" name="正方形/長方形 207">
          <a:extLst>
            <a:ext uri="{FF2B5EF4-FFF2-40B4-BE49-F238E27FC236}">
              <a16:creationId xmlns:a16="http://schemas.microsoft.com/office/drawing/2014/main" id="{F26F20F4-5CCA-4DB7-A37C-84329641217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9" name="正方形/長方形 208">
          <a:extLst>
            <a:ext uri="{FF2B5EF4-FFF2-40B4-BE49-F238E27FC236}">
              <a16:creationId xmlns:a16="http://schemas.microsoft.com/office/drawing/2014/main" id="{7D486D38-A168-4D16-95C2-57B7C165E4A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0" name="正方形/長方形 209">
          <a:extLst>
            <a:ext uri="{FF2B5EF4-FFF2-40B4-BE49-F238E27FC236}">
              <a16:creationId xmlns:a16="http://schemas.microsoft.com/office/drawing/2014/main" id="{1C033FF5-A254-40A2-B9B5-CDD97682926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1" name="正方形/長方形 210">
          <a:extLst>
            <a:ext uri="{FF2B5EF4-FFF2-40B4-BE49-F238E27FC236}">
              <a16:creationId xmlns:a16="http://schemas.microsoft.com/office/drawing/2014/main" id="{216BEC10-2294-43F3-A5AA-8DE0B38157F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2" name="正方形/長方形 211">
          <a:extLst>
            <a:ext uri="{FF2B5EF4-FFF2-40B4-BE49-F238E27FC236}">
              <a16:creationId xmlns:a16="http://schemas.microsoft.com/office/drawing/2014/main" id="{D7FA3D3A-AF22-4FE9-9C5A-131D15FD9F8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3" name="正方形/長方形 212">
          <a:extLst>
            <a:ext uri="{FF2B5EF4-FFF2-40B4-BE49-F238E27FC236}">
              <a16:creationId xmlns:a16="http://schemas.microsoft.com/office/drawing/2014/main" id="{0DBA1009-2A8B-4930-8C0F-7992BB23335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4" name="テキスト ボックス 213">
          <a:extLst>
            <a:ext uri="{FF2B5EF4-FFF2-40B4-BE49-F238E27FC236}">
              <a16:creationId xmlns:a16="http://schemas.microsoft.com/office/drawing/2014/main" id="{415C3549-0035-40B2-9575-77B10E0B91E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CC2CEED-3387-4C1F-BA06-7B63F5293AD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DF2CB615-AD67-40C4-A5ED-7113C433DAA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7" name="テキスト ボックス 216">
          <a:extLst>
            <a:ext uri="{FF2B5EF4-FFF2-40B4-BE49-F238E27FC236}">
              <a16:creationId xmlns:a16="http://schemas.microsoft.com/office/drawing/2014/main" id="{856D250E-2943-494E-921A-902BE329CE5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A3918C8-E7AB-4D72-B78C-78BC98C7631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19" name="テキスト ボックス 218">
          <a:extLst>
            <a:ext uri="{FF2B5EF4-FFF2-40B4-BE49-F238E27FC236}">
              <a16:creationId xmlns:a16="http://schemas.microsoft.com/office/drawing/2014/main" id="{5CF7E618-B6C0-4124-9629-D0B6F3BBEF2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57F8B47-3D6F-4FAB-8EC3-B36A03CA176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1" name="テキスト ボックス 220">
          <a:extLst>
            <a:ext uri="{FF2B5EF4-FFF2-40B4-BE49-F238E27FC236}">
              <a16:creationId xmlns:a16="http://schemas.microsoft.com/office/drawing/2014/main" id="{3E02A9BA-6CCD-4C8D-AF92-7557C964DFD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81CE1B6-6009-476B-8728-12F8ADEBB10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3" name="テキスト ボックス 222">
          <a:extLst>
            <a:ext uri="{FF2B5EF4-FFF2-40B4-BE49-F238E27FC236}">
              <a16:creationId xmlns:a16="http://schemas.microsoft.com/office/drawing/2014/main" id="{0ACB574F-F392-426A-A011-0A105DA0DFAD}"/>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3BD861B-CD5D-4652-B87A-8AC565854C8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5" name="テキスト ボックス 224">
          <a:extLst>
            <a:ext uri="{FF2B5EF4-FFF2-40B4-BE49-F238E27FC236}">
              <a16:creationId xmlns:a16="http://schemas.microsoft.com/office/drawing/2014/main" id="{653836C4-416A-4FA9-877F-F3FD7DE57B8A}"/>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DBF4DB2-829E-4070-8809-4538A846A53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7" name="テキスト ボックス 226">
          <a:extLst>
            <a:ext uri="{FF2B5EF4-FFF2-40B4-BE49-F238E27FC236}">
              <a16:creationId xmlns:a16="http://schemas.microsoft.com/office/drawing/2014/main" id="{BCC1CA6B-EBF8-4300-87AE-398DEFD9EA8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8" name="【体育館・プール】&#10;一人当たり面積グラフ枠">
          <a:extLst>
            <a:ext uri="{FF2B5EF4-FFF2-40B4-BE49-F238E27FC236}">
              <a16:creationId xmlns:a16="http://schemas.microsoft.com/office/drawing/2014/main" id="{23192904-8267-4DCC-8CE0-0D7EED7DFAE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9" name="直線コネクタ 228">
          <a:extLst>
            <a:ext uri="{FF2B5EF4-FFF2-40B4-BE49-F238E27FC236}">
              <a16:creationId xmlns:a16="http://schemas.microsoft.com/office/drawing/2014/main" id="{580BF236-E4BE-4C1B-8FAA-9C2DCD37C255}"/>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textlink="">
      <xdr:nvSpPr>
        <xdr:cNvPr id="230" name="【体育館・プール】&#10;一人当たり面積最小値テキスト">
          <a:extLst>
            <a:ext uri="{FF2B5EF4-FFF2-40B4-BE49-F238E27FC236}">
              <a16:creationId xmlns:a16="http://schemas.microsoft.com/office/drawing/2014/main" id="{3E72CB2E-213B-4D57-8836-FEB7FF5EAFC5}"/>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1" name="直線コネクタ 230">
          <a:extLst>
            <a:ext uri="{FF2B5EF4-FFF2-40B4-BE49-F238E27FC236}">
              <a16:creationId xmlns:a16="http://schemas.microsoft.com/office/drawing/2014/main" id="{2D50EEC8-E749-498D-A86B-7148C32D1C23}"/>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textlink="">
      <xdr:nvSpPr>
        <xdr:cNvPr id="232" name="【体育館・プール】&#10;一人当たり面積最大値テキスト">
          <a:extLst>
            <a:ext uri="{FF2B5EF4-FFF2-40B4-BE49-F238E27FC236}">
              <a16:creationId xmlns:a16="http://schemas.microsoft.com/office/drawing/2014/main" id="{278C317F-85B7-412D-8A07-6B93C4E1C01D}"/>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3" name="直線コネクタ 232">
          <a:extLst>
            <a:ext uri="{FF2B5EF4-FFF2-40B4-BE49-F238E27FC236}">
              <a16:creationId xmlns:a16="http://schemas.microsoft.com/office/drawing/2014/main" id="{841A81A2-0A00-413C-83F5-4D5AFFC0D7CB}"/>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textlink="">
      <xdr:nvSpPr>
        <xdr:cNvPr id="234" name="【体育館・プール】&#10;一人当たり面積平均値テキスト">
          <a:extLst>
            <a:ext uri="{FF2B5EF4-FFF2-40B4-BE49-F238E27FC236}">
              <a16:creationId xmlns:a16="http://schemas.microsoft.com/office/drawing/2014/main" id="{5909BBDB-95E2-42F0-807F-1D3B39E23911}"/>
            </a:ext>
          </a:extLst>
        </xdr:cNvPr>
        <xdr:cNvSpPr txBox="1"/>
      </xdr:nvSpPr>
      <xdr:spPr>
        <a:xfrm>
          <a:off x="9467850" y="10817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textlink="">
      <xdr:nvSpPr>
        <xdr:cNvPr id="235" name="フローチャート: 判断 234">
          <a:extLst>
            <a:ext uri="{FF2B5EF4-FFF2-40B4-BE49-F238E27FC236}">
              <a16:creationId xmlns:a16="http://schemas.microsoft.com/office/drawing/2014/main" id="{DC5BBCB4-3F4E-4005-A89E-7D0348301211}"/>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textlink="">
      <xdr:nvSpPr>
        <xdr:cNvPr id="236" name="フローチャート: 判断 235">
          <a:extLst>
            <a:ext uri="{FF2B5EF4-FFF2-40B4-BE49-F238E27FC236}">
              <a16:creationId xmlns:a16="http://schemas.microsoft.com/office/drawing/2014/main" id="{8C299CF6-D739-44C0-87A3-74D75A555437}"/>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textlink="">
      <xdr:nvSpPr>
        <xdr:cNvPr id="237" name="フローチャート: 判断 236">
          <a:extLst>
            <a:ext uri="{FF2B5EF4-FFF2-40B4-BE49-F238E27FC236}">
              <a16:creationId xmlns:a16="http://schemas.microsoft.com/office/drawing/2014/main" id="{DDD2B7EC-CD81-4636-9404-25D7B5D1E23B}"/>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textlink="">
      <xdr:nvSpPr>
        <xdr:cNvPr id="238" name="フローチャート: 判断 237">
          <a:extLst>
            <a:ext uri="{FF2B5EF4-FFF2-40B4-BE49-F238E27FC236}">
              <a16:creationId xmlns:a16="http://schemas.microsoft.com/office/drawing/2014/main" id="{5D3DD522-C1F3-4F2C-A380-50B046BF0C92}"/>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textlink="">
      <xdr:nvSpPr>
        <xdr:cNvPr id="239" name="フローチャート: 判断 238">
          <a:extLst>
            <a:ext uri="{FF2B5EF4-FFF2-40B4-BE49-F238E27FC236}">
              <a16:creationId xmlns:a16="http://schemas.microsoft.com/office/drawing/2014/main" id="{0C0AD3DD-954B-4DFA-BA0F-39CBF08E8270}"/>
            </a:ext>
          </a:extLst>
        </xdr:cNvPr>
        <xdr:cNvSpPr/>
      </xdr:nvSpPr>
      <xdr:spPr>
        <a:xfrm>
          <a:off x="6231890" y="10859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0" name="テキスト ボックス 239">
          <a:extLst>
            <a:ext uri="{FF2B5EF4-FFF2-40B4-BE49-F238E27FC236}">
              <a16:creationId xmlns:a16="http://schemas.microsoft.com/office/drawing/2014/main" id="{0C10B4C5-118C-4F68-9A4A-01D3A8680CA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1" name="テキスト ボックス 240">
          <a:extLst>
            <a:ext uri="{FF2B5EF4-FFF2-40B4-BE49-F238E27FC236}">
              <a16:creationId xmlns:a16="http://schemas.microsoft.com/office/drawing/2014/main" id="{ED8B91B8-C973-46D4-9E75-2E0CFAE496F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2" name="テキスト ボックス 241">
          <a:extLst>
            <a:ext uri="{FF2B5EF4-FFF2-40B4-BE49-F238E27FC236}">
              <a16:creationId xmlns:a16="http://schemas.microsoft.com/office/drawing/2014/main" id="{9C3CB94E-A32F-413D-B177-AA6AD2A208A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3" name="テキスト ボックス 242">
          <a:extLst>
            <a:ext uri="{FF2B5EF4-FFF2-40B4-BE49-F238E27FC236}">
              <a16:creationId xmlns:a16="http://schemas.microsoft.com/office/drawing/2014/main" id="{C7CA59C8-8254-4F9D-95DD-31776B933FE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4F039FF4-14B4-4ED8-8CB5-7C6136C9DB4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131318</xdr:rowOff>
    </xdr:from>
    <xdr:to>
      <xdr:col>55</xdr:col>
      <xdr:colOff>50800</xdr:colOff>
      <xdr:row>63</xdr:row>
      <xdr:rowOff>61468</xdr:rowOff>
    </xdr:to>
    <xdr:sp textlink="">
      <xdr:nvSpPr>
        <xdr:cNvPr id="245" name="楕円 244">
          <a:extLst>
            <a:ext uri="{FF2B5EF4-FFF2-40B4-BE49-F238E27FC236}">
              <a16:creationId xmlns:a16="http://schemas.microsoft.com/office/drawing/2014/main" id="{66D85CF3-87F1-4072-BC48-D332C35F0277}"/>
            </a:ext>
          </a:extLst>
        </xdr:cNvPr>
        <xdr:cNvSpPr/>
      </xdr:nvSpPr>
      <xdr:spPr>
        <a:xfrm>
          <a:off x="9394190" y="1076502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154195</xdr:rowOff>
    </xdr:from>
    <xdr:ext cx="469744" cy="259045"/>
    <xdr:sp textlink="">
      <xdr:nvSpPr>
        <xdr:cNvPr id="246" name="【体育館・プール】&#10;一人当たり面積該当値テキスト">
          <a:extLst>
            <a:ext uri="{FF2B5EF4-FFF2-40B4-BE49-F238E27FC236}">
              <a16:creationId xmlns:a16="http://schemas.microsoft.com/office/drawing/2014/main" id="{7D33D84A-1CB0-447E-B043-D1ABC15DFA27}"/>
            </a:ext>
          </a:extLst>
        </xdr:cNvPr>
        <xdr:cNvSpPr txBox="1"/>
      </xdr:nvSpPr>
      <xdr:spPr>
        <a:xfrm>
          <a:off x="9467850" y="1061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137033</xdr:rowOff>
    </xdr:from>
    <xdr:to>
      <xdr:col>50</xdr:col>
      <xdr:colOff>165100</xdr:colOff>
      <xdr:row>63</xdr:row>
      <xdr:rowOff>67183</xdr:rowOff>
    </xdr:to>
    <xdr:sp textlink="">
      <xdr:nvSpPr>
        <xdr:cNvPr id="247" name="楕円 246">
          <a:extLst>
            <a:ext uri="{FF2B5EF4-FFF2-40B4-BE49-F238E27FC236}">
              <a16:creationId xmlns:a16="http://schemas.microsoft.com/office/drawing/2014/main" id="{EAED8C49-C283-40E2-8893-AEF755A753E3}"/>
            </a:ext>
          </a:extLst>
        </xdr:cNvPr>
        <xdr:cNvSpPr/>
      </xdr:nvSpPr>
      <xdr:spPr>
        <a:xfrm>
          <a:off x="8632190" y="107631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10668</xdr:rowOff>
    </xdr:from>
    <xdr:to>
      <xdr:col>55</xdr:col>
      <xdr:colOff>0</xdr:colOff>
      <xdr:row>63</xdr:row>
      <xdr:rowOff>16383</xdr:rowOff>
    </xdr:to>
    <xdr:cxnSp macro="">
      <xdr:nvCxnSpPr>
        <xdr:cNvPr id="248" name="直線コネクタ 247">
          <a:extLst>
            <a:ext uri="{FF2B5EF4-FFF2-40B4-BE49-F238E27FC236}">
              <a16:creationId xmlns:a16="http://schemas.microsoft.com/office/drawing/2014/main" id="{4BE51AA2-53A0-42EA-B936-36A4AD1BB421}"/>
            </a:ext>
          </a:extLst>
        </xdr:cNvPr>
        <xdr:cNvCxnSpPr/>
      </xdr:nvCxnSpPr>
      <xdr:spPr>
        <a:xfrm flipV="1">
          <a:off x="8686800" y="10813923"/>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141224</xdr:rowOff>
    </xdr:from>
    <xdr:to>
      <xdr:col>46</xdr:col>
      <xdr:colOff>38100</xdr:colOff>
      <xdr:row>63</xdr:row>
      <xdr:rowOff>71374</xdr:rowOff>
    </xdr:to>
    <xdr:sp textlink="">
      <xdr:nvSpPr>
        <xdr:cNvPr id="249" name="楕円 248">
          <a:extLst>
            <a:ext uri="{FF2B5EF4-FFF2-40B4-BE49-F238E27FC236}">
              <a16:creationId xmlns:a16="http://schemas.microsoft.com/office/drawing/2014/main" id="{AAA039A1-8B34-4E1D-8D88-4A9C8BCF7281}"/>
            </a:ext>
          </a:extLst>
        </xdr:cNvPr>
        <xdr:cNvSpPr/>
      </xdr:nvSpPr>
      <xdr:spPr>
        <a:xfrm>
          <a:off x="7846060" y="107692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16383</xdr:rowOff>
    </xdr:from>
    <xdr:to>
      <xdr:col>50</xdr:col>
      <xdr:colOff>114300</xdr:colOff>
      <xdr:row>63</xdr:row>
      <xdr:rowOff>20574</xdr:rowOff>
    </xdr:to>
    <xdr:cxnSp macro="">
      <xdr:nvCxnSpPr>
        <xdr:cNvPr id="250" name="直線コネクタ 249">
          <a:extLst>
            <a:ext uri="{FF2B5EF4-FFF2-40B4-BE49-F238E27FC236}">
              <a16:creationId xmlns:a16="http://schemas.microsoft.com/office/drawing/2014/main" id="{7BCDAB5E-D6AB-4FA9-A360-B13B3891B440}"/>
            </a:ext>
          </a:extLst>
        </xdr:cNvPr>
        <xdr:cNvCxnSpPr/>
      </xdr:nvCxnSpPr>
      <xdr:spPr>
        <a:xfrm flipV="1">
          <a:off x="7889240" y="1082154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145796</xdr:rowOff>
    </xdr:from>
    <xdr:to>
      <xdr:col>41</xdr:col>
      <xdr:colOff>101600</xdr:colOff>
      <xdr:row>63</xdr:row>
      <xdr:rowOff>75946</xdr:rowOff>
    </xdr:to>
    <xdr:sp textlink="">
      <xdr:nvSpPr>
        <xdr:cNvPr id="251" name="楕円 250">
          <a:extLst>
            <a:ext uri="{FF2B5EF4-FFF2-40B4-BE49-F238E27FC236}">
              <a16:creationId xmlns:a16="http://schemas.microsoft.com/office/drawing/2014/main" id="{23590C91-649B-41BB-A183-4A7E28DF9622}"/>
            </a:ext>
          </a:extLst>
        </xdr:cNvPr>
        <xdr:cNvSpPr/>
      </xdr:nvSpPr>
      <xdr:spPr>
        <a:xfrm>
          <a:off x="7029450" y="107737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20574</xdr:rowOff>
    </xdr:from>
    <xdr:to>
      <xdr:col>45</xdr:col>
      <xdr:colOff>177800</xdr:colOff>
      <xdr:row>63</xdr:row>
      <xdr:rowOff>25146</xdr:rowOff>
    </xdr:to>
    <xdr:cxnSp macro="">
      <xdr:nvCxnSpPr>
        <xdr:cNvPr id="252" name="直線コネクタ 251">
          <a:extLst>
            <a:ext uri="{FF2B5EF4-FFF2-40B4-BE49-F238E27FC236}">
              <a16:creationId xmlns:a16="http://schemas.microsoft.com/office/drawing/2014/main" id="{0A52EB1B-9342-4D7F-8683-93BEBD206962}"/>
            </a:ext>
          </a:extLst>
        </xdr:cNvPr>
        <xdr:cNvCxnSpPr/>
      </xdr:nvCxnSpPr>
      <xdr:spPr>
        <a:xfrm flipV="1">
          <a:off x="7084060" y="10818114"/>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149225</xdr:rowOff>
    </xdr:from>
    <xdr:to>
      <xdr:col>36</xdr:col>
      <xdr:colOff>165100</xdr:colOff>
      <xdr:row>63</xdr:row>
      <xdr:rowOff>79375</xdr:rowOff>
    </xdr:to>
    <xdr:sp textlink="">
      <xdr:nvSpPr>
        <xdr:cNvPr id="253" name="楕円 252">
          <a:extLst>
            <a:ext uri="{FF2B5EF4-FFF2-40B4-BE49-F238E27FC236}">
              <a16:creationId xmlns:a16="http://schemas.microsoft.com/office/drawing/2014/main" id="{710C28F4-4CE7-416A-B07B-2F0282E0F948}"/>
            </a:ext>
          </a:extLst>
        </xdr:cNvPr>
        <xdr:cNvSpPr/>
      </xdr:nvSpPr>
      <xdr:spPr>
        <a:xfrm>
          <a:off x="6231890" y="10779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25146</xdr:rowOff>
    </xdr:from>
    <xdr:to>
      <xdr:col>41</xdr:col>
      <xdr:colOff>50800</xdr:colOff>
      <xdr:row>63</xdr:row>
      <xdr:rowOff>28575</xdr:rowOff>
    </xdr:to>
    <xdr:cxnSp macro="">
      <xdr:nvCxnSpPr>
        <xdr:cNvPr id="254" name="直線コネクタ 253">
          <a:extLst>
            <a:ext uri="{FF2B5EF4-FFF2-40B4-BE49-F238E27FC236}">
              <a16:creationId xmlns:a16="http://schemas.microsoft.com/office/drawing/2014/main" id="{1A8158DA-49C3-4166-B85C-DBA0B019A97D}"/>
            </a:ext>
          </a:extLst>
        </xdr:cNvPr>
        <xdr:cNvCxnSpPr/>
      </xdr:nvCxnSpPr>
      <xdr:spPr>
        <a:xfrm flipV="1">
          <a:off x="6286500" y="10822686"/>
          <a:ext cx="79756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textlink="">
      <xdr:nvSpPr>
        <xdr:cNvPr id="255" name="n_1aveValue【体育館・プール】&#10;一人当たり面積">
          <a:extLst>
            <a:ext uri="{FF2B5EF4-FFF2-40B4-BE49-F238E27FC236}">
              <a16:creationId xmlns:a16="http://schemas.microsoft.com/office/drawing/2014/main" id="{35EF140A-440F-452E-AE46-C982E9F600BC}"/>
            </a:ext>
          </a:extLst>
        </xdr:cNvPr>
        <xdr:cNvSpPr txBox="1"/>
      </xdr:nvSpPr>
      <xdr:spPr>
        <a:xfrm>
          <a:off x="8454467"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textlink="">
      <xdr:nvSpPr>
        <xdr:cNvPr id="256" name="n_2aveValue【体育館・プール】&#10;一人当たり面積">
          <a:extLst>
            <a:ext uri="{FF2B5EF4-FFF2-40B4-BE49-F238E27FC236}">
              <a16:creationId xmlns:a16="http://schemas.microsoft.com/office/drawing/2014/main" id="{9A5E7AC2-6D78-41A0-8272-92F088D0B8C0}"/>
            </a:ext>
          </a:extLst>
        </xdr:cNvPr>
        <xdr:cNvSpPr txBox="1"/>
      </xdr:nvSpPr>
      <xdr:spPr>
        <a:xfrm>
          <a:off x="767341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textlink="">
      <xdr:nvSpPr>
        <xdr:cNvPr id="257" name="n_3aveValue【体育館・プール】&#10;一人当たり面積">
          <a:extLst>
            <a:ext uri="{FF2B5EF4-FFF2-40B4-BE49-F238E27FC236}">
              <a16:creationId xmlns:a16="http://schemas.microsoft.com/office/drawing/2014/main" id="{787B30B4-CD39-49F1-867A-E3E46B3E1235}"/>
            </a:ext>
          </a:extLst>
        </xdr:cNvPr>
        <xdr:cNvSpPr txBox="1"/>
      </xdr:nvSpPr>
      <xdr:spPr>
        <a:xfrm>
          <a:off x="6866332"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textlink="">
      <xdr:nvSpPr>
        <xdr:cNvPr id="258" name="n_4aveValue【体育館・プール】&#10;一人当たり面積">
          <a:extLst>
            <a:ext uri="{FF2B5EF4-FFF2-40B4-BE49-F238E27FC236}">
              <a16:creationId xmlns:a16="http://schemas.microsoft.com/office/drawing/2014/main" id="{6165CED9-547C-4BFE-909F-602CFAD9B23C}"/>
            </a:ext>
          </a:extLst>
        </xdr:cNvPr>
        <xdr:cNvSpPr txBox="1"/>
      </xdr:nvSpPr>
      <xdr:spPr>
        <a:xfrm>
          <a:off x="6068772" y="109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83710</xdr:rowOff>
    </xdr:from>
    <xdr:ext cx="469744" cy="259045"/>
    <xdr:sp textlink="">
      <xdr:nvSpPr>
        <xdr:cNvPr id="259" name="n_1mainValue【体育館・プール】&#10;一人当たり面積">
          <a:extLst>
            <a:ext uri="{FF2B5EF4-FFF2-40B4-BE49-F238E27FC236}">
              <a16:creationId xmlns:a16="http://schemas.microsoft.com/office/drawing/2014/main" id="{E271908D-DFBE-451A-B68F-1A3152831B99}"/>
            </a:ext>
          </a:extLst>
        </xdr:cNvPr>
        <xdr:cNvSpPr txBox="1"/>
      </xdr:nvSpPr>
      <xdr:spPr>
        <a:xfrm>
          <a:off x="8454467" y="1054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87901</xdr:rowOff>
    </xdr:from>
    <xdr:ext cx="469744" cy="259045"/>
    <xdr:sp textlink="">
      <xdr:nvSpPr>
        <xdr:cNvPr id="260" name="n_2mainValue【体育館・プール】&#10;一人当たり面積">
          <a:extLst>
            <a:ext uri="{FF2B5EF4-FFF2-40B4-BE49-F238E27FC236}">
              <a16:creationId xmlns:a16="http://schemas.microsoft.com/office/drawing/2014/main" id="{24EF1154-FA95-491B-92F0-70D143086EC0}"/>
            </a:ext>
          </a:extLst>
        </xdr:cNvPr>
        <xdr:cNvSpPr txBox="1"/>
      </xdr:nvSpPr>
      <xdr:spPr>
        <a:xfrm>
          <a:off x="767341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92473</xdr:rowOff>
    </xdr:from>
    <xdr:ext cx="469744" cy="259045"/>
    <xdr:sp textlink="">
      <xdr:nvSpPr>
        <xdr:cNvPr id="261" name="n_3mainValue【体育館・プール】&#10;一人当たり面積">
          <a:extLst>
            <a:ext uri="{FF2B5EF4-FFF2-40B4-BE49-F238E27FC236}">
              <a16:creationId xmlns:a16="http://schemas.microsoft.com/office/drawing/2014/main" id="{EA4053C4-92BD-4647-AE8A-68EB8D9D9E06}"/>
            </a:ext>
          </a:extLst>
        </xdr:cNvPr>
        <xdr:cNvSpPr txBox="1"/>
      </xdr:nvSpPr>
      <xdr:spPr>
        <a:xfrm>
          <a:off x="6866332" y="1055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95902</xdr:rowOff>
    </xdr:from>
    <xdr:ext cx="469744" cy="259045"/>
    <xdr:sp textlink="">
      <xdr:nvSpPr>
        <xdr:cNvPr id="262" name="n_4mainValue【体育館・プール】&#10;一人当たり面積">
          <a:extLst>
            <a:ext uri="{FF2B5EF4-FFF2-40B4-BE49-F238E27FC236}">
              <a16:creationId xmlns:a16="http://schemas.microsoft.com/office/drawing/2014/main" id="{AA575D3D-8331-4AB3-A1F4-60D74FB16610}"/>
            </a:ext>
          </a:extLst>
        </xdr:cNvPr>
        <xdr:cNvSpPr txBox="1"/>
      </xdr:nvSpPr>
      <xdr:spPr>
        <a:xfrm>
          <a:off x="6068772" y="1055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3" name="正方形/長方形 262">
          <a:extLst>
            <a:ext uri="{FF2B5EF4-FFF2-40B4-BE49-F238E27FC236}">
              <a16:creationId xmlns:a16="http://schemas.microsoft.com/office/drawing/2014/main" id="{4484E9F5-DD34-4CCA-A246-809AA483BE3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4" name="正方形/長方形 263">
          <a:extLst>
            <a:ext uri="{FF2B5EF4-FFF2-40B4-BE49-F238E27FC236}">
              <a16:creationId xmlns:a16="http://schemas.microsoft.com/office/drawing/2014/main" id="{ED0A6EFA-FDE9-419F-B081-056193D9D9E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5" name="正方形/長方形 264">
          <a:extLst>
            <a:ext uri="{FF2B5EF4-FFF2-40B4-BE49-F238E27FC236}">
              <a16:creationId xmlns:a16="http://schemas.microsoft.com/office/drawing/2014/main" id="{F9FBB8D6-D9A1-49EC-8DF0-C36288B2313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6" name="正方形/長方形 265">
          <a:extLst>
            <a:ext uri="{FF2B5EF4-FFF2-40B4-BE49-F238E27FC236}">
              <a16:creationId xmlns:a16="http://schemas.microsoft.com/office/drawing/2014/main" id="{A8D67E04-147B-4AB4-AF49-C9C606C3738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7" name="正方形/長方形 266">
          <a:extLst>
            <a:ext uri="{FF2B5EF4-FFF2-40B4-BE49-F238E27FC236}">
              <a16:creationId xmlns:a16="http://schemas.microsoft.com/office/drawing/2014/main" id="{8FE3E41E-494D-4AE6-8858-58FDF52DDE3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8" name="正方形/長方形 267">
          <a:extLst>
            <a:ext uri="{FF2B5EF4-FFF2-40B4-BE49-F238E27FC236}">
              <a16:creationId xmlns:a16="http://schemas.microsoft.com/office/drawing/2014/main" id="{779FD3AF-6A1B-4F19-8AFE-983FD3EB2E8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9" name="正方形/長方形 268">
          <a:extLst>
            <a:ext uri="{FF2B5EF4-FFF2-40B4-BE49-F238E27FC236}">
              <a16:creationId xmlns:a16="http://schemas.microsoft.com/office/drawing/2014/main" id="{E49BCC03-DA2E-4C83-9A20-736E20052D8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0" name="正方形/長方形 269">
          <a:extLst>
            <a:ext uri="{FF2B5EF4-FFF2-40B4-BE49-F238E27FC236}">
              <a16:creationId xmlns:a16="http://schemas.microsoft.com/office/drawing/2014/main" id="{12A70A91-EC8A-40AE-8518-BCB39EC53F9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1" name="テキスト ボックス 270">
          <a:extLst>
            <a:ext uri="{FF2B5EF4-FFF2-40B4-BE49-F238E27FC236}">
              <a16:creationId xmlns:a16="http://schemas.microsoft.com/office/drawing/2014/main" id="{0560D2E9-19C7-41DB-B19C-5C81A76EC50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80E5F6F-DA31-4E4B-B681-4545CF495F6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3" name="テキスト ボックス 272">
          <a:extLst>
            <a:ext uri="{FF2B5EF4-FFF2-40B4-BE49-F238E27FC236}">
              <a16:creationId xmlns:a16="http://schemas.microsoft.com/office/drawing/2014/main" id="{5E1F292A-6CAD-43A5-B22A-DD83639A143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9270221-C5E1-4198-9A41-09A0B461969F}"/>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5" name="テキスト ボックス 274">
          <a:extLst>
            <a:ext uri="{FF2B5EF4-FFF2-40B4-BE49-F238E27FC236}">
              <a16:creationId xmlns:a16="http://schemas.microsoft.com/office/drawing/2014/main" id="{13B13914-B625-450E-9269-663B532A429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2B1FFCE-1C3F-4151-AA30-06D2FBC305E5}"/>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7" name="テキスト ボックス 276">
          <a:extLst>
            <a:ext uri="{FF2B5EF4-FFF2-40B4-BE49-F238E27FC236}">
              <a16:creationId xmlns:a16="http://schemas.microsoft.com/office/drawing/2014/main" id="{08626BA3-68FC-4E28-8C34-F6633ABDAD27}"/>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9A04307-AC50-4C4F-A7AC-5528484CCB9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9" name="テキスト ボックス 278">
          <a:extLst>
            <a:ext uri="{FF2B5EF4-FFF2-40B4-BE49-F238E27FC236}">
              <a16:creationId xmlns:a16="http://schemas.microsoft.com/office/drawing/2014/main" id="{5608A0C5-3FA8-4036-9D20-DBF95B9BB04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7865C01D-4C7B-4003-8CFC-1832AA1D830A}"/>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1" name="テキスト ボックス 280">
          <a:extLst>
            <a:ext uri="{FF2B5EF4-FFF2-40B4-BE49-F238E27FC236}">
              <a16:creationId xmlns:a16="http://schemas.microsoft.com/office/drawing/2014/main" id="{007D1DDE-960B-4B16-A7C9-378AB083696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49B0CBA0-9C7C-45E8-96E9-DBD0C40690FB}"/>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3" name="テキスト ボックス 282">
          <a:extLst>
            <a:ext uri="{FF2B5EF4-FFF2-40B4-BE49-F238E27FC236}">
              <a16:creationId xmlns:a16="http://schemas.microsoft.com/office/drawing/2014/main" id="{5F37EDC2-9F33-44EF-8726-94547D970FDB}"/>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F2B7C19-1296-4557-B183-F497C705296B}"/>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5" name="テキスト ボックス 284">
          <a:extLst>
            <a:ext uri="{FF2B5EF4-FFF2-40B4-BE49-F238E27FC236}">
              <a16:creationId xmlns:a16="http://schemas.microsoft.com/office/drawing/2014/main" id="{E1C45EB2-04FF-47D0-883D-72CEF801234D}"/>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F4C75D1-76F0-4BD3-A134-D08ECB7C9A5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a:extLst>
            <a:ext uri="{FF2B5EF4-FFF2-40B4-BE49-F238E27FC236}">
              <a16:creationId xmlns:a16="http://schemas.microsoft.com/office/drawing/2014/main" id="{5CE247BC-14AF-4FFB-8DF9-28E13E3983C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8" name="直線コネクタ 287">
          <a:extLst>
            <a:ext uri="{FF2B5EF4-FFF2-40B4-BE49-F238E27FC236}">
              <a16:creationId xmlns:a16="http://schemas.microsoft.com/office/drawing/2014/main" id="{A8CF57E0-A390-48B2-85E7-7704BC5FC9F1}"/>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9" name="【福祉施設】&#10;有形固定資産減価償却率最小値テキスト">
          <a:extLst>
            <a:ext uri="{FF2B5EF4-FFF2-40B4-BE49-F238E27FC236}">
              <a16:creationId xmlns:a16="http://schemas.microsoft.com/office/drawing/2014/main" id="{76204AA4-8C18-4A0E-89D2-4407F2F376AE}"/>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0" name="直線コネクタ 289">
          <a:extLst>
            <a:ext uri="{FF2B5EF4-FFF2-40B4-BE49-F238E27FC236}">
              <a16:creationId xmlns:a16="http://schemas.microsoft.com/office/drawing/2014/main" id="{54DB7B1D-4AEA-4EEB-8544-91059FCC266E}"/>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textlink="">
      <xdr:nvSpPr>
        <xdr:cNvPr id="291" name="【福祉施設】&#10;有形固定資産減価償却率最大値テキスト">
          <a:extLst>
            <a:ext uri="{FF2B5EF4-FFF2-40B4-BE49-F238E27FC236}">
              <a16:creationId xmlns:a16="http://schemas.microsoft.com/office/drawing/2014/main" id="{A523FA5A-65BA-41B8-8E63-25EB3270E1A2}"/>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2" name="直線コネクタ 291">
          <a:extLst>
            <a:ext uri="{FF2B5EF4-FFF2-40B4-BE49-F238E27FC236}">
              <a16:creationId xmlns:a16="http://schemas.microsoft.com/office/drawing/2014/main" id="{8B1FE39E-9A15-417F-AB9D-A2BBA3A381DF}"/>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textlink="">
      <xdr:nvSpPr>
        <xdr:cNvPr id="293" name="【福祉施設】&#10;有形固定資産減価償却率平均値テキスト">
          <a:extLst>
            <a:ext uri="{FF2B5EF4-FFF2-40B4-BE49-F238E27FC236}">
              <a16:creationId xmlns:a16="http://schemas.microsoft.com/office/drawing/2014/main" id="{1F6B543D-0AE8-471A-8ED3-48605230D67D}"/>
            </a:ext>
          </a:extLst>
        </xdr:cNvPr>
        <xdr:cNvSpPr txBox="1"/>
      </xdr:nvSpPr>
      <xdr:spPr>
        <a:xfrm>
          <a:off x="4212590" y="1419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textlink="">
      <xdr:nvSpPr>
        <xdr:cNvPr id="294" name="フローチャート: 判断 293">
          <a:extLst>
            <a:ext uri="{FF2B5EF4-FFF2-40B4-BE49-F238E27FC236}">
              <a16:creationId xmlns:a16="http://schemas.microsoft.com/office/drawing/2014/main" id="{7B2AC126-5AC9-4F0B-AC28-D7924F7784E9}"/>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textlink="">
      <xdr:nvSpPr>
        <xdr:cNvPr id="295" name="フローチャート: 判断 294">
          <a:extLst>
            <a:ext uri="{FF2B5EF4-FFF2-40B4-BE49-F238E27FC236}">
              <a16:creationId xmlns:a16="http://schemas.microsoft.com/office/drawing/2014/main" id="{6BA011AD-8118-42EF-BA2B-3181C56CFD19}"/>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textlink="">
      <xdr:nvSpPr>
        <xdr:cNvPr id="296" name="フローチャート: 判断 295">
          <a:extLst>
            <a:ext uri="{FF2B5EF4-FFF2-40B4-BE49-F238E27FC236}">
              <a16:creationId xmlns:a16="http://schemas.microsoft.com/office/drawing/2014/main" id="{08466D53-143A-4F23-93EF-99E5325F8349}"/>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textlink="">
      <xdr:nvSpPr>
        <xdr:cNvPr id="297" name="フローチャート: 判断 296">
          <a:extLst>
            <a:ext uri="{FF2B5EF4-FFF2-40B4-BE49-F238E27FC236}">
              <a16:creationId xmlns:a16="http://schemas.microsoft.com/office/drawing/2014/main" id="{56509B6B-BEC4-4220-AAF7-1E9BC8FF868D}"/>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textlink="">
      <xdr:nvSpPr>
        <xdr:cNvPr id="298" name="フローチャート: 判断 297">
          <a:extLst>
            <a:ext uri="{FF2B5EF4-FFF2-40B4-BE49-F238E27FC236}">
              <a16:creationId xmlns:a16="http://schemas.microsoft.com/office/drawing/2014/main" id="{37CC3B58-5428-4C0A-81AE-5F0BE9C58471}"/>
            </a:ext>
          </a:extLst>
        </xdr:cNvPr>
        <xdr:cNvSpPr/>
      </xdr:nvSpPr>
      <xdr:spPr>
        <a:xfrm>
          <a:off x="988060" y="14285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394CC8B8-C9E9-40F7-AA68-E74033CDA77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B1564017-27AC-44FE-A1E4-4D88645D5A8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6F24BF1C-088F-4D7B-BB52-FB47FBCA56C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E1CED9BC-F429-4895-BDFD-7364B827DF4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744E6B94-8E99-4A6D-8984-073EE29D707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8527</xdr:rowOff>
    </xdr:from>
    <xdr:to>
      <xdr:col>24</xdr:col>
      <xdr:colOff>114300</xdr:colOff>
      <xdr:row>81</xdr:row>
      <xdr:rowOff>110127</xdr:rowOff>
    </xdr:to>
    <xdr:sp textlink="">
      <xdr:nvSpPr>
        <xdr:cNvPr id="304" name="楕円 303">
          <a:extLst>
            <a:ext uri="{FF2B5EF4-FFF2-40B4-BE49-F238E27FC236}">
              <a16:creationId xmlns:a16="http://schemas.microsoft.com/office/drawing/2014/main" id="{EA4326E0-89DD-4848-9FE3-72B5CFD6C5EA}"/>
            </a:ext>
          </a:extLst>
        </xdr:cNvPr>
        <xdr:cNvSpPr/>
      </xdr:nvSpPr>
      <xdr:spPr>
        <a:xfrm>
          <a:off x="4131310" y="138978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31404</xdr:rowOff>
    </xdr:from>
    <xdr:ext cx="405111" cy="259045"/>
    <xdr:sp textlink="">
      <xdr:nvSpPr>
        <xdr:cNvPr id="305" name="【福祉施設】&#10;有形固定資産減価償却率該当値テキスト">
          <a:extLst>
            <a:ext uri="{FF2B5EF4-FFF2-40B4-BE49-F238E27FC236}">
              <a16:creationId xmlns:a16="http://schemas.microsoft.com/office/drawing/2014/main" id="{B869F0D2-2543-4C4B-84B5-6F3E69EF41B0}"/>
            </a:ext>
          </a:extLst>
        </xdr:cNvPr>
        <xdr:cNvSpPr txBox="1"/>
      </xdr:nvSpPr>
      <xdr:spPr>
        <a:xfrm>
          <a:off x="4212590" y="137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124461</xdr:rowOff>
    </xdr:from>
    <xdr:to>
      <xdr:col>20</xdr:col>
      <xdr:colOff>38100</xdr:colOff>
      <xdr:row>81</xdr:row>
      <xdr:rowOff>54611</xdr:rowOff>
    </xdr:to>
    <xdr:sp textlink="">
      <xdr:nvSpPr>
        <xdr:cNvPr id="306" name="楕円 305">
          <a:extLst>
            <a:ext uri="{FF2B5EF4-FFF2-40B4-BE49-F238E27FC236}">
              <a16:creationId xmlns:a16="http://schemas.microsoft.com/office/drawing/2014/main" id="{DC377DBA-73F4-4C03-B407-D6C23E6AE261}"/>
            </a:ext>
          </a:extLst>
        </xdr:cNvPr>
        <xdr:cNvSpPr/>
      </xdr:nvSpPr>
      <xdr:spPr>
        <a:xfrm>
          <a:off x="3388360" y="138423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3811</xdr:rowOff>
    </xdr:from>
    <xdr:to>
      <xdr:col>24</xdr:col>
      <xdr:colOff>63500</xdr:colOff>
      <xdr:row>81</xdr:row>
      <xdr:rowOff>59327</xdr:rowOff>
    </xdr:to>
    <xdr:cxnSp macro="">
      <xdr:nvCxnSpPr>
        <xdr:cNvPr id="307" name="直線コネクタ 306">
          <a:extLst>
            <a:ext uri="{FF2B5EF4-FFF2-40B4-BE49-F238E27FC236}">
              <a16:creationId xmlns:a16="http://schemas.microsoft.com/office/drawing/2014/main" id="{D2A7BF6E-7830-4614-AFDE-B6E9CE45AA99}"/>
            </a:ext>
          </a:extLst>
        </xdr:cNvPr>
        <xdr:cNvCxnSpPr/>
      </xdr:nvCxnSpPr>
      <xdr:spPr>
        <a:xfrm>
          <a:off x="3431540" y="13893166"/>
          <a:ext cx="742950" cy="4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68943</xdr:rowOff>
    </xdr:from>
    <xdr:to>
      <xdr:col>15</xdr:col>
      <xdr:colOff>101600</xdr:colOff>
      <xdr:row>80</xdr:row>
      <xdr:rowOff>170543</xdr:rowOff>
    </xdr:to>
    <xdr:sp textlink="">
      <xdr:nvSpPr>
        <xdr:cNvPr id="308" name="楕円 307">
          <a:extLst>
            <a:ext uri="{FF2B5EF4-FFF2-40B4-BE49-F238E27FC236}">
              <a16:creationId xmlns:a16="http://schemas.microsoft.com/office/drawing/2014/main" id="{8578F54F-3FB3-4475-9B7C-926F0B82FB62}"/>
            </a:ext>
          </a:extLst>
        </xdr:cNvPr>
        <xdr:cNvSpPr/>
      </xdr:nvSpPr>
      <xdr:spPr>
        <a:xfrm>
          <a:off x="2571750" y="137830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119743</xdr:rowOff>
    </xdr:from>
    <xdr:to>
      <xdr:col>19</xdr:col>
      <xdr:colOff>177800</xdr:colOff>
      <xdr:row>81</xdr:row>
      <xdr:rowOff>3811</xdr:rowOff>
    </xdr:to>
    <xdr:cxnSp macro="">
      <xdr:nvCxnSpPr>
        <xdr:cNvPr id="309" name="直線コネクタ 308">
          <a:extLst>
            <a:ext uri="{FF2B5EF4-FFF2-40B4-BE49-F238E27FC236}">
              <a16:creationId xmlns:a16="http://schemas.microsoft.com/office/drawing/2014/main" id="{2990FB13-AAE6-4330-A6A0-5475F163A8C0}"/>
            </a:ext>
          </a:extLst>
        </xdr:cNvPr>
        <xdr:cNvCxnSpPr/>
      </xdr:nvCxnSpPr>
      <xdr:spPr>
        <a:xfrm>
          <a:off x="2626360" y="13837648"/>
          <a:ext cx="80518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157118</xdr:rowOff>
    </xdr:from>
    <xdr:to>
      <xdr:col>10</xdr:col>
      <xdr:colOff>165100</xdr:colOff>
      <xdr:row>80</xdr:row>
      <xdr:rowOff>87268</xdr:rowOff>
    </xdr:to>
    <xdr:sp textlink="">
      <xdr:nvSpPr>
        <xdr:cNvPr id="310" name="楕円 309">
          <a:extLst>
            <a:ext uri="{FF2B5EF4-FFF2-40B4-BE49-F238E27FC236}">
              <a16:creationId xmlns:a16="http://schemas.microsoft.com/office/drawing/2014/main" id="{D55DDAF7-9908-49C6-AA65-04E77CB60808}"/>
            </a:ext>
          </a:extLst>
        </xdr:cNvPr>
        <xdr:cNvSpPr/>
      </xdr:nvSpPr>
      <xdr:spPr>
        <a:xfrm>
          <a:off x="1774190" y="1370357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36468</xdr:rowOff>
    </xdr:from>
    <xdr:to>
      <xdr:col>15</xdr:col>
      <xdr:colOff>50800</xdr:colOff>
      <xdr:row>80</xdr:row>
      <xdr:rowOff>119743</xdr:rowOff>
    </xdr:to>
    <xdr:cxnSp macro="">
      <xdr:nvCxnSpPr>
        <xdr:cNvPr id="311" name="直線コネクタ 310">
          <a:extLst>
            <a:ext uri="{FF2B5EF4-FFF2-40B4-BE49-F238E27FC236}">
              <a16:creationId xmlns:a16="http://schemas.microsoft.com/office/drawing/2014/main" id="{2C25D08D-2159-48A2-AC01-502B6E6B9E61}"/>
            </a:ext>
          </a:extLst>
        </xdr:cNvPr>
        <xdr:cNvCxnSpPr/>
      </xdr:nvCxnSpPr>
      <xdr:spPr>
        <a:xfrm>
          <a:off x="1828800" y="13752468"/>
          <a:ext cx="797560" cy="8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124461</xdr:rowOff>
    </xdr:from>
    <xdr:to>
      <xdr:col>6</xdr:col>
      <xdr:colOff>38100</xdr:colOff>
      <xdr:row>80</xdr:row>
      <xdr:rowOff>54611</xdr:rowOff>
    </xdr:to>
    <xdr:sp textlink="">
      <xdr:nvSpPr>
        <xdr:cNvPr id="312" name="楕円 311">
          <a:extLst>
            <a:ext uri="{FF2B5EF4-FFF2-40B4-BE49-F238E27FC236}">
              <a16:creationId xmlns:a16="http://schemas.microsoft.com/office/drawing/2014/main" id="{FF499E56-BA7E-4E10-AB37-3F7EB430C57C}"/>
            </a:ext>
          </a:extLst>
        </xdr:cNvPr>
        <xdr:cNvSpPr/>
      </xdr:nvSpPr>
      <xdr:spPr>
        <a:xfrm>
          <a:off x="988060" y="136709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3811</xdr:rowOff>
    </xdr:from>
    <xdr:to>
      <xdr:col>10</xdr:col>
      <xdr:colOff>114300</xdr:colOff>
      <xdr:row>80</xdr:row>
      <xdr:rowOff>36468</xdr:rowOff>
    </xdr:to>
    <xdr:cxnSp macro="">
      <xdr:nvCxnSpPr>
        <xdr:cNvPr id="313" name="直線コネクタ 312">
          <a:extLst>
            <a:ext uri="{FF2B5EF4-FFF2-40B4-BE49-F238E27FC236}">
              <a16:creationId xmlns:a16="http://schemas.microsoft.com/office/drawing/2014/main" id="{F441110B-C8A3-405B-B7ED-0B25E97DC23C}"/>
            </a:ext>
          </a:extLst>
        </xdr:cNvPr>
        <xdr:cNvCxnSpPr/>
      </xdr:nvCxnSpPr>
      <xdr:spPr>
        <a:xfrm>
          <a:off x="1031240" y="13721716"/>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textlink="">
      <xdr:nvSpPr>
        <xdr:cNvPr id="314" name="n_1aveValue【福祉施設】&#10;有形固定資産減価償却率">
          <a:extLst>
            <a:ext uri="{FF2B5EF4-FFF2-40B4-BE49-F238E27FC236}">
              <a16:creationId xmlns:a16="http://schemas.microsoft.com/office/drawing/2014/main" id="{0FDF145C-1B93-4460-B947-F3AB284CF3BF}"/>
            </a:ext>
          </a:extLst>
        </xdr:cNvPr>
        <xdr:cNvSpPr txBox="1"/>
      </xdr:nvSpPr>
      <xdr:spPr>
        <a:xfrm>
          <a:off x="3239144" y="1429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textlink="">
      <xdr:nvSpPr>
        <xdr:cNvPr id="315" name="n_2aveValue【福祉施設】&#10;有形固定資産減価償却率">
          <a:extLst>
            <a:ext uri="{FF2B5EF4-FFF2-40B4-BE49-F238E27FC236}">
              <a16:creationId xmlns:a16="http://schemas.microsoft.com/office/drawing/2014/main" id="{D9AA70F1-AE13-42A8-975A-2A3888FCE74C}"/>
            </a:ext>
          </a:extLst>
        </xdr:cNvPr>
        <xdr:cNvSpPr txBox="1"/>
      </xdr:nvSpPr>
      <xdr:spPr>
        <a:xfrm>
          <a:off x="243904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textlink="">
      <xdr:nvSpPr>
        <xdr:cNvPr id="316" name="n_3aveValue【福祉施設】&#10;有形固定資産減価償却率">
          <a:extLst>
            <a:ext uri="{FF2B5EF4-FFF2-40B4-BE49-F238E27FC236}">
              <a16:creationId xmlns:a16="http://schemas.microsoft.com/office/drawing/2014/main" id="{293B36A9-B67A-4E28-AA96-1202E868B0DF}"/>
            </a:ext>
          </a:extLst>
        </xdr:cNvPr>
        <xdr:cNvSpPr txBox="1"/>
      </xdr:nvSpPr>
      <xdr:spPr>
        <a:xfrm>
          <a:off x="164148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151872</xdr:rowOff>
    </xdr:from>
    <xdr:ext cx="405111" cy="259045"/>
    <xdr:sp textlink="">
      <xdr:nvSpPr>
        <xdr:cNvPr id="317" name="n_4aveValue【福祉施設】&#10;有形固定資産減価償却率">
          <a:extLst>
            <a:ext uri="{FF2B5EF4-FFF2-40B4-BE49-F238E27FC236}">
              <a16:creationId xmlns:a16="http://schemas.microsoft.com/office/drawing/2014/main" id="{4A23FC95-AF4D-47A4-A082-D741E7973B0E}"/>
            </a:ext>
          </a:extLst>
        </xdr:cNvPr>
        <xdr:cNvSpPr txBox="1"/>
      </xdr:nvSpPr>
      <xdr:spPr>
        <a:xfrm>
          <a:off x="85535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71138</xdr:rowOff>
    </xdr:from>
    <xdr:ext cx="405111" cy="259045"/>
    <xdr:sp textlink="">
      <xdr:nvSpPr>
        <xdr:cNvPr id="318" name="n_1mainValue【福祉施設】&#10;有形固定資産減価償却率">
          <a:extLst>
            <a:ext uri="{FF2B5EF4-FFF2-40B4-BE49-F238E27FC236}">
              <a16:creationId xmlns:a16="http://schemas.microsoft.com/office/drawing/2014/main" id="{58B64A63-327F-4130-90A8-FA9A71496C1C}"/>
            </a:ext>
          </a:extLst>
        </xdr:cNvPr>
        <xdr:cNvSpPr txBox="1"/>
      </xdr:nvSpPr>
      <xdr:spPr>
        <a:xfrm>
          <a:off x="3239144" y="1361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15620</xdr:rowOff>
    </xdr:from>
    <xdr:ext cx="405111" cy="259045"/>
    <xdr:sp textlink="">
      <xdr:nvSpPr>
        <xdr:cNvPr id="319" name="n_2mainValue【福祉施設】&#10;有形固定資産減価償却率">
          <a:extLst>
            <a:ext uri="{FF2B5EF4-FFF2-40B4-BE49-F238E27FC236}">
              <a16:creationId xmlns:a16="http://schemas.microsoft.com/office/drawing/2014/main" id="{5B74D55C-4815-4FAF-91A8-7F13C03CF545}"/>
            </a:ext>
          </a:extLst>
        </xdr:cNvPr>
        <xdr:cNvSpPr txBox="1"/>
      </xdr:nvSpPr>
      <xdr:spPr>
        <a:xfrm>
          <a:off x="2439044" y="1356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103795</xdr:rowOff>
    </xdr:from>
    <xdr:ext cx="405111" cy="259045"/>
    <xdr:sp textlink="">
      <xdr:nvSpPr>
        <xdr:cNvPr id="320" name="n_3mainValue【福祉施設】&#10;有形固定資産減価償却率">
          <a:extLst>
            <a:ext uri="{FF2B5EF4-FFF2-40B4-BE49-F238E27FC236}">
              <a16:creationId xmlns:a16="http://schemas.microsoft.com/office/drawing/2014/main" id="{B2523FE6-45EB-48F4-A03E-96AADC426FA3}"/>
            </a:ext>
          </a:extLst>
        </xdr:cNvPr>
        <xdr:cNvSpPr txBox="1"/>
      </xdr:nvSpPr>
      <xdr:spPr>
        <a:xfrm>
          <a:off x="1641484" y="1347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71138</xdr:rowOff>
    </xdr:from>
    <xdr:ext cx="405111" cy="259045"/>
    <xdr:sp textlink="">
      <xdr:nvSpPr>
        <xdr:cNvPr id="321" name="n_4mainValue【福祉施設】&#10;有形固定資産減価償却率">
          <a:extLst>
            <a:ext uri="{FF2B5EF4-FFF2-40B4-BE49-F238E27FC236}">
              <a16:creationId xmlns:a16="http://schemas.microsoft.com/office/drawing/2014/main" id="{44932608-E65C-4CFB-911F-6AE759749A31}"/>
            </a:ext>
          </a:extLst>
        </xdr:cNvPr>
        <xdr:cNvSpPr txBox="1"/>
      </xdr:nvSpPr>
      <xdr:spPr>
        <a:xfrm>
          <a:off x="855354" y="1344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0666E8D7-939A-42FC-A7E1-C147BA1AB92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72C0E176-3903-4C2F-9CBE-4E806F4CDC9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6F1A5166-74AC-49B1-921A-59D8979D1FF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1670D870-32F5-4F43-8A78-ABDE989AB9D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2E78EC48-0353-49FC-9B76-EFA4BA3C4DA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1A6A0B1F-66C1-45A9-A427-83FB39F5696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C4174372-01D4-4B03-889E-1CBFAEF3544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3D47E71D-6006-45F1-A85D-E4214880EDC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25D59266-633C-4A7D-BA57-72842171322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128E559-7F1B-4413-9675-6CE9F4499C0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B235422D-D605-463A-AB33-59613CDDE081}"/>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3" name="テキスト ボックス 332">
          <a:extLst>
            <a:ext uri="{FF2B5EF4-FFF2-40B4-BE49-F238E27FC236}">
              <a16:creationId xmlns:a16="http://schemas.microsoft.com/office/drawing/2014/main" id="{719FC74B-FDE9-4554-913F-106364A92854}"/>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82EF11A-21AA-4AA1-B5F3-403697D486A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5" name="テキスト ボックス 334">
          <a:extLst>
            <a:ext uri="{FF2B5EF4-FFF2-40B4-BE49-F238E27FC236}">
              <a16:creationId xmlns:a16="http://schemas.microsoft.com/office/drawing/2014/main" id="{C63648FD-395A-44B2-81E1-B0042A0F2B9E}"/>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DDF4E3EE-E5BF-4677-8D4D-21DBE0ACB5C8}"/>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7" name="テキスト ボックス 336">
          <a:extLst>
            <a:ext uri="{FF2B5EF4-FFF2-40B4-BE49-F238E27FC236}">
              <a16:creationId xmlns:a16="http://schemas.microsoft.com/office/drawing/2014/main" id="{97F8B311-C56D-4688-A619-09F6B2176F5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7B1C06FD-8001-4C2D-84CA-BF244C5BABC3}"/>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9" name="テキスト ボックス 338">
          <a:extLst>
            <a:ext uri="{FF2B5EF4-FFF2-40B4-BE49-F238E27FC236}">
              <a16:creationId xmlns:a16="http://schemas.microsoft.com/office/drawing/2014/main" id="{BCE297C6-CAC3-4DBF-BFE8-6254B7972938}"/>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4978015-B085-4048-8CAA-1F3F4CBCD66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1" name="テキスト ボックス 340">
          <a:extLst>
            <a:ext uri="{FF2B5EF4-FFF2-40B4-BE49-F238E27FC236}">
              <a16:creationId xmlns:a16="http://schemas.microsoft.com/office/drawing/2014/main" id="{7A9C80FE-2490-423C-9932-FFAFFA93EBD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2" name="【福祉施設】&#10;一人当たり面積グラフ枠">
          <a:extLst>
            <a:ext uri="{FF2B5EF4-FFF2-40B4-BE49-F238E27FC236}">
              <a16:creationId xmlns:a16="http://schemas.microsoft.com/office/drawing/2014/main" id="{1C006165-165F-43C9-A468-A2ECBFD5DBB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3" name="直線コネクタ 342">
          <a:extLst>
            <a:ext uri="{FF2B5EF4-FFF2-40B4-BE49-F238E27FC236}">
              <a16:creationId xmlns:a16="http://schemas.microsoft.com/office/drawing/2014/main" id="{25F210BB-1221-4068-AD8C-8D04ABB17E7E}"/>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textlink="">
      <xdr:nvSpPr>
        <xdr:cNvPr id="344" name="【福祉施設】&#10;一人当たり面積最小値テキスト">
          <a:extLst>
            <a:ext uri="{FF2B5EF4-FFF2-40B4-BE49-F238E27FC236}">
              <a16:creationId xmlns:a16="http://schemas.microsoft.com/office/drawing/2014/main" id="{0E7A8C66-C184-4E91-959F-600041401F2E}"/>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5" name="直線コネクタ 344">
          <a:extLst>
            <a:ext uri="{FF2B5EF4-FFF2-40B4-BE49-F238E27FC236}">
              <a16:creationId xmlns:a16="http://schemas.microsoft.com/office/drawing/2014/main" id="{627A8536-4D15-48D4-B90B-C15FBE749F58}"/>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textlink="">
      <xdr:nvSpPr>
        <xdr:cNvPr id="346" name="【福祉施設】&#10;一人当たり面積最大値テキスト">
          <a:extLst>
            <a:ext uri="{FF2B5EF4-FFF2-40B4-BE49-F238E27FC236}">
              <a16:creationId xmlns:a16="http://schemas.microsoft.com/office/drawing/2014/main" id="{A1791F6F-2035-4853-8D38-951868CA9362}"/>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7" name="直線コネクタ 346">
          <a:extLst>
            <a:ext uri="{FF2B5EF4-FFF2-40B4-BE49-F238E27FC236}">
              <a16:creationId xmlns:a16="http://schemas.microsoft.com/office/drawing/2014/main" id="{A28BEA11-12E3-485F-9B20-E5BF549734E5}"/>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textlink="">
      <xdr:nvSpPr>
        <xdr:cNvPr id="348" name="【福祉施設】&#10;一人当たり面積平均値テキスト">
          <a:extLst>
            <a:ext uri="{FF2B5EF4-FFF2-40B4-BE49-F238E27FC236}">
              <a16:creationId xmlns:a16="http://schemas.microsoft.com/office/drawing/2014/main" id="{EAE858CE-C061-4692-8EF9-200BA6C5BBA5}"/>
            </a:ext>
          </a:extLst>
        </xdr:cNvPr>
        <xdr:cNvSpPr txBox="1"/>
      </xdr:nvSpPr>
      <xdr:spPr>
        <a:xfrm>
          <a:off x="946785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textlink="">
      <xdr:nvSpPr>
        <xdr:cNvPr id="349" name="フローチャート: 判断 348">
          <a:extLst>
            <a:ext uri="{FF2B5EF4-FFF2-40B4-BE49-F238E27FC236}">
              <a16:creationId xmlns:a16="http://schemas.microsoft.com/office/drawing/2014/main" id="{197F16FB-F81F-4A28-A7CA-6A079F54C57B}"/>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textlink="">
      <xdr:nvSpPr>
        <xdr:cNvPr id="350" name="フローチャート: 判断 349">
          <a:extLst>
            <a:ext uri="{FF2B5EF4-FFF2-40B4-BE49-F238E27FC236}">
              <a16:creationId xmlns:a16="http://schemas.microsoft.com/office/drawing/2014/main" id="{A8356C7E-FDC1-4014-BFA1-86BAF2419314}"/>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textlink="">
      <xdr:nvSpPr>
        <xdr:cNvPr id="351" name="フローチャート: 判断 350">
          <a:extLst>
            <a:ext uri="{FF2B5EF4-FFF2-40B4-BE49-F238E27FC236}">
              <a16:creationId xmlns:a16="http://schemas.microsoft.com/office/drawing/2014/main" id="{E08D64F8-93A4-4C02-9886-E200D94580CA}"/>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textlink="">
      <xdr:nvSpPr>
        <xdr:cNvPr id="352" name="フローチャート: 判断 351">
          <a:extLst>
            <a:ext uri="{FF2B5EF4-FFF2-40B4-BE49-F238E27FC236}">
              <a16:creationId xmlns:a16="http://schemas.microsoft.com/office/drawing/2014/main" id="{65DCA782-7E92-4155-A22B-10D197E6A709}"/>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textlink="">
      <xdr:nvSpPr>
        <xdr:cNvPr id="353" name="フローチャート: 判断 352">
          <a:extLst>
            <a:ext uri="{FF2B5EF4-FFF2-40B4-BE49-F238E27FC236}">
              <a16:creationId xmlns:a16="http://schemas.microsoft.com/office/drawing/2014/main" id="{E7F69C94-0B52-4EAB-B8EC-715F2A4FC206}"/>
            </a:ext>
          </a:extLst>
        </xdr:cNvPr>
        <xdr:cNvSpPr/>
      </xdr:nvSpPr>
      <xdr:spPr>
        <a:xfrm>
          <a:off x="6231890" y="144481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4" name="テキスト ボックス 353">
          <a:extLst>
            <a:ext uri="{FF2B5EF4-FFF2-40B4-BE49-F238E27FC236}">
              <a16:creationId xmlns:a16="http://schemas.microsoft.com/office/drawing/2014/main" id="{57FA8298-E712-4EFD-B03E-2F3E80BAC4E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5" name="テキスト ボックス 354">
          <a:extLst>
            <a:ext uri="{FF2B5EF4-FFF2-40B4-BE49-F238E27FC236}">
              <a16:creationId xmlns:a16="http://schemas.microsoft.com/office/drawing/2014/main" id="{873E2587-E0FD-411B-B1A0-DB9ACFB6138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6" name="テキスト ボックス 355">
          <a:extLst>
            <a:ext uri="{FF2B5EF4-FFF2-40B4-BE49-F238E27FC236}">
              <a16:creationId xmlns:a16="http://schemas.microsoft.com/office/drawing/2014/main" id="{60D0581B-E52D-4A6C-BE92-AC64739A1C6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7" name="テキスト ボックス 356">
          <a:extLst>
            <a:ext uri="{FF2B5EF4-FFF2-40B4-BE49-F238E27FC236}">
              <a16:creationId xmlns:a16="http://schemas.microsoft.com/office/drawing/2014/main" id="{73F9371D-5ED6-4430-BEAD-A7723F9D9A4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DE17D62E-2F71-4699-92F2-C70F3302667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textlink="">
      <xdr:nvSpPr>
        <xdr:cNvPr id="359" name="楕円 358">
          <a:extLst>
            <a:ext uri="{FF2B5EF4-FFF2-40B4-BE49-F238E27FC236}">
              <a16:creationId xmlns:a16="http://schemas.microsoft.com/office/drawing/2014/main" id="{0162D2AB-C1A7-4B0D-B910-764237F8D8BA}"/>
            </a:ext>
          </a:extLst>
        </xdr:cNvPr>
        <xdr:cNvSpPr/>
      </xdr:nvSpPr>
      <xdr:spPr>
        <a:xfrm>
          <a:off x="9394190" y="1469961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39388</xdr:rowOff>
    </xdr:from>
    <xdr:ext cx="469744" cy="259045"/>
    <xdr:sp textlink="">
      <xdr:nvSpPr>
        <xdr:cNvPr id="360" name="【福祉施設】&#10;一人当たり面積該当値テキスト">
          <a:extLst>
            <a:ext uri="{FF2B5EF4-FFF2-40B4-BE49-F238E27FC236}">
              <a16:creationId xmlns:a16="http://schemas.microsoft.com/office/drawing/2014/main" id="{EE932056-7942-4E2A-8DB1-8FC606FE531B}"/>
            </a:ext>
          </a:extLst>
        </xdr:cNvPr>
        <xdr:cNvSpPr txBox="1"/>
      </xdr:nvSpPr>
      <xdr:spPr>
        <a:xfrm>
          <a:off x="9467850" y="1461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124461</xdr:rowOff>
    </xdr:from>
    <xdr:to>
      <xdr:col>50</xdr:col>
      <xdr:colOff>165100</xdr:colOff>
      <xdr:row>86</xdr:row>
      <xdr:rowOff>54611</xdr:rowOff>
    </xdr:to>
    <xdr:sp textlink="">
      <xdr:nvSpPr>
        <xdr:cNvPr id="361" name="楕円 360">
          <a:extLst>
            <a:ext uri="{FF2B5EF4-FFF2-40B4-BE49-F238E27FC236}">
              <a16:creationId xmlns:a16="http://schemas.microsoft.com/office/drawing/2014/main" id="{3BED765C-F295-4A4F-B204-31BD7F1CBF5E}"/>
            </a:ext>
          </a:extLst>
        </xdr:cNvPr>
        <xdr:cNvSpPr/>
      </xdr:nvSpPr>
      <xdr:spPr>
        <a:xfrm>
          <a:off x="8632190" y="146996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3811</xdr:rowOff>
    </xdr:from>
    <xdr:to>
      <xdr:col>55</xdr:col>
      <xdr:colOff>0</xdr:colOff>
      <xdr:row>86</xdr:row>
      <xdr:rowOff>3811</xdr:rowOff>
    </xdr:to>
    <xdr:cxnSp macro="">
      <xdr:nvCxnSpPr>
        <xdr:cNvPr id="362" name="直線コネクタ 361">
          <a:extLst>
            <a:ext uri="{FF2B5EF4-FFF2-40B4-BE49-F238E27FC236}">
              <a16:creationId xmlns:a16="http://schemas.microsoft.com/office/drawing/2014/main" id="{5980A44F-B624-4FD2-9389-A9AF40A58638}"/>
            </a:ext>
          </a:extLst>
        </xdr:cNvPr>
        <xdr:cNvCxnSpPr/>
      </xdr:nvCxnSpPr>
      <xdr:spPr>
        <a:xfrm>
          <a:off x="8686800" y="1475041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124461</xdr:rowOff>
    </xdr:from>
    <xdr:to>
      <xdr:col>46</xdr:col>
      <xdr:colOff>38100</xdr:colOff>
      <xdr:row>86</xdr:row>
      <xdr:rowOff>54611</xdr:rowOff>
    </xdr:to>
    <xdr:sp textlink="">
      <xdr:nvSpPr>
        <xdr:cNvPr id="363" name="楕円 362">
          <a:extLst>
            <a:ext uri="{FF2B5EF4-FFF2-40B4-BE49-F238E27FC236}">
              <a16:creationId xmlns:a16="http://schemas.microsoft.com/office/drawing/2014/main" id="{C69B28D0-0FD4-495F-BFB3-19E39A8592A5}"/>
            </a:ext>
          </a:extLst>
        </xdr:cNvPr>
        <xdr:cNvSpPr/>
      </xdr:nvSpPr>
      <xdr:spPr>
        <a:xfrm>
          <a:off x="7846060" y="146996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3811</xdr:rowOff>
    </xdr:from>
    <xdr:to>
      <xdr:col>50</xdr:col>
      <xdr:colOff>114300</xdr:colOff>
      <xdr:row>86</xdr:row>
      <xdr:rowOff>3811</xdr:rowOff>
    </xdr:to>
    <xdr:cxnSp macro="">
      <xdr:nvCxnSpPr>
        <xdr:cNvPr id="364" name="直線コネクタ 363">
          <a:extLst>
            <a:ext uri="{FF2B5EF4-FFF2-40B4-BE49-F238E27FC236}">
              <a16:creationId xmlns:a16="http://schemas.microsoft.com/office/drawing/2014/main" id="{3E72594B-A9F7-4465-92AC-11BC40AC08E4}"/>
            </a:ext>
          </a:extLst>
        </xdr:cNvPr>
        <xdr:cNvCxnSpPr/>
      </xdr:nvCxnSpPr>
      <xdr:spPr>
        <a:xfrm>
          <a:off x="7889240" y="147504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94742</xdr:rowOff>
    </xdr:from>
    <xdr:to>
      <xdr:col>41</xdr:col>
      <xdr:colOff>101600</xdr:colOff>
      <xdr:row>86</xdr:row>
      <xdr:rowOff>24892</xdr:rowOff>
    </xdr:to>
    <xdr:sp textlink="">
      <xdr:nvSpPr>
        <xdr:cNvPr id="365" name="楕円 364">
          <a:extLst>
            <a:ext uri="{FF2B5EF4-FFF2-40B4-BE49-F238E27FC236}">
              <a16:creationId xmlns:a16="http://schemas.microsoft.com/office/drawing/2014/main" id="{D5C7018A-B168-4C57-8DB3-813FF64CD43A}"/>
            </a:ext>
          </a:extLst>
        </xdr:cNvPr>
        <xdr:cNvSpPr/>
      </xdr:nvSpPr>
      <xdr:spPr>
        <a:xfrm>
          <a:off x="7029450" y="146718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145542</xdr:rowOff>
    </xdr:from>
    <xdr:to>
      <xdr:col>45</xdr:col>
      <xdr:colOff>177800</xdr:colOff>
      <xdr:row>86</xdr:row>
      <xdr:rowOff>3811</xdr:rowOff>
    </xdr:to>
    <xdr:cxnSp macro="">
      <xdr:nvCxnSpPr>
        <xdr:cNvPr id="366" name="直線コネクタ 365">
          <a:extLst>
            <a:ext uri="{FF2B5EF4-FFF2-40B4-BE49-F238E27FC236}">
              <a16:creationId xmlns:a16="http://schemas.microsoft.com/office/drawing/2014/main" id="{343EE838-B2BC-4F4D-8D53-88FE31AD921D}"/>
            </a:ext>
          </a:extLst>
        </xdr:cNvPr>
        <xdr:cNvCxnSpPr/>
      </xdr:nvCxnSpPr>
      <xdr:spPr>
        <a:xfrm>
          <a:off x="7084060" y="14716887"/>
          <a:ext cx="805180" cy="3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94742</xdr:rowOff>
    </xdr:from>
    <xdr:to>
      <xdr:col>36</xdr:col>
      <xdr:colOff>165100</xdr:colOff>
      <xdr:row>86</xdr:row>
      <xdr:rowOff>24892</xdr:rowOff>
    </xdr:to>
    <xdr:sp textlink="">
      <xdr:nvSpPr>
        <xdr:cNvPr id="367" name="楕円 366">
          <a:extLst>
            <a:ext uri="{FF2B5EF4-FFF2-40B4-BE49-F238E27FC236}">
              <a16:creationId xmlns:a16="http://schemas.microsoft.com/office/drawing/2014/main" id="{549FB7EE-CE1F-4692-92FF-E497DA163E21}"/>
            </a:ext>
          </a:extLst>
        </xdr:cNvPr>
        <xdr:cNvSpPr/>
      </xdr:nvSpPr>
      <xdr:spPr>
        <a:xfrm>
          <a:off x="6231890" y="146718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145542</xdr:rowOff>
    </xdr:from>
    <xdr:to>
      <xdr:col>41</xdr:col>
      <xdr:colOff>50800</xdr:colOff>
      <xdr:row>85</xdr:row>
      <xdr:rowOff>145542</xdr:rowOff>
    </xdr:to>
    <xdr:cxnSp macro="">
      <xdr:nvCxnSpPr>
        <xdr:cNvPr id="368" name="直線コネクタ 367">
          <a:extLst>
            <a:ext uri="{FF2B5EF4-FFF2-40B4-BE49-F238E27FC236}">
              <a16:creationId xmlns:a16="http://schemas.microsoft.com/office/drawing/2014/main" id="{0AF7C0BD-0F55-426D-AA55-A6B4A226BAF3}"/>
            </a:ext>
          </a:extLst>
        </xdr:cNvPr>
        <xdr:cNvCxnSpPr/>
      </xdr:nvCxnSpPr>
      <xdr:spPr>
        <a:xfrm>
          <a:off x="6286500" y="147168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textlink="">
      <xdr:nvSpPr>
        <xdr:cNvPr id="369" name="n_1aveValue【福祉施設】&#10;一人当たり面積">
          <a:extLst>
            <a:ext uri="{FF2B5EF4-FFF2-40B4-BE49-F238E27FC236}">
              <a16:creationId xmlns:a16="http://schemas.microsoft.com/office/drawing/2014/main" id="{475A4D3D-3567-4B21-974B-0BD9DC90EA28}"/>
            </a:ext>
          </a:extLst>
        </xdr:cNvPr>
        <xdr:cNvSpPr txBox="1"/>
      </xdr:nvSpPr>
      <xdr:spPr>
        <a:xfrm>
          <a:off x="8454467" y="1414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textlink="">
      <xdr:nvSpPr>
        <xdr:cNvPr id="370" name="n_2aveValue【福祉施設】&#10;一人当たり面積">
          <a:extLst>
            <a:ext uri="{FF2B5EF4-FFF2-40B4-BE49-F238E27FC236}">
              <a16:creationId xmlns:a16="http://schemas.microsoft.com/office/drawing/2014/main" id="{64C03922-D398-4997-8930-02F2591A11BB}"/>
            </a:ext>
          </a:extLst>
        </xdr:cNvPr>
        <xdr:cNvSpPr txBox="1"/>
      </xdr:nvSpPr>
      <xdr:spPr>
        <a:xfrm>
          <a:off x="7673417"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textlink="">
      <xdr:nvSpPr>
        <xdr:cNvPr id="371" name="n_3aveValue【福祉施設】&#10;一人当たり面積">
          <a:extLst>
            <a:ext uri="{FF2B5EF4-FFF2-40B4-BE49-F238E27FC236}">
              <a16:creationId xmlns:a16="http://schemas.microsoft.com/office/drawing/2014/main" id="{65E46528-09D5-4D2F-BFA1-DC996900AFD3}"/>
            </a:ext>
          </a:extLst>
        </xdr:cNvPr>
        <xdr:cNvSpPr txBox="1"/>
      </xdr:nvSpPr>
      <xdr:spPr>
        <a:xfrm>
          <a:off x="686633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162577</xdr:rowOff>
    </xdr:from>
    <xdr:ext cx="469744" cy="259045"/>
    <xdr:sp textlink="">
      <xdr:nvSpPr>
        <xdr:cNvPr id="372" name="n_4aveValue【福祉施設】&#10;一人当たり面積">
          <a:extLst>
            <a:ext uri="{FF2B5EF4-FFF2-40B4-BE49-F238E27FC236}">
              <a16:creationId xmlns:a16="http://schemas.microsoft.com/office/drawing/2014/main" id="{56D4C66A-37B3-4FFB-8C92-E7FEC80DAA16}"/>
            </a:ext>
          </a:extLst>
        </xdr:cNvPr>
        <xdr:cNvSpPr txBox="1"/>
      </xdr:nvSpPr>
      <xdr:spPr>
        <a:xfrm>
          <a:off x="6068772" y="1422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45738</xdr:rowOff>
    </xdr:from>
    <xdr:ext cx="469744" cy="259045"/>
    <xdr:sp textlink="">
      <xdr:nvSpPr>
        <xdr:cNvPr id="373" name="n_1mainValue【福祉施設】&#10;一人当たり面積">
          <a:extLst>
            <a:ext uri="{FF2B5EF4-FFF2-40B4-BE49-F238E27FC236}">
              <a16:creationId xmlns:a16="http://schemas.microsoft.com/office/drawing/2014/main" id="{C852029D-18DD-466F-AB7C-75D730E78764}"/>
            </a:ext>
          </a:extLst>
        </xdr:cNvPr>
        <xdr:cNvSpPr txBox="1"/>
      </xdr:nvSpPr>
      <xdr:spPr>
        <a:xfrm>
          <a:off x="8454467" y="1479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45738</xdr:rowOff>
    </xdr:from>
    <xdr:ext cx="469744" cy="259045"/>
    <xdr:sp textlink="">
      <xdr:nvSpPr>
        <xdr:cNvPr id="374" name="n_2mainValue【福祉施設】&#10;一人当たり面積">
          <a:extLst>
            <a:ext uri="{FF2B5EF4-FFF2-40B4-BE49-F238E27FC236}">
              <a16:creationId xmlns:a16="http://schemas.microsoft.com/office/drawing/2014/main" id="{BF668734-5261-432B-A338-7708C5D796AF}"/>
            </a:ext>
          </a:extLst>
        </xdr:cNvPr>
        <xdr:cNvSpPr txBox="1"/>
      </xdr:nvSpPr>
      <xdr:spPr>
        <a:xfrm>
          <a:off x="7673417" y="1479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16019</xdr:rowOff>
    </xdr:from>
    <xdr:ext cx="469744" cy="259045"/>
    <xdr:sp textlink="">
      <xdr:nvSpPr>
        <xdr:cNvPr id="375" name="n_3mainValue【福祉施設】&#10;一人当たり面積">
          <a:extLst>
            <a:ext uri="{FF2B5EF4-FFF2-40B4-BE49-F238E27FC236}">
              <a16:creationId xmlns:a16="http://schemas.microsoft.com/office/drawing/2014/main" id="{18FA8FC9-D01C-467B-A23D-C58124048989}"/>
            </a:ext>
          </a:extLst>
        </xdr:cNvPr>
        <xdr:cNvSpPr txBox="1"/>
      </xdr:nvSpPr>
      <xdr:spPr>
        <a:xfrm>
          <a:off x="6866332"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16019</xdr:rowOff>
    </xdr:from>
    <xdr:ext cx="469744" cy="259045"/>
    <xdr:sp textlink="">
      <xdr:nvSpPr>
        <xdr:cNvPr id="376" name="n_4mainValue【福祉施設】&#10;一人当たり面積">
          <a:extLst>
            <a:ext uri="{FF2B5EF4-FFF2-40B4-BE49-F238E27FC236}">
              <a16:creationId xmlns:a16="http://schemas.microsoft.com/office/drawing/2014/main" id="{43ACB422-F28F-44D7-A226-D510CA5343F5}"/>
            </a:ext>
          </a:extLst>
        </xdr:cNvPr>
        <xdr:cNvSpPr txBox="1"/>
      </xdr:nvSpPr>
      <xdr:spPr>
        <a:xfrm>
          <a:off x="6068772"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7" name="正方形/長方形 376">
          <a:extLst>
            <a:ext uri="{FF2B5EF4-FFF2-40B4-BE49-F238E27FC236}">
              <a16:creationId xmlns:a16="http://schemas.microsoft.com/office/drawing/2014/main" id="{9099CCC8-D7C3-4F2C-BEE5-DBC05247BF4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8" name="正方形/長方形 377">
          <a:extLst>
            <a:ext uri="{FF2B5EF4-FFF2-40B4-BE49-F238E27FC236}">
              <a16:creationId xmlns:a16="http://schemas.microsoft.com/office/drawing/2014/main" id="{0ECD615F-1FE9-4299-BB05-04B6EA8BA70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9" name="正方形/長方形 378">
          <a:extLst>
            <a:ext uri="{FF2B5EF4-FFF2-40B4-BE49-F238E27FC236}">
              <a16:creationId xmlns:a16="http://schemas.microsoft.com/office/drawing/2014/main" id="{BF904E4B-5FD9-4732-A75A-999378DAC03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0" name="正方形/長方形 379">
          <a:extLst>
            <a:ext uri="{FF2B5EF4-FFF2-40B4-BE49-F238E27FC236}">
              <a16:creationId xmlns:a16="http://schemas.microsoft.com/office/drawing/2014/main" id="{968B7B87-BDEC-4EE0-A225-18641219A14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1" name="正方形/長方形 380">
          <a:extLst>
            <a:ext uri="{FF2B5EF4-FFF2-40B4-BE49-F238E27FC236}">
              <a16:creationId xmlns:a16="http://schemas.microsoft.com/office/drawing/2014/main" id="{86376C7C-31B8-4D39-B85E-A8DDC1B78C5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2" name="正方形/長方形 381">
          <a:extLst>
            <a:ext uri="{FF2B5EF4-FFF2-40B4-BE49-F238E27FC236}">
              <a16:creationId xmlns:a16="http://schemas.microsoft.com/office/drawing/2014/main" id="{9F5F4774-1AFF-4519-A14B-22C26A182B0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3" name="正方形/長方形 382">
          <a:extLst>
            <a:ext uri="{FF2B5EF4-FFF2-40B4-BE49-F238E27FC236}">
              <a16:creationId xmlns:a16="http://schemas.microsoft.com/office/drawing/2014/main" id="{3950C193-E5A0-4188-822D-83498892F2D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4" name="正方形/長方形 383">
          <a:extLst>
            <a:ext uri="{FF2B5EF4-FFF2-40B4-BE49-F238E27FC236}">
              <a16:creationId xmlns:a16="http://schemas.microsoft.com/office/drawing/2014/main" id="{7019E8E4-FE7B-4BB7-90C3-EB3F556A36E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5" name="テキスト ボックス 384">
          <a:extLst>
            <a:ext uri="{FF2B5EF4-FFF2-40B4-BE49-F238E27FC236}">
              <a16:creationId xmlns:a16="http://schemas.microsoft.com/office/drawing/2014/main" id="{EEF454C2-AFFC-4380-AA3F-0C94CDC51EA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E41D5260-4A60-4ABE-BF77-7E6484AF29F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7" name="テキスト ボックス 386">
          <a:extLst>
            <a:ext uri="{FF2B5EF4-FFF2-40B4-BE49-F238E27FC236}">
              <a16:creationId xmlns:a16="http://schemas.microsoft.com/office/drawing/2014/main" id="{95C37E66-4286-4EF5-934F-56A49F45B6E1}"/>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FA2F8E5E-235D-45CE-A0B4-48AD8DDB9FEC}"/>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9" name="テキスト ボックス 388">
          <a:extLst>
            <a:ext uri="{FF2B5EF4-FFF2-40B4-BE49-F238E27FC236}">
              <a16:creationId xmlns:a16="http://schemas.microsoft.com/office/drawing/2014/main" id="{F80A9884-3134-4DFB-B3CD-5E163B25775E}"/>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975FA98-CF5D-40E4-94D0-266FCD1BFDA4}"/>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1" name="テキスト ボックス 390">
          <a:extLst>
            <a:ext uri="{FF2B5EF4-FFF2-40B4-BE49-F238E27FC236}">
              <a16:creationId xmlns:a16="http://schemas.microsoft.com/office/drawing/2014/main" id="{694F04A0-ED79-45A3-8503-53A8DD894785}"/>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30C5D838-E627-4C40-8E92-2A01CEF79498}"/>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3" name="テキスト ボックス 392">
          <a:extLst>
            <a:ext uri="{FF2B5EF4-FFF2-40B4-BE49-F238E27FC236}">
              <a16:creationId xmlns:a16="http://schemas.microsoft.com/office/drawing/2014/main" id="{8307345F-C044-4CBE-9D99-3AB9C3C2F946}"/>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7B2EE6F-DFC4-46C9-9D52-4DF0E44CB602}"/>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5" name="テキスト ボックス 394">
          <a:extLst>
            <a:ext uri="{FF2B5EF4-FFF2-40B4-BE49-F238E27FC236}">
              <a16:creationId xmlns:a16="http://schemas.microsoft.com/office/drawing/2014/main" id="{9966C61D-163D-4D21-9D09-3FF2A17FA62B}"/>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40C06351-485A-4169-AE73-D1E2368FC643}"/>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7" name="テキスト ボックス 396">
          <a:extLst>
            <a:ext uri="{FF2B5EF4-FFF2-40B4-BE49-F238E27FC236}">
              <a16:creationId xmlns:a16="http://schemas.microsoft.com/office/drawing/2014/main" id="{939BB6AF-C705-4F41-92BA-C71FAD778A3F}"/>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16544C72-D41F-42B1-9ACF-9BF252B2CCE8}"/>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9" name="テキスト ボックス 398">
          <a:extLst>
            <a:ext uri="{FF2B5EF4-FFF2-40B4-BE49-F238E27FC236}">
              <a16:creationId xmlns:a16="http://schemas.microsoft.com/office/drawing/2014/main" id="{BB0A0CAA-1A29-45D3-BF0F-CE8768321174}"/>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C35BDA1F-2942-41E0-93BE-4E0E299D15E7}"/>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1" name="【市民会館】&#10;有形固定資産減価償却率グラフ枠">
          <a:extLst>
            <a:ext uri="{FF2B5EF4-FFF2-40B4-BE49-F238E27FC236}">
              <a16:creationId xmlns:a16="http://schemas.microsoft.com/office/drawing/2014/main" id="{EEA529C7-9A89-4D6D-BAB6-0C881C08CE4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1106F503-DC3E-4805-BD3C-42A0F60BE46E}"/>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3" name="【市民会館】&#10;有形固定資産減価償却率最小値テキスト">
          <a:extLst>
            <a:ext uri="{FF2B5EF4-FFF2-40B4-BE49-F238E27FC236}">
              <a16:creationId xmlns:a16="http://schemas.microsoft.com/office/drawing/2014/main" id="{42A28511-CCF2-4FF1-9295-7AC44C11A06B}"/>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BFFA1AF5-F29D-4D26-BCEC-C57F14748C46}"/>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textlink="">
      <xdr:nvSpPr>
        <xdr:cNvPr id="405" name="【市民会館】&#10;有形固定資産減価償却率最大値テキスト">
          <a:extLst>
            <a:ext uri="{FF2B5EF4-FFF2-40B4-BE49-F238E27FC236}">
              <a16:creationId xmlns:a16="http://schemas.microsoft.com/office/drawing/2014/main" id="{4E723249-0B69-417E-BF93-AB46DBE2E0DD}"/>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6" name="直線コネクタ 405">
          <a:extLst>
            <a:ext uri="{FF2B5EF4-FFF2-40B4-BE49-F238E27FC236}">
              <a16:creationId xmlns:a16="http://schemas.microsoft.com/office/drawing/2014/main" id="{7E3F68C0-5B08-4891-A35B-EA3ADB9D426A}"/>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textlink="">
      <xdr:nvSpPr>
        <xdr:cNvPr id="407" name="【市民会館】&#10;有形固定資産減価償却率平均値テキスト">
          <a:extLst>
            <a:ext uri="{FF2B5EF4-FFF2-40B4-BE49-F238E27FC236}">
              <a16:creationId xmlns:a16="http://schemas.microsoft.com/office/drawing/2014/main" id="{E770FB31-58EF-4046-9BD6-8B15A3F44EA1}"/>
            </a:ext>
          </a:extLst>
        </xdr:cNvPr>
        <xdr:cNvSpPr txBox="1"/>
      </xdr:nvSpPr>
      <xdr:spPr>
        <a:xfrm>
          <a:off x="4212590" y="17886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textlink="">
      <xdr:nvSpPr>
        <xdr:cNvPr id="408" name="フローチャート: 判断 407">
          <a:extLst>
            <a:ext uri="{FF2B5EF4-FFF2-40B4-BE49-F238E27FC236}">
              <a16:creationId xmlns:a16="http://schemas.microsoft.com/office/drawing/2014/main" id="{F9E5F8D8-5E73-4BDF-AF22-6E7D09208276}"/>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textlink="">
      <xdr:nvSpPr>
        <xdr:cNvPr id="409" name="フローチャート: 判断 408">
          <a:extLst>
            <a:ext uri="{FF2B5EF4-FFF2-40B4-BE49-F238E27FC236}">
              <a16:creationId xmlns:a16="http://schemas.microsoft.com/office/drawing/2014/main" id="{E413E9A9-941D-4460-8726-BD1A29735B52}"/>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textlink="">
      <xdr:nvSpPr>
        <xdr:cNvPr id="410" name="フローチャート: 判断 409">
          <a:extLst>
            <a:ext uri="{FF2B5EF4-FFF2-40B4-BE49-F238E27FC236}">
              <a16:creationId xmlns:a16="http://schemas.microsoft.com/office/drawing/2014/main" id="{9E743A9D-363C-4B7F-B042-D5809A5F6353}"/>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textlink="">
      <xdr:nvSpPr>
        <xdr:cNvPr id="411" name="フローチャート: 判断 410">
          <a:extLst>
            <a:ext uri="{FF2B5EF4-FFF2-40B4-BE49-F238E27FC236}">
              <a16:creationId xmlns:a16="http://schemas.microsoft.com/office/drawing/2014/main" id="{15446233-BA1A-47C1-A492-5C8575892A6D}"/>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textlink="">
      <xdr:nvSpPr>
        <xdr:cNvPr id="412" name="フローチャート: 判断 411">
          <a:extLst>
            <a:ext uri="{FF2B5EF4-FFF2-40B4-BE49-F238E27FC236}">
              <a16:creationId xmlns:a16="http://schemas.microsoft.com/office/drawing/2014/main" id="{A8E3AEA8-C55F-4C6D-9E2C-C31EDEE71188}"/>
            </a:ext>
          </a:extLst>
        </xdr:cNvPr>
        <xdr:cNvSpPr/>
      </xdr:nvSpPr>
      <xdr:spPr>
        <a:xfrm>
          <a:off x="988060" y="178659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3" name="テキスト ボックス 412">
          <a:extLst>
            <a:ext uri="{FF2B5EF4-FFF2-40B4-BE49-F238E27FC236}">
              <a16:creationId xmlns:a16="http://schemas.microsoft.com/office/drawing/2014/main" id="{6F011EDD-78F2-49CD-BD7E-E2C9E46F018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4" name="テキスト ボックス 413">
          <a:extLst>
            <a:ext uri="{FF2B5EF4-FFF2-40B4-BE49-F238E27FC236}">
              <a16:creationId xmlns:a16="http://schemas.microsoft.com/office/drawing/2014/main" id="{BD855705-3CD8-46C7-8037-9E7289B9BEB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5" name="テキスト ボックス 414">
          <a:extLst>
            <a:ext uri="{FF2B5EF4-FFF2-40B4-BE49-F238E27FC236}">
              <a16:creationId xmlns:a16="http://schemas.microsoft.com/office/drawing/2014/main" id="{7147DA6A-22C4-476F-84CF-159FAD5C9E4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6" name="テキスト ボックス 415">
          <a:extLst>
            <a:ext uri="{FF2B5EF4-FFF2-40B4-BE49-F238E27FC236}">
              <a16:creationId xmlns:a16="http://schemas.microsoft.com/office/drawing/2014/main" id="{B734877B-1690-4DAC-B021-712F4117EE0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8990FF39-9F3C-4B70-96F3-AF7C0765634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110308</xdr:rowOff>
    </xdr:from>
    <xdr:to>
      <xdr:col>24</xdr:col>
      <xdr:colOff>114300</xdr:colOff>
      <xdr:row>102</xdr:row>
      <xdr:rowOff>40458</xdr:rowOff>
    </xdr:to>
    <xdr:sp textlink="">
      <xdr:nvSpPr>
        <xdr:cNvPr id="418" name="楕円 417">
          <a:extLst>
            <a:ext uri="{FF2B5EF4-FFF2-40B4-BE49-F238E27FC236}">
              <a16:creationId xmlns:a16="http://schemas.microsoft.com/office/drawing/2014/main" id="{92CDF285-5CAB-4BF7-90F1-8197D57F8C72}"/>
            </a:ext>
          </a:extLst>
        </xdr:cNvPr>
        <xdr:cNvSpPr/>
      </xdr:nvSpPr>
      <xdr:spPr>
        <a:xfrm>
          <a:off x="4131310" y="17424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133185</xdr:rowOff>
    </xdr:from>
    <xdr:ext cx="405111" cy="259045"/>
    <xdr:sp textlink="">
      <xdr:nvSpPr>
        <xdr:cNvPr id="419" name="【市民会館】&#10;有形固定資産減価償却率該当値テキスト">
          <a:extLst>
            <a:ext uri="{FF2B5EF4-FFF2-40B4-BE49-F238E27FC236}">
              <a16:creationId xmlns:a16="http://schemas.microsoft.com/office/drawing/2014/main" id="{E6431DE3-ECC4-4258-82C1-1B08B2EE701E}"/>
            </a:ext>
          </a:extLst>
        </xdr:cNvPr>
        <xdr:cNvSpPr txBox="1"/>
      </xdr:nvSpPr>
      <xdr:spPr>
        <a:xfrm>
          <a:off x="4212590" y="1728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31931</xdr:rowOff>
    </xdr:from>
    <xdr:to>
      <xdr:col>20</xdr:col>
      <xdr:colOff>38100</xdr:colOff>
      <xdr:row>101</xdr:row>
      <xdr:rowOff>133531</xdr:rowOff>
    </xdr:to>
    <xdr:sp textlink="">
      <xdr:nvSpPr>
        <xdr:cNvPr id="420" name="楕円 419">
          <a:extLst>
            <a:ext uri="{FF2B5EF4-FFF2-40B4-BE49-F238E27FC236}">
              <a16:creationId xmlns:a16="http://schemas.microsoft.com/office/drawing/2014/main" id="{5A5204BA-55C5-4769-A56D-A13F89FE8B17}"/>
            </a:ext>
          </a:extLst>
        </xdr:cNvPr>
        <xdr:cNvSpPr/>
      </xdr:nvSpPr>
      <xdr:spPr>
        <a:xfrm>
          <a:off x="3388360" y="173464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82731</xdr:rowOff>
    </xdr:from>
    <xdr:to>
      <xdr:col>24</xdr:col>
      <xdr:colOff>63500</xdr:colOff>
      <xdr:row>101</xdr:row>
      <xdr:rowOff>161108</xdr:rowOff>
    </xdr:to>
    <xdr:cxnSp macro="">
      <xdr:nvCxnSpPr>
        <xdr:cNvPr id="421" name="直線コネクタ 420">
          <a:extLst>
            <a:ext uri="{FF2B5EF4-FFF2-40B4-BE49-F238E27FC236}">
              <a16:creationId xmlns:a16="http://schemas.microsoft.com/office/drawing/2014/main" id="{7F5F8D2B-8D3C-47BD-8385-02CF1B4BA0D9}"/>
            </a:ext>
          </a:extLst>
        </xdr:cNvPr>
        <xdr:cNvCxnSpPr/>
      </xdr:nvCxnSpPr>
      <xdr:spPr>
        <a:xfrm>
          <a:off x="3431540" y="17401086"/>
          <a:ext cx="74295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125005</xdr:rowOff>
    </xdr:from>
    <xdr:to>
      <xdr:col>15</xdr:col>
      <xdr:colOff>101600</xdr:colOff>
      <xdr:row>101</xdr:row>
      <xdr:rowOff>55155</xdr:rowOff>
    </xdr:to>
    <xdr:sp textlink="">
      <xdr:nvSpPr>
        <xdr:cNvPr id="422" name="楕円 421">
          <a:extLst>
            <a:ext uri="{FF2B5EF4-FFF2-40B4-BE49-F238E27FC236}">
              <a16:creationId xmlns:a16="http://schemas.microsoft.com/office/drawing/2014/main" id="{C879D5B0-8EE6-4E2F-B205-922EC8DBE0EF}"/>
            </a:ext>
          </a:extLst>
        </xdr:cNvPr>
        <xdr:cNvSpPr/>
      </xdr:nvSpPr>
      <xdr:spPr>
        <a:xfrm>
          <a:off x="2571750" y="1727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4355</xdr:rowOff>
    </xdr:from>
    <xdr:to>
      <xdr:col>19</xdr:col>
      <xdr:colOff>177800</xdr:colOff>
      <xdr:row>101</xdr:row>
      <xdr:rowOff>82731</xdr:rowOff>
    </xdr:to>
    <xdr:cxnSp macro="">
      <xdr:nvCxnSpPr>
        <xdr:cNvPr id="423" name="直線コネクタ 422">
          <a:extLst>
            <a:ext uri="{FF2B5EF4-FFF2-40B4-BE49-F238E27FC236}">
              <a16:creationId xmlns:a16="http://schemas.microsoft.com/office/drawing/2014/main" id="{6C2EC3EE-EBB9-407F-B1B4-8FE7E26818A9}"/>
            </a:ext>
          </a:extLst>
        </xdr:cNvPr>
        <xdr:cNvCxnSpPr/>
      </xdr:nvCxnSpPr>
      <xdr:spPr>
        <a:xfrm>
          <a:off x="2626360" y="17322710"/>
          <a:ext cx="80518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46627</xdr:rowOff>
    </xdr:from>
    <xdr:to>
      <xdr:col>10</xdr:col>
      <xdr:colOff>165100</xdr:colOff>
      <xdr:row>100</xdr:row>
      <xdr:rowOff>148227</xdr:rowOff>
    </xdr:to>
    <xdr:sp textlink="">
      <xdr:nvSpPr>
        <xdr:cNvPr id="424" name="楕円 423">
          <a:extLst>
            <a:ext uri="{FF2B5EF4-FFF2-40B4-BE49-F238E27FC236}">
              <a16:creationId xmlns:a16="http://schemas.microsoft.com/office/drawing/2014/main" id="{3A6A7ECC-CB98-454F-95EB-8C02072D2D88}"/>
            </a:ext>
          </a:extLst>
        </xdr:cNvPr>
        <xdr:cNvSpPr/>
      </xdr:nvSpPr>
      <xdr:spPr>
        <a:xfrm>
          <a:off x="1774190" y="1719353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97427</xdr:rowOff>
    </xdr:from>
    <xdr:to>
      <xdr:col>15</xdr:col>
      <xdr:colOff>50800</xdr:colOff>
      <xdr:row>101</xdr:row>
      <xdr:rowOff>4355</xdr:rowOff>
    </xdr:to>
    <xdr:cxnSp macro="">
      <xdr:nvCxnSpPr>
        <xdr:cNvPr id="425" name="直線コネクタ 424">
          <a:extLst>
            <a:ext uri="{FF2B5EF4-FFF2-40B4-BE49-F238E27FC236}">
              <a16:creationId xmlns:a16="http://schemas.microsoft.com/office/drawing/2014/main" id="{F02D92A9-4520-4556-8E64-AEE905F40270}"/>
            </a:ext>
          </a:extLst>
        </xdr:cNvPr>
        <xdr:cNvCxnSpPr/>
      </xdr:nvCxnSpPr>
      <xdr:spPr>
        <a:xfrm>
          <a:off x="1828800" y="17238617"/>
          <a:ext cx="797560" cy="8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139700</xdr:rowOff>
    </xdr:from>
    <xdr:to>
      <xdr:col>6</xdr:col>
      <xdr:colOff>38100</xdr:colOff>
      <xdr:row>100</xdr:row>
      <xdr:rowOff>69850</xdr:rowOff>
    </xdr:to>
    <xdr:sp textlink="">
      <xdr:nvSpPr>
        <xdr:cNvPr id="426" name="楕円 425">
          <a:extLst>
            <a:ext uri="{FF2B5EF4-FFF2-40B4-BE49-F238E27FC236}">
              <a16:creationId xmlns:a16="http://schemas.microsoft.com/office/drawing/2014/main" id="{C0C53695-52CF-4166-A058-47026BCDCB9A}"/>
            </a:ext>
          </a:extLst>
        </xdr:cNvPr>
        <xdr:cNvSpPr/>
      </xdr:nvSpPr>
      <xdr:spPr>
        <a:xfrm>
          <a:off x="988060" y="171094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19050</xdr:rowOff>
    </xdr:from>
    <xdr:to>
      <xdr:col>10</xdr:col>
      <xdr:colOff>114300</xdr:colOff>
      <xdr:row>100</xdr:row>
      <xdr:rowOff>97427</xdr:rowOff>
    </xdr:to>
    <xdr:cxnSp macro="">
      <xdr:nvCxnSpPr>
        <xdr:cNvPr id="427" name="直線コネクタ 426">
          <a:extLst>
            <a:ext uri="{FF2B5EF4-FFF2-40B4-BE49-F238E27FC236}">
              <a16:creationId xmlns:a16="http://schemas.microsoft.com/office/drawing/2014/main" id="{3A62C366-87E3-4A6C-BA2D-B1E612EA10D0}"/>
            </a:ext>
          </a:extLst>
        </xdr:cNvPr>
        <xdr:cNvCxnSpPr/>
      </xdr:nvCxnSpPr>
      <xdr:spPr>
        <a:xfrm>
          <a:off x="1031240" y="17160240"/>
          <a:ext cx="79756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textlink="">
      <xdr:nvSpPr>
        <xdr:cNvPr id="428" name="n_1aveValue【市民会館】&#10;有形固定資産減価償却率">
          <a:extLst>
            <a:ext uri="{FF2B5EF4-FFF2-40B4-BE49-F238E27FC236}">
              <a16:creationId xmlns:a16="http://schemas.microsoft.com/office/drawing/2014/main" id="{F875970A-916F-4149-904F-311F19651099}"/>
            </a:ext>
          </a:extLst>
        </xdr:cNvPr>
        <xdr:cNvSpPr txBox="1"/>
      </xdr:nvSpPr>
      <xdr:spPr>
        <a:xfrm>
          <a:off x="323914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textlink="">
      <xdr:nvSpPr>
        <xdr:cNvPr id="429" name="n_2aveValue【市民会館】&#10;有形固定資産減価償却率">
          <a:extLst>
            <a:ext uri="{FF2B5EF4-FFF2-40B4-BE49-F238E27FC236}">
              <a16:creationId xmlns:a16="http://schemas.microsoft.com/office/drawing/2014/main" id="{4A8505E8-48E8-447D-83A6-96854F78889C}"/>
            </a:ext>
          </a:extLst>
        </xdr:cNvPr>
        <xdr:cNvSpPr txBox="1"/>
      </xdr:nvSpPr>
      <xdr:spPr>
        <a:xfrm>
          <a:off x="2439044" y="180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textlink="">
      <xdr:nvSpPr>
        <xdr:cNvPr id="430" name="n_3aveValue【市民会館】&#10;有形固定資産減価償却率">
          <a:extLst>
            <a:ext uri="{FF2B5EF4-FFF2-40B4-BE49-F238E27FC236}">
              <a16:creationId xmlns:a16="http://schemas.microsoft.com/office/drawing/2014/main" id="{1CF4F577-E158-43FA-A02E-9FDED2619085}"/>
            </a:ext>
          </a:extLst>
        </xdr:cNvPr>
        <xdr:cNvSpPr txBox="1"/>
      </xdr:nvSpPr>
      <xdr:spPr>
        <a:xfrm>
          <a:off x="164148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textlink="">
      <xdr:nvSpPr>
        <xdr:cNvPr id="431" name="n_4aveValue【市民会館】&#10;有形固定資産減価償却率">
          <a:extLst>
            <a:ext uri="{FF2B5EF4-FFF2-40B4-BE49-F238E27FC236}">
              <a16:creationId xmlns:a16="http://schemas.microsoft.com/office/drawing/2014/main" id="{6812EDE2-0092-424C-B13E-D7C900FC6131}"/>
            </a:ext>
          </a:extLst>
        </xdr:cNvPr>
        <xdr:cNvSpPr txBox="1"/>
      </xdr:nvSpPr>
      <xdr:spPr>
        <a:xfrm>
          <a:off x="855354" y="1796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150058</xdr:rowOff>
    </xdr:from>
    <xdr:ext cx="405111" cy="259045"/>
    <xdr:sp textlink="">
      <xdr:nvSpPr>
        <xdr:cNvPr id="432" name="n_1mainValue【市民会館】&#10;有形固定資産減価償却率">
          <a:extLst>
            <a:ext uri="{FF2B5EF4-FFF2-40B4-BE49-F238E27FC236}">
              <a16:creationId xmlns:a16="http://schemas.microsoft.com/office/drawing/2014/main" id="{0993E2C5-0B6C-45B0-ABCE-E030B2472A90}"/>
            </a:ext>
          </a:extLst>
        </xdr:cNvPr>
        <xdr:cNvSpPr txBox="1"/>
      </xdr:nvSpPr>
      <xdr:spPr>
        <a:xfrm>
          <a:off x="323914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71682</xdr:rowOff>
    </xdr:from>
    <xdr:ext cx="405111" cy="259045"/>
    <xdr:sp textlink="">
      <xdr:nvSpPr>
        <xdr:cNvPr id="433" name="n_2mainValue【市民会館】&#10;有形固定資産減価償却率">
          <a:extLst>
            <a:ext uri="{FF2B5EF4-FFF2-40B4-BE49-F238E27FC236}">
              <a16:creationId xmlns:a16="http://schemas.microsoft.com/office/drawing/2014/main" id="{F4960722-74BF-4DC4-BBF1-9B67A8FD2304}"/>
            </a:ext>
          </a:extLst>
        </xdr:cNvPr>
        <xdr:cNvSpPr txBox="1"/>
      </xdr:nvSpPr>
      <xdr:spPr>
        <a:xfrm>
          <a:off x="2439044" y="1704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164754</xdr:rowOff>
    </xdr:from>
    <xdr:ext cx="340478" cy="259045"/>
    <xdr:sp textlink="">
      <xdr:nvSpPr>
        <xdr:cNvPr id="434" name="n_3mainValue【市民会館】&#10;有形固定資産減価償却率">
          <a:extLst>
            <a:ext uri="{FF2B5EF4-FFF2-40B4-BE49-F238E27FC236}">
              <a16:creationId xmlns:a16="http://schemas.microsoft.com/office/drawing/2014/main" id="{CAB1229C-2DA5-41C2-B56F-9A63AE468876}"/>
            </a:ext>
          </a:extLst>
        </xdr:cNvPr>
        <xdr:cNvSpPr txBox="1"/>
      </xdr:nvSpPr>
      <xdr:spPr>
        <a:xfrm>
          <a:off x="1673801" y="169706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86377</xdr:rowOff>
    </xdr:from>
    <xdr:ext cx="340478" cy="259045"/>
    <xdr:sp textlink="">
      <xdr:nvSpPr>
        <xdr:cNvPr id="435" name="n_4mainValue【市民会館】&#10;有形固定資産減価償却率">
          <a:extLst>
            <a:ext uri="{FF2B5EF4-FFF2-40B4-BE49-F238E27FC236}">
              <a16:creationId xmlns:a16="http://schemas.microsoft.com/office/drawing/2014/main" id="{C38C39AB-2169-4927-AA59-5AE77410EEF1}"/>
            </a:ext>
          </a:extLst>
        </xdr:cNvPr>
        <xdr:cNvSpPr txBox="1"/>
      </xdr:nvSpPr>
      <xdr:spPr>
        <a:xfrm>
          <a:off x="866716" y="16890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6" name="正方形/長方形 435">
          <a:extLst>
            <a:ext uri="{FF2B5EF4-FFF2-40B4-BE49-F238E27FC236}">
              <a16:creationId xmlns:a16="http://schemas.microsoft.com/office/drawing/2014/main" id="{155BA4BE-1A7C-4BD7-82C2-1B60EAF8581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7" name="正方形/長方形 436">
          <a:extLst>
            <a:ext uri="{FF2B5EF4-FFF2-40B4-BE49-F238E27FC236}">
              <a16:creationId xmlns:a16="http://schemas.microsoft.com/office/drawing/2014/main" id="{FCCCB629-CEE4-4EFA-887C-F68484246D2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8" name="正方形/長方形 437">
          <a:extLst>
            <a:ext uri="{FF2B5EF4-FFF2-40B4-BE49-F238E27FC236}">
              <a16:creationId xmlns:a16="http://schemas.microsoft.com/office/drawing/2014/main" id="{74F5FADB-711F-4818-9FBD-F4487D5FAB7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9" name="正方形/長方形 438">
          <a:extLst>
            <a:ext uri="{FF2B5EF4-FFF2-40B4-BE49-F238E27FC236}">
              <a16:creationId xmlns:a16="http://schemas.microsoft.com/office/drawing/2014/main" id="{FEF41C29-31CD-4CE5-B310-F433BF051CA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0" name="正方形/長方形 439">
          <a:extLst>
            <a:ext uri="{FF2B5EF4-FFF2-40B4-BE49-F238E27FC236}">
              <a16:creationId xmlns:a16="http://schemas.microsoft.com/office/drawing/2014/main" id="{DB4606F5-AB47-4176-A58C-39C6926F090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1" name="正方形/長方形 440">
          <a:extLst>
            <a:ext uri="{FF2B5EF4-FFF2-40B4-BE49-F238E27FC236}">
              <a16:creationId xmlns:a16="http://schemas.microsoft.com/office/drawing/2014/main" id="{B002433A-1D41-48B0-9C52-DA05E26D124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2" name="正方形/長方形 441">
          <a:extLst>
            <a:ext uri="{FF2B5EF4-FFF2-40B4-BE49-F238E27FC236}">
              <a16:creationId xmlns:a16="http://schemas.microsoft.com/office/drawing/2014/main" id="{39D0AD96-6386-4060-816A-83AFF7FE76E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3" name="正方形/長方形 442">
          <a:extLst>
            <a:ext uri="{FF2B5EF4-FFF2-40B4-BE49-F238E27FC236}">
              <a16:creationId xmlns:a16="http://schemas.microsoft.com/office/drawing/2014/main" id="{A14CA9BB-4ACB-4322-9595-7BDDE00AEC6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4" name="テキスト ボックス 443">
          <a:extLst>
            <a:ext uri="{FF2B5EF4-FFF2-40B4-BE49-F238E27FC236}">
              <a16:creationId xmlns:a16="http://schemas.microsoft.com/office/drawing/2014/main" id="{B666129B-6D64-489A-A080-B0CAC5D3F43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1758D1E-34F1-40A6-861C-37F83BD881B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C0A9B5DF-F3FB-4AFF-B982-422F06AAE29B}"/>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7" name="テキスト ボックス 446">
          <a:extLst>
            <a:ext uri="{FF2B5EF4-FFF2-40B4-BE49-F238E27FC236}">
              <a16:creationId xmlns:a16="http://schemas.microsoft.com/office/drawing/2014/main" id="{7BB1774A-B2AA-42F2-ADB2-A9EF4A757C3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15730E2C-45B1-4F2D-8519-9FA1A4FB59B6}"/>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49" name="テキスト ボックス 448">
          <a:extLst>
            <a:ext uri="{FF2B5EF4-FFF2-40B4-BE49-F238E27FC236}">
              <a16:creationId xmlns:a16="http://schemas.microsoft.com/office/drawing/2014/main" id="{6B4F507D-9102-41B0-8606-0BB19FD0F2DD}"/>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2BB1C810-1A8C-449D-8F30-A3E77E5B24A2}"/>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1" name="テキスト ボックス 450">
          <a:extLst>
            <a:ext uri="{FF2B5EF4-FFF2-40B4-BE49-F238E27FC236}">
              <a16:creationId xmlns:a16="http://schemas.microsoft.com/office/drawing/2014/main" id="{85C5D6BA-8A10-4C92-9652-AC6F6BFB62A0}"/>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4992763D-B624-41A8-8021-AC515978CB47}"/>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3" name="テキスト ボックス 452">
          <a:extLst>
            <a:ext uri="{FF2B5EF4-FFF2-40B4-BE49-F238E27FC236}">
              <a16:creationId xmlns:a16="http://schemas.microsoft.com/office/drawing/2014/main" id="{43308EC6-C27C-4117-BAD5-ECC85D9F7B49}"/>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EED7D022-44E8-4AB1-91D2-13464B74FA3D}"/>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5" name="テキスト ボックス 454">
          <a:extLst>
            <a:ext uri="{FF2B5EF4-FFF2-40B4-BE49-F238E27FC236}">
              <a16:creationId xmlns:a16="http://schemas.microsoft.com/office/drawing/2014/main" id="{3C9A13D1-C105-4175-BDA4-6735B84CAF36}"/>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14344861-1190-4B22-88AA-8B5E64E33F8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7" name="テキスト ボックス 456">
          <a:extLst>
            <a:ext uri="{FF2B5EF4-FFF2-40B4-BE49-F238E27FC236}">
              <a16:creationId xmlns:a16="http://schemas.microsoft.com/office/drawing/2014/main" id="{9992CF00-FF1A-4EE8-B9DB-9D37E635C54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8" name="【市民会館】&#10;一人当たり面積グラフ枠">
          <a:extLst>
            <a:ext uri="{FF2B5EF4-FFF2-40B4-BE49-F238E27FC236}">
              <a16:creationId xmlns:a16="http://schemas.microsoft.com/office/drawing/2014/main" id="{916AEA64-64DB-4D9D-BDF0-D87038A18D43}"/>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9" name="直線コネクタ 458">
          <a:extLst>
            <a:ext uri="{FF2B5EF4-FFF2-40B4-BE49-F238E27FC236}">
              <a16:creationId xmlns:a16="http://schemas.microsoft.com/office/drawing/2014/main" id="{80ACC97D-6640-44B1-A466-EBBF5C53BE4D}"/>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textlink="">
      <xdr:nvSpPr>
        <xdr:cNvPr id="460" name="【市民会館】&#10;一人当たり面積最小値テキスト">
          <a:extLst>
            <a:ext uri="{FF2B5EF4-FFF2-40B4-BE49-F238E27FC236}">
              <a16:creationId xmlns:a16="http://schemas.microsoft.com/office/drawing/2014/main" id="{78314962-1D73-41D7-B527-22548AB332C5}"/>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1" name="直線コネクタ 460">
          <a:extLst>
            <a:ext uri="{FF2B5EF4-FFF2-40B4-BE49-F238E27FC236}">
              <a16:creationId xmlns:a16="http://schemas.microsoft.com/office/drawing/2014/main" id="{74FF60BC-49CA-45E9-8250-EFC3F48509A5}"/>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textlink="">
      <xdr:nvSpPr>
        <xdr:cNvPr id="462" name="【市民会館】&#10;一人当たり面積最大値テキスト">
          <a:extLst>
            <a:ext uri="{FF2B5EF4-FFF2-40B4-BE49-F238E27FC236}">
              <a16:creationId xmlns:a16="http://schemas.microsoft.com/office/drawing/2014/main" id="{EB7F2CC2-34D7-4DE5-9700-15BBB453E042}"/>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3" name="直線コネクタ 462">
          <a:extLst>
            <a:ext uri="{FF2B5EF4-FFF2-40B4-BE49-F238E27FC236}">
              <a16:creationId xmlns:a16="http://schemas.microsoft.com/office/drawing/2014/main" id="{DA2E842E-7D57-4507-9046-6C05F7A1BD05}"/>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textlink="">
      <xdr:nvSpPr>
        <xdr:cNvPr id="464" name="【市民会館】&#10;一人当たり面積平均値テキスト">
          <a:extLst>
            <a:ext uri="{FF2B5EF4-FFF2-40B4-BE49-F238E27FC236}">
              <a16:creationId xmlns:a16="http://schemas.microsoft.com/office/drawing/2014/main" id="{752C2B36-5D8C-4FD6-BF6E-2E9819611E1D}"/>
            </a:ext>
          </a:extLst>
        </xdr:cNvPr>
        <xdr:cNvSpPr txBox="1"/>
      </xdr:nvSpPr>
      <xdr:spPr>
        <a:xfrm>
          <a:off x="946785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textlink="">
      <xdr:nvSpPr>
        <xdr:cNvPr id="465" name="フローチャート: 判断 464">
          <a:extLst>
            <a:ext uri="{FF2B5EF4-FFF2-40B4-BE49-F238E27FC236}">
              <a16:creationId xmlns:a16="http://schemas.microsoft.com/office/drawing/2014/main" id="{DE9486A1-6D46-4289-8802-9E23541E1CA2}"/>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textlink="">
      <xdr:nvSpPr>
        <xdr:cNvPr id="466" name="フローチャート: 判断 465">
          <a:extLst>
            <a:ext uri="{FF2B5EF4-FFF2-40B4-BE49-F238E27FC236}">
              <a16:creationId xmlns:a16="http://schemas.microsoft.com/office/drawing/2014/main" id="{FDB6B6B1-85DD-47E1-89E8-D0850ABB56A6}"/>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textlink="">
      <xdr:nvSpPr>
        <xdr:cNvPr id="467" name="フローチャート: 判断 466">
          <a:extLst>
            <a:ext uri="{FF2B5EF4-FFF2-40B4-BE49-F238E27FC236}">
              <a16:creationId xmlns:a16="http://schemas.microsoft.com/office/drawing/2014/main" id="{A57FB490-7B71-4FB3-98E8-53F0C8F452A2}"/>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textlink="">
      <xdr:nvSpPr>
        <xdr:cNvPr id="468" name="フローチャート: 判断 467">
          <a:extLst>
            <a:ext uri="{FF2B5EF4-FFF2-40B4-BE49-F238E27FC236}">
              <a16:creationId xmlns:a16="http://schemas.microsoft.com/office/drawing/2014/main" id="{8EEBDFD5-82B9-4478-BE55-9C8649927F28}"/>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textlink="">
      <xdr:nvSpPr>
        <xdr:cNvPr id="469" name="フローチャート: 判断 468">
          <a:extLst>
            <a:ext uri="{FF2B5EF4-FFF2-40B4-BE49-F238E27FC236}">
              <a16:creationId xmlns:a16="http://schemas.microsoft.com/office/drawing/2014/main" id="{0EE6DBA0-36ED-4348-94B3-0FEBFD8C5B6A}"/>
            </a:ext>
          </a:extLst>
        </xdr:cNvPr>
        <xdr:cNvSpPr/>
      </xdr:nvSpPr>
      <xdr:spPr>
        <a:xfrm>
          <a:off x="6231890" y="1830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0" name="テキスト ボックス 469">
          <a:extLst>
            <a:ext uri="{FF2B5EF4-FFF2-40B4-BE49-F238E27FC236}">
              <a16:creationId xmlns:a16="http://schemas.microsoft.com/office/drawing/2014/main" id="{4F16CFEB-908B-4CA1-BF2C-CA3F7AB98F3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1" name="テキスト ボックス 470">
          <a:extLst>
            <a:ext uri="{FF2B5EF4-FFF2-40B4-BE49-F238E27FC236}">
              <a16:creationId xmlns:a16="http://schemas.microsoft.com/office/drawing/2014/main" id="{4F83EEC5-1704-4607-9066-D303A37FF51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2" name="テキスト ボックス 471">
          <a:extLst>
            <a:ext uri="{FF2B5EF4-FFF2-40B4-BE49-F238E27FC236}">
              <a16:creationId xmlns:a16="http://schemas.microsoft.com/office/drawing/2014/main" id="{5EADE669-23CD-49FB-A91F-83E8456C847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3" name="テキスト ボックス 472">
          <a:extLst>
            <a:ext uri="{FF2B5EF4-FFF2-40B4-BE49-F238E27FC236}">
              <a16:creationId xmlns:a16="http://schemas.microsoft.com/office/drawing/2014/main" id="{ACB3C367-7EEF-4E58-908A-35FC077E79A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4" name="テキスト ボックス 473">
          <a:extLst>
            <a:ext uri="{FF2B5EF4-FFF2-40B4-BE49-F238E27FC236}">
              <a16:creationId xmlns:a16="http://schemas.microsoft.com/office/drawing/2014/main" id="{35EBFD83-FFFA-4583-A777-7665842D04F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textlink="">
      <xdr:nvSpPr>
        <xdr:cNvPr id="475" name="楕円 474">
          <a:extLst>
            <a:ext uri="{FF2B5EF4-FFF2-40B4-BE49-F238E27FC236}">
              <a16:creationId xmlns:a16="http://schemas.microsoft.com/office/drawing/2014/main" id="{1A5609AF-C8F0-4F17-AF15-227D21C41EFA}"/>
            </a:ext>
          </a:extLst>
        </xdr:cNvPr>
        <xdr:cNvSpPr/>
      </xdr:nvSpPr>
      <xdr:spPr>
        <a:xfrm>
          <a:off x="9394190" y="1820100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52088</xdr:rowOff>
    </xdr:from>
    <xdr:ext cx="469744" cy="259045"/>
    <xdr:sp textlink="">
      <xdr:nvSpPr>
        <xdr:cNvPr id="476" name="【市民会館】&#10;一人当たり面積該当値テキスト">
          <a:extLst>
            <a:ext uri="{FF2B5EF4-FFF2-40B4-BE49-F238E27FC236}">
              <a16:creationId xmlns:a16="http://schemas.microsoft.com/office/drawing/2014/main" id="{9E0C3282-8E99-4897-8D9B-E136CD1F0595}"/>
            </a:ext>
          </a:extLst>
        </xdr:cNvPr>
        <xdr:cNvSpPr txBox="1"/>
      </xdr:nvSpPr>
      <xdr:spPr>
        <a:xfrm>
          <a:off x="9467850" y="1805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38736</xdr:rowOff>
    </xdr:from>
    <xdr:to>
      <xdr:col>50</xdr:col>
      <xdr:colOff>165100</xdr:colOff>
      <xdr:row>106</xdr:row>
      <xdr:rowOff>140336</xdr:rowOff>
    </xdr:to>
    <xdr:sp textlink="">
      <xdr:nvSpPr>
        <xdr:cNvPr id="477" name="楕円 476">
          <a:extLst>
            <a:ext uri="{FF2B5EF4-FFF2-40B4-BE49-F238E27FC236}">
              <a16:creationId xmlns:a16="http://schemas.microsoft.com/office/drawing/2014/main" id="{89D8B346-08EA-4B88-B423-62327C518F23}"/>
            </a:ext>
          </a:extLst>
        </xdr:cNvPr>
        <xdr:cNvSpPr/>
      </xdr:nvSpPr>
      <xdr:spPr>
        <a:xfrm>
          <a:off x="8632190" y="18212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80011</xdr:rowOff>
    </xdr:from>
    <xdr:to>
      <xdr:col>55</xdr:col>
      <xdr:colOff>0</xdr:colOff>
      <xdr:row>106</xdr:row>
      <xdr:rowOff>89536</xdr:rowOff>
    </xdr:to>
    <xdr:cxnSp macro="">
      <xdr:nvCxnSpPr>
        <xdr:cNvPr id="478" name="直線コネクタ 477">
          <a:extLst>
            <a:ext uri="{FF2B5EF4-FFF2-40B4-BE49-F238E27FC236}">
              <a16:creationId xmlns:a16="http://schemas.microsoft.com/office/drawing/2014/main" id="{CCA48045-98AA-483A-BEEB-FBC97376C00C}"/>
            </a:ext>
          </a:extLst>
        </xdr:cNvPr>
        <xdr:cNvCxnSpPr/>
      </xdr:nvCxnSpPr>
      <xdr:spPr>
        <a:xfrm flipV="1">
          <a:off x="8686800" y="18255616"/>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46355</xdr:rowOff>
    </xdr:from>
    <xdr:to>
      <xdr:col>46</xdr:col>
      <xdr:colOff>38100</xdr:colOff>
      <xdr:row>106</xdr:row>
      <xdr:rowOff>147955</xdr:rowOff>
    </xdr:to>
    <xdr:sp textlink="">
      <xdr:nvSpPr>
        <xdr:cNvPr id="479" name="楕円 478">
          <a:extLst>
            <a:ext uri="{FF2B5EF4-FFF2-40B4-BE49-F238E27FC236}">
              <a16:creationId xmlns:a16="http://schemas.microsoft.com/office/drawing/2014/main" id="{2578B298-5237-43BA-BA02-2CD608B0E1CA}"/>
            </a:ext>
          </a:extLst>
        </xdr:cNvPr>
        <xdr:cNvSpPr/>
      </xdr:nvSpPr>
      <xdr:spPr>
        <a:xfrm>
          <a:off x="7846060" y="18221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89536</xdr:rowOff>
    </xdr:from>
    <xdr:to>
      <xdr:col>50</xdr:col>
      <xdr:colOff>114300</xdr:colOff>
      <xdr:row>106</xdr:row>
      <xdr:rowOff>97155</xdr:rowOff>
    </xdr:to>
    <xdr:cxnSp macro="">
      <xdr:nvCxnSpPr>
        <xdr:cNvPr id="480" name="直線コネクタ 479">
          <a:extLst>
            <a:ext uri="{FF2B5EF4-FFF2-40B4-BE49-F238E27FC236}">
              <a16:creationId xmlns:a16="http://schemas.microsoft.com/office/drawing/2014/main" id="{F7C930B1-8F2A-4F7B-A28F-8FBFF5CE460E}"/>
            </a:ext>
          </a:extLst>
        </xdr:cNvPr>
        <xdr:cNvCxnSpPr/>
      </xdr:nvCxnSpPr>
      <xdr:spPr>
        <a:xfrm flipV="1">
          <a:off x="7889240" y="1826704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53975</xdr:rowOff>
    </xdr:from>
    <xdr:to>
      <xdr:col>41</xdr:col>
      <xdr:colOff>101600</xdr:colOff>
      <xdr:row>106</xdr:row>
      <xdr:rowOff>155575</xdr:rowOff>
    </xdr:to>
    <xdr:sp textlink="">
      <xdr:nvSpPr>
        <xdr:cNvPr id="481" name="楕円 480">
          <a:extLst>
            <a:ext uri="{FF2B5EF4-FFF2-40B4-BE49-F238E27FC236}">
              <a16:creationId xmlns:a16="http://schemas.microsoft.com/office/drawing/2014/main" id="{920DFFF7-F061-43B0-87CE-EF829F914F09}"/>
            </a:ext>
          </a:extLst>
        </xdr:cNvPr>
        <xdr:cNvSpPr/>
      </xdr:nvSpPr>
      <xdr:spPr>
        <a:xfrm>
          <a:off x="7029450" y="182314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97155</xdr:rowOff>
    </xdr:from>
    <xdr:to>
      <xdr:col>45</xdr:col>
      <xdr:colOff>177800</xdr:colOff>
      <xdr:row>106</xdr:row>
      <xdr:rowOff>104775</xdr:rowOff>
    </xdr:to>
    <xdr:cxnSp macro="">
      <xdr:nvCxnSpPr>
        <xdr:cNvPr id="482" name="直線コネクタ 481">
          <a:extLst>
            <a:ext uri="{FF2B5EF4-FFF2-40B4-BE49-F238E27FC236}">
              <a16:creationId xmlns:a16="http://schemas.microsoft.com/office/drawing/2014/main" id="{6FC6559E-3268-4B17-B9DF-2709ABD064A6}"/>
            </a:ext>
          </a:extLst>
        </xdr:cNvPr>
        <xdr:cNvCxnSpPr/>
      </xdr:nvCxnSpPr>
      <xdr:spPr>
        <a:xfrm flipV="1">
          <a:off x="7084060" y="1826704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61595</xdr:rowOff>
    </xdr:from>
    <xdr:to>
      <xdr:col>36</xdr:col>
      <xdr:colOff>165100</xdr:colOff>
      <xdr:row>106</xdr:row>
      <xdr:rowOff>163195</xdr:rowOff>
    </xdr:to>
    <xdr:sp textlink="">
      <xdr:nvSpPr>
        <xdr:cNvPr id="483" name="楕円 482">
          <a:extLst>
            <a:ext uri="{FF2B5EF4-FFF2-40B4-BE49-F238E27FC236}">
              <a16:creationId xmlns:a16="http://schemas.microsoft.com/office/drawing/2014/main" id="{51947FDE-9841-4C5B-B63C-126F3156800D}"/>
            </a:ext>
          </a:extLst>
        </xdr:cNvPr>
        <xdr:cNvSpPr/>
      </xdr:nvSpPr>
      <xdr:spPr>
        <a:xfrm>
          <a:off x="6231890" y="182314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104775</xdr:rowOff>
    </xdr:from>
    <xdr:to>
      <xdr:col>41</xdr:col>
      <xdr:colOff>50800</xdr:colOff>
      <xdr:row>106</xdr:row>
      <xdr:rowOff>112395</xdr:rowOff>
    </xdr:to>
    <xdr:cxnSp macro="">
      <xdr:nvCxnSpPr>
        <xdr:cNvPr id="484" name="直線コネクタ 483">
          <a:extLst>
            <a:ext uri="{FF2B5EF4-FFF2-40B4-BE49-F238E27FC236}">
              <a16:creationId xmlns:a16="http://schemas.microsoft.com/office/drawing/2014/main" id="{F20F3C83-E419-47FF-9018-D6A36672B12B}"/>
            </a:ext>
          </a:extLst>
        </xdr:cNvPr>
        <xdr:cNvCxnSpPr/>
      </xdr:nvCxnSpPr>
      <xdr:spPr>
        <a:xfrm flipV="1">
          <a:off x="6286500" y="1827657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textlink="">
      <xdr:nvSpPr>
        <xdr:cNvPr id="485" name="n_1aveValue【市民会館】&#10;一人当たり面積">
          <a:extLst>
            <a:ext uri="{FF2B5EF4-FFF2-40B4-BE49-F238E27FC236}">
              <a16:creationId xmlns:a16="http://schemas.microsoft.com/office/drawing/2014/main" id="{A7E36EB3-EDE3-4622-BADB-D4ECCEBDD012}"/>
            </a:ext>
          </a:extLst>
        </xdr:cNvPr>
        <xdr:cNvSpPr txBox="1"/>
      </xdr:nvSpPr>
      <xdr:spPr>
        <a:xfrm>
          <a:off x="845446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textlink="">
      <xdr:nvSpPr>
        <xdr:cNvPr id="486" name="n_2aveValue【市民会館】&#10;一人当たり面積">
          <a:extLst>
            <a:ext uri="{FF2B5EF4-FFF2-40B4-BE49-F238E27FC236}">
              <a16:creationId xmlns:a16="http://schemas.microsoft.com/office/drawing/2014/main" id="{0F1E5D36-BD5A-4A08-8BEC-BFA3A5FA385F}"/>
            </a:ext>
          </a:extLst>
        </xdr:cNvPr>
        <xdr:cNvSpPr txBox="1"/>
      </xdr:nvSpPr>
      <xdr:spPr>
        <a:xfrm>
          <a:off x="7673417"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textlink="">
      <xdr:nvSpPr>
        <xdr:cNvPr id="487" name="n_3aveValue【市民会館】&#10;一人当たり面積">
          <a:extLst>
            <a:ext uri="{FF2B5EF4-FFF2-40B4-BE49-F238E27FC236}">
              <a16:creationId xmlns:a16="http://schemas.microsoft.com/office/drawing/2014/main" id="{0F2F6830-71E8-41F6-8846-3860DB455809}"/>
            </a:ext>
          </a:extLst>
        </xdr:cNvPr>
        <xdr:cNvSpPr txBox="1"/>
      </xdr:nvSpPr>
      <xdr:spPr>
        <a:xfrm>
          <a:off x="6866332" y="183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53357</xdr:rowOff>
    </xdr:from>
    <xdr:ext cx="469744" cy="259045"/>
    <xdr:sp textlink="">
      <xdr:nvSpPr>
        <xdr:cNvPr id="488" name="n_4aveValue【市民会館】&#10;一人当たり面積">
          <a:extLst>
            <a:ext uri="{FF2B5EF4-FFF2-40B4-BE49-F238E27FC236}">
              <a16:creationId xmlns:a16="http://schemas.microsoft.com/office/drawing/2014/main" id="{8814B7D1-12B2-4CC6-A7CC-61DB7CF68D0F}"/>
            </a:ext>
          </a:extLst>
        </xdr:cNvPr>
        <xdr:cNvSpPr txBox="1"/>
      </xdr:nvSpPr>
      <xdr:spPr>
        <a:xfrm>
          <a:off x="606877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156863</xdr:rowOff>
    </xdr:from>
    <xdr:ext cx="469744" cy="259045"/>
    <xdr:sp textlink="">
      <xdr:nvSpPr>
        <xdr:cNvPr id="489" name="n_1mainValue【市民会館】&#10;一人当たり面積">
          <a:extLst>
            <a:ext uri="{FF2B5EF4-FFF2-40B4-BE49-F238E27FC236}">
              <a16:creationId xmlns:a16="http://schemas.microsoft.com/office/drawing/2014/main" id="{0D2909E1-D986-4752-A980-7C02272BE4D7}"/>
            </a:ext>
          </a:extLst>
        </xdr:cNvPr>
        <xdr:cNvSpPr txBox="1"/>
      </xdr:nvSpPr>
      <xdr:spPr>
        <a:xfrm>
          <a:off x="8454467" y="1798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164482</xdr:rowOff>
    </xdr:from>
    <xdr:ext cx="469744" cy="259045"/>
    <xdr:sp textlink="">
      <xdr:nvSpPr>
        <xdr:cNvPr id="490" name="n_2mainValue【市民会館】&#10;一人当たり面積">
          <a:extLst>
            <a:ext uri="{FF2B5EF4-FFF2-40B4-BE49-F238E27FC236}">
              <a16:creationId xmlns:a16="http://schemas.microsoft.com/office/drawing/2014/main" id="{A916902F-4CC5-4D81-8E82-611109F5FFD4}"/>
            </a:ext>
          </a:extLst>
        </xdr:cNvPr>
        <xdr:cNvSpPr txBox="1"/>
      </xdr:nvSpPr>
      <xdr:spPr>
        <a:xfrm>
          <a:off x="7673417" y="1799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652</xdr:rowOff>
    </xdr:from>
    <xdr:ext cx="469744" cy="259045"/>
    <xdr:sp textlink="">
      <xdr:nvSpPr>
        <xdr:cNvPr id="491" name="n_3mainValue【市民会館】&#10;一人当たり面積">
          <a:extLst>
            <a:ext uri="{FF2B5EF4-FFF2-40B4-BE49-F238E27FC236}">
              <a16:creationId xmlns:a16="http://schemas.microsoft.com/office/drawing/2014/main" id="{D67E1141-3455-4D33-858D-2CB173FCD09C}"/>
            </a:ext>
          </a:extLst>
        </xdr:cNvPr>
        <xdr:cNvSpPr txBox="1"/>
      </xdr:nvSpPr>
      <xdr:spPr>
        <a:xfrm>
          <a:off x="6866332" y="1800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8272</xdr:rowOff>
    </xdr:from>
    <xdr:ext cx="469744" cy="259045"/>
    <xdr:sp textlink="">
      <xdr:nvSpPr>
        <xdr:cNvPr id="492" name="n_4mainValue【市民会館】&#10;一人当たり面積">
          <a:extLst>
            <a:ext uri="{FF2B5EF4-FFF2-40B4-BE49-F238E27FC236}">
              <a16:creationId xmlns:a16="http://schemas.microsoft.com/office/drawing/2014/main" id="{2E0768C1-F9CA-4447-83E0-222B934AE47A}"/>
            </a:ext>
          </a:extLst>
        </xdr:cNvPr>
        <xdr:cNvSpPr txBox="1"/>
      </xdr:nvSpPr>
      <xdr:spPr>
        <a:xfrm>
          <a:off x="6068772"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3" name="正方形/長方形 492">
          <a:extLst>
            <a:ext uri="{FF2B5EF4-FFF2-40B4-BE49-F238E27FC236}">
              <a16:creationId xmlns:a16="http://schemas.microsoft.com/office/drawing/2014/main" id="{48E6C2B0-3E66-48D5-B904-2D856D3E31F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4" name="正方形/長方形 493">
          <a:extLst>
            <a:ext uri="{FF2B5EF4-FFF2-40B4-BE49-F238E27FC236}">
              <a16:creationId xmlns:a16="http://schemas.microsoft.com/office/drawing/2014/main" id="{3EAF9F41-F715-419F-9438-437BAAA8A8A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5" name="正方形/長方形 494">
          <a:extLst>
            <a:ext uri="{FF2B5EF4-FFF2-40B4-BE49-F238E27FC236}">
              <a16:creationId xmlns:a16="http://schemas.microsoft.com/office/drawing/2014/main" id="{9DE38885-6887-4775-897B-D79CEE00618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6" name="正方形/長方形 495">
          <a:extLst>
            <a:ext uri="{FF2B5EF4-FFF2-40B4-BE49-F238E27FC236}">
              <a16:creationId xmlns:a16="http://schemas.microsoft.com/office/drawing/2014/main" id="{E09CEA3F-4EAD-4050-B9F9-37341A135BC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7" name="正方形/長方形 496">
          <a:extLst>
            <a:ext uri="{FF2B5EF4-FFF2-40B4-BE49-F238E27FC236}">
              <a16:creationId xmlns:a16="http://schemas.microsoft.com/office/drawing/2014/main" id="{610F3742-528C-4201-BCF9-ABA0719EE58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8" name="正方形/長方形 497">
          <a:extLst>
            <a:ext uri="{FF2B5EF4-FFF2-40B4-BE49-F238E27FC236}">
              <a16:creationId xmlns:a16="http://schemas.microsoft.com/office/drawing/2014/main" id="{8ACDDF61-8D0C-4BE9-83C7-CF780C65E63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9" name="正方形/長方形 498">
          <a:extLst>
            <a:ext uri="{FF2B5EF4-FFF2-40B4-BE49-F238E27FC236}">
              <a16:creationId xmlns:a16="http://schemas.microsoft.com/office/drawing/2014/main" id="{A6593666-4593-4F79-B3FF-5565084BA6D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0" name="正方形/長方形 499">
          <a:extLst>
            <a:ext uri="{FF2B5EF4-FFF2-40B4-BE49-F238E27FC236}">
              <a16:creationId xmlns:a16="http://schemas.microsoft.com/office/drawing/2014/main" id="{7FCD6710-C3F3-4D7E-B33A-36789975A6BC}"/>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501" name="正方形/長方形 500">
          <a:extLst>
            <a:ext uri="{FF2B5EF4-FFF2-40B4-BE49-F238E27FC236}">
              <a16:creationId xmlns:a16="http://schemas.microsoft.com/office/drawing/2014/main" id="{31C5C60C-A137-4D9B-9802-6CFF77317A8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2" name="正方形/長方形 501">
          <a:extLst>
            <a:ext uri="{FF2B5EF4-FFF2-40B4-BE49-F238E27FC236}">
              <a16:creationId xmlns:a16="http://schemas.microsoft.com/office/drawing/2014/main" id="{B04AD3D5-C4AC-44D6-B264-CEF6D89F79F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3" name="正方形/長方形 502">
          <a:extLst>
            <a:ext uri="{FF2B5EF4-FFF2-40B4-BE49-F238E27FC236}">
              <a16:creationId xmlns:a16="http://schemas.microsoft.com/office/drawing/2014/main" id="{22D87631-F33C-4166-9B10-86796C731F4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4" name="正方形/長方形 503">
          <a:extLst>
            <a:ext uri="{FF2B5EF4-FFF2-40B4-BE49-F238E27FC236}">
              <a16:creationId xmlns:a16="http://schemas.microsoft.com/office/drawing/2014/main" id="{61AAF6D3-E4DF-4530-BF2B-D9346F98160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5" name="正方形/長方形 504">
          <a:extLst>
            <a:ext uri="{FF2B5EF4-FFF2-40B4-BE49-F238E27FC236}">
              <a16:creationId xmlns:a16="http://schemas.microsoft.com/office/drawing/2014/main" id="{4C309F13-0C0F-4B41-8FF6-63D4AA69E6C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6" name="正方形/長方形 505">
          <a:extLst>
            <a:ext uri="{FF2B5EF4-FFF2-40B4-BE49-F238E27FC236}">
              <a16:creationId xmlns:a16="http://schemas.microsoft.com/office/drawing/2014/main" id="{593C884F-C8BC-457E-A476-587C2C42F11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7" name="正方形/長方形 506">
          <a:extLst>
            <a:ext uri="{FF2B5EF4-FFF2-40B4-BE49-F238E27FC236}">
              <a16:creationId xmlns:a16="http://schemas.microsoft.com/office/drawing/2014/main" id="{90FA9108-65A4-441A-9122-95A14D8F242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8" name="正方形/長方形 507">
          <a:extLst>
            <a:ext uri="{FF2B5EF4-FFF2-40B4-BE49-F238E27FC236}">
              <a16:creationId xmlns:a16="http://schemas.microsoft.com/office/drawing/2014/main" id="{9A25CE72-80E2-4B50-9479-5C53D8DDCC48}"/>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9" name="正方形/長方形 508">
          <a:extLst>
            <a:ext uri="{FF2B5EF4-FFF2-40B4-BE49-F238E27FC236}">
              <a16:creationId xmlns:a16="http://schemas.microsoft.com/office/drawing/2014/main" id="{C6E4D5AB-1B36-4A12-A07C-BA35CA8AE22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10" name="正方形/長方形 509">
          <a:extLst>
            <a:ext uri="{FF2B5EF4-FFF2-40B4-BE49-F238E27FC236}">
              <a16:creationId xmlns:a16="http://schemas.microsoft.com/office/drawing/2014/main" id="{A7E466B5-0F0E-4958-A016-3F4DD57A935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1" name="正方形/長方形 510">
          <a:extLst>
            <a:ext uri="{FF2B5EF4-FFF2-40B4-BE49-F238E27FC236}">
              <a16:creationId xmlns:a16="http://schemas.microsoft.com/office/drawing/2014/main" id="{AE7D8FD2-B4E2-41B2-AC61-9D7ECA90A76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2" name="正方形/長方形 511">
          <a:extLst>
            <a:ext uri="{FF2B5EF4-FFF2-40B4-BE49-F238E27FC236}">
              <a16:creationId xmlns:a16="http://schemas.microsoft.com/office/drawing/2014/main" id="{F411CD70-0F7F-4591-B079-B3FA83BD8C1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3" name="正方形/長方形 512">
          <a:extLst>
            <a:ext uri="{FF2B5EF4-FFF2-40B4-BE49-F238E27FC236}">
              <a16:creationId xmlns:a16="http://schemas.microsoft.com/office/drawing/2014/main" id="{6A831A5F-1B39-483A-80B9-7A2FF1EF9D0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4" name="正方形/長方形 513">
          <a:extLst>
            <a:ext uri="{FF2B5EF4-FFF2-40B4-BE49-F238E27FC236}">
              <a16:creationId xmlns:a16="http://schemas.microsoft.com/office/drawing/2014/main" id="{4F2BDC69-7CA5-4DC0-90FC-D9CC424E370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5" name="正方形/長方形 514">
          <a:extLst>
            <a:ext uri="{FF2B5EF4-FFF2-40B4-BE49-F238E27FC236}">
              <a16:creationId xmlns:a16="http://schemas.microsoft.com/office/drawing/2014/main" id="{A14C5CCF-6BD2-4D1F-ACF0-901D4C5FFD2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6" name="正方形/長方形 515">
          <a:extLst>
            <a:ext uri="{FF2B5EF4-FFF2-40B4-BE49-F238E27FC236}">
              <a16:creationId xmlns:a16="http://schemas.microsoft.com/office/drawing/2014/main" id="{35AC8DC7-E7EC-4F96-B555-7A229C462F7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7" name="テキスト ボックス 516">
          <a:extLst>
            <a:ext uri="{FF2B5EF4-FFF2-40B4-BE49-F238E27FC236}">
              <a16:creationId xmlns:a16="http://schemas.microsoft.com/office/drawing/2014/main" id="{DC2DA299-262C-47E5-822A-AF23C251EE9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17D191F-40C0-41A3-BBBF-DD60D782004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9" name="テキスト ボックス 518">
          <a:extLst>
            <a:ext uri="{FF2B5EF4-FFF2-40B4-BE49-F238E27FC236}">
              <a16:creationId xmlns:a16="http://schemas.microsoft.com/office/drawing/2014/main" id="{A809FE80-8BA6-4CF2-856A-5A0A3CDB623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E36805E8-8279-44EA-8BC6-07D87FA6E10D}"/>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521" name="テキスト ボックス 520">
          <a:extLst>
            <a:ext uri="{FF2B5EF4-FFF2-40B4-BE49-F238E27FC236}">
              <a16:creationId xmlns:a16="http://schemas.microsoft.com/office/drawing/2014/main" id="{86D9816C-630D-42EF-A1CD-737261C516AD}"/>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399F38B3-03F3-4DE2-8508-61AE6F092165}"/>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23" name="テキスト ボックス 522">
          <a:extLst>
            <a:ext uri="{FF2B5EF4-FFF2-40B4-BE49-F238E27FC236}">
              <a16:creationId xmlns:a16="http://schemas.microsoft.com/office/drawing/2014/main" id="{2F237213-0367-4B89-89B6-8FAF6F7C7229}"/>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FBF85F11-B1FD-4892-8098-5C40D5DDA82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25" name="テキスト ボックス 524">
          <a:extLst>
            <a:ext uri="{FF2B5EF4-FFF2-40B4-BE49-F238E27FC236}">
              <a16:creationId xmlns:a16="http://schemas.microsoft.com/office/drawing/2014/main" id="{673C4D34-C9BC-41CF-AA79-BE478B32FD05}"/>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ED384D91-6179-4673-8DEF-64C9D018247B}"/>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27" name="テキスト ボックス 526">
          <a:extLst>
            <a:ext uri="{FF2B5EF4-FFF2-40B4-BE49-F238E27FC236}">
              <a16:creationId xmlns:a16="http://schemas.microsoft.com/office/drawing/2014/main" id="{04203065-5D6A-497D-A9FE-5F1EBCDF3EC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D97B0254-8F4F-4B41-B6F1-293110DB909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29" name="テキスト ボックス 528">
          <a:extLst>
            <a:ext uri="{FF2B5EF4-FFF2-40B4-BE49-F238E27FC236}">
              <a16:creationId xmlns:a16="http://schemas.microsoft.com/office/drawing/2014/main" id="{94D49AA3-5EED-4BC2-96DD-461FF33CC11A}"/>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D7D1DDDF-2A4D-498A-9C9A-F972E6C33A0E}"/>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531" name="テキスト ボックス 530">
          <a:extLst>
            <a:ext uri="{FF2B5EF4-FFF2-40B4-BE49-F238E27FC236}">
              <a16:creationId xmlns:a16="http://schemas.microsoft.com/office/drawing/2014/main" id="{254A4F00-6A9E-4DB0-A93A-7A7E23764FC0}"/>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78C41B90-3E0B-4B35-A9B9-D38BE1BB434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533" name="【保健センター・保健所】&#10;有形固定資産減価償却率グラフ枠">
          <a:extLst>
            <a:ext uri="{FF2B5EF4-FFF2-40B4-BE49-F238E27FC236}">
              <a16:creationId xmlns:a16="http://schemas.microsoft.com/office/drawing/2014/main" id="{294BB6FD-8733-4481-99FB-2998807E0B1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89807</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0994211F-D8C2-4C8F-8BC9-9D3513236EE2}"/>
            </a:ext>
          </a:extLst>
        </xdr:cNvPr>
        <xdr:cNvCxnSpPr/>
      </xdr:nvCxnSpPr>
      <xdr:spPr>
        <a:xfrm flipV="1">
          <a:off x="14703424" y="9866267"/>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535" name="【保健センター・保健所】&#10;有形固定資産減価償却率最小値テキスト">
          <a:extLst>
            <a:ext uri="{FF2B5EF4-FFF2-40B4-BE49-F238E27FC236}">
              <a16:creationId xmlns:a16="http://schemas.microsoft.com/office/drawing/2014/main" id="{36C68E9D-BBAF-49D9-BD8B-BFEF6E592581}"/>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50C43F8D-28B0-49F9-BEB2-D54D56D3076C}"/>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36484</xdr:rowOff>
    </xdr:from>
    <xdr:ext cx="405111" cy="259045"/>
    <xdr:sp textlink="">
      <xdr:nvSpPr>
        <xdr:cNvPr id="537" name="【保健センター・保健所】&#10;有形固定資産減価償却率最大値テキスト">
          <a:extLst>
            <a:ext uri="{FF2B5EF4-FFF2-40B4-BE49-F238E27FC236}">
              <a16:creationId xmlns:a16="http://schemas.microsoft.com/office/drawing/2014/main" id="{97DB0CC5-B8BA-4ADC-B4DC-3C37E7D2863D}"/>
            </a:ext>
          </a:extLst>
        </xdr:cNvPr>
        <xdr:cNvSpPr txBox="1"/>
      </xdr:nvSpPr>
      <xdr:spPr>
        <a:xfrm>
          <a:off x="14742160" y="963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89807</xdr:rowOff>
    </xdr:from>
    <xdr:to>
      <xdr:col>86</xdr:col>
      <xdr:colOff>25400</xdr:colOff>
      <xdr:row>57</xdr:row>
      <xdr:rowOff>89807</xdr:rowOff>
    </xdr:to>
    <xdr:cxnSp macro="">
      <xdr:nvCxnSpPr>
        <xdr:cNvPr id="538" name="直線コネクタ 537">
          <a:extLst>
            <a:ext uri="{FF2B5EF4-FFF2-40B4-BE49-F238E27FC236}">
              <a16:creationId xmlns:a16="http://schemas.microsoft.com/office/drawing/2014/main" id="{A0CD7780-FE42-410E-83F2-7868A8DD6EA9}"/>
            </a:ext>
          </a:extLst>
        </xdr:cNvPr>
        <xdr:cNvCxnSpPr/>
      </xdr:nvCxnSpPr>
      <xdr:spPr>
        <a:xfrm>
          <a:off x="14611350" y="98662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38661</xdr:rowOff>
    </xdr:from>
    <xdr:ext cx="405111" cy="259045"/>
    <xdr:sp textlink="">
      <xdr:nvSpPr>
        <xdr:cNvPr id="539" name="【保健センター・保健所】&#10;有形固定資産減価償却率平均値テキスト">
          <a:extLst>
            <a:ext uri="{FF2B5EF4-FFF2-40B4-BE49-F238E27FC236}">
              <a16:creationId xmlns:a16="http://schemas.microsoft.com/office/drawing/2014/main" id="{E82E3903-0BC1-4ADE-9FC1-F8BD47117E05}"/>
            </a:ext>
          </a:extLst>
        </xdr:cNvPr>
        <xdr:cNvSpPr txBox="1"/>
      </xdr:nvSpPr>
      <xdr:spPr>
        <a:xfrm>
          <a:off x="14742160" y="1032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60234</xdr:rowOff>
    </xdr:from>
    <xdr:to>
      <xdr:col>85</xdr:col>
      <xdr:colOff>177800</xdr:colOff>
      <xdr:row>60</xdr:row>
      <xdr:rowOff>161834</xdr:rowOff>
    </xdr:to>
    <xdr:sp textlink="">
      <xdr:nvSpPr>
        <xdr:cNvPr id="540" name="フローチャート: 判断 539">
          <a:extLst>
            <a:ext uri="{FF2B5EF4-FFF2-40B4-BE49-F238E27FC236}">
              <a16:creationId xmlns:a16="http://schemas.microsoft.com/office/drawing/2014/main" id="{F5B8C00F-E794-4FA8-B076-597EE973D79D}"/>
            </a:ext>
          </a:extLst>
        </xdr:cNvPr>
        <xdr:cNvSpPr/>
      </xdr:nvSpPr>
      <xdr:spPr>
        <a:xfrm>
          <a:off x="14649450" y="1034342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textlink="">
      <xdr:nvSpPr>
        <xdr:cNvPr id="541" name="フローチャート: 判断 540">
          <a:extLst>
            <a:ext uri="{FF2B5EF4-FFF2-40B4-BE49-F238E27FC236}">
              <a16:creationId xmlns:a16="http://schemas.microsoft.com/office/drawing/2014/main" id="{98F4B76A-3122-40A2-8E94-D36A157978E3}"/>
            </a:ext>
          </a:extLst>
        </xdr:cNvPr>
        <xdr:cNvSpPr/>
      </xdr:nvSpPr>
      <xdr:spPr>
        <a:xfrm>
          <a:off x="13887450" y="1032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14515</xdr:rowOff>
    </xdr:from>
    <xdr:to>
      <xdr:col>76</xdr:col>
      <xdr:colOff>165100</xdr:colOff>
      <xdr:row>60</xdr:row>
      <xdr:rowOff>116115</xdr:rowOff>
    </xdr:to>
    <xdr:sp textlink="">
      <xdr:nvSpPr>
        <xdr:cNvPr id="542" name="フローチャート: 判断 541">
          <a:extLst>
            <a:ext uri="{FF2B5EF4-FFF2-40B4-BE49-F238E27FC236}">
              <a16:creationId xmlns:a16="http://schemas.microsoft.com/office/drawing/2014/main" id="{1402788D-6965-4B21-839E-A5952DE8D4C8}"/>
            </a:ext>
          </a:extLst>
        </xdr:cNvPr>
        <xdr:cNvSpPr/>
      </xdr:nvSpPr>
      <xdr:spPr>
        <a:xfrm>
          <a:off x="13089890" y="10305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150041</xdr:rowOff>
    </xdr:from>
    <xdr:to>
      <xdr:col>72</xdr:col>
      <xdr:colOff>38100</xdr:colOff>
      <xdr:row>60</xdr:row>
      <xdr:rowOff>80191</xdr:rowOff>
    </xdr:to>
    <xdr:sp textlink="">
      <xdr:nvSpPr>
        <xdr:cNvPr id="543" name="フローチャート: 判断 542">
          <a:extLst>
            <a:ext uri="{FF2B5EF4-FFF2-40B4-BE49-F238E27FC236}">
              <a16:creationId xmlns:a16="http://schemas.microsoft.com/office/drawing/2014/main" id="{BCF2B9E6-7EB0-4461-94B2-82ED02980CF1}"/>
            </a:ext>
          </a:extLst>
        </xdr:cNvPr>
        <xdr:cNvSpPr/>
      </xdr:nvSpPr>
      <xdr:spPr>
        <a:xfrm>
          <a:off x="12303760" y="102655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textlink="">
      <xdr:nvSpPr>
        <xdr:cNvPr id="544" name="フローチャート: 判断 543">
          <a:extLst>
            <a:ext uri="{FF2B5EF4-FFF2-40B4-BE49-F238E27FC236}">
              <a16:creationId xmlns:a16="http://schemas.microsoft.com/office/drawing/2014/main" id="{C6994B09-B076-42C6-89BB-773E93EA116E}"/>
            </a:ext>
          </a:extLst>
        </xdr:cNvPr>
        <xdr:cNvSpPr/>
      </xdr:nvSpPr>
      <xdr:spPr>
        <a:xfrm>
          <a:off x="11487150" y="1020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5" name="テキスト ボックス 544">
          <a:extLst>
            <a:ext uri="{FF2B5EF4-FFF2-40B4-BE49-F238E27FC236}">
              <a16:creationId xmlns:a16="http://schemas.microsoft.com/office/drawing/2014/main" id="{3A4F8009-3DC3-4744-A31B-7141A8019EC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6" name="テキスト ボックス 545">
          <a:extLst>
            <a:ext uri="{FF2B5EF4-FFF2-40B4-BE49-F238E27FC236}">
              <a16:creationId xmlns:a16="http://schemas.microsoft.com/office/drawing/2014/main" id="{B6341C9D-238A-4A9E-AD9E-79FF4EE5859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7" name="テキスト ボックス 546">
          <a:extLst>
            <a:ext uri="{FF2B5EF4-FFF2-40B4-BE49-F238E27FC236}">
              <a16:creationId xmlns:a16="http://schemas.microsoft.com/office/drawing/2014/main" id="{E1CD1795-E840-4527-8B03-F4937FEF895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8" name="テキスト ボックス 547">
          <a:extLst>
            <a:ext uri="{FF2B5EF4-FFF2-40B4-BE49-F238E27FC236}">
              <a16:creationId xmlns:a16="http://schemas.microsoft.com/office/drawing/2014/main" id="{51102742-AE1E-484B-9708-370831BDBDF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9" name="テキスト ボックス 548">
          <a:extLst>
            <a:ext uri="{FF2B5EF4-FFF2-40B4-BE49-F238E27FC236}">
              <a16:creationId xmlns:a16="http://schemas.microsoft.com/office/drawing/2014/main" id="{44157453-CA23-47F8-BA65-A41B93B5397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61867</xdr:rowOff>
    </xdr:from>
    <xdr:to>
      <xdr:col>85</xdr:col>
      <xdr:colOff>177800</xdr:colOff>
      <xdr:row>57</xdr:row>
      <xdr:rowOff>163467</xdr:rowOff>
    </xdr:to>
    <xdr:sp textlink="">
      <xdr:nvSpPr>
        <xdr:cNvPr id="550" name="楕円 549">
          <a:extLst>
            <a:ext uri="{FF2B5EF4-FFF2-40B4-BE49-F238E27FC236}">
              <a16:creationId xmlns:a16="http://schemas.microsoft.com/office/drawing/2014/main" id="{0D67A393-B031-43D0-93C0-BB59E9DC1624}"/>
            </a:ext>
          </a:extLst>
        </xdr:cNvPr>
        <xdr:cNvSpPr/>
      </xdr:nvSpPr>
      <xdr:spPr>
        <a:xfrm>
          <a:off x="14649450" y="98307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163484</xdr:rowOff>
    </xdr:from>
    <xdr:ext cx="405111" cy="259045"/>
    <xdr:sp textlink="">
      <xdr:nvSpPr>
        <xdr:cNvPr id="551" name="【保健センター・保健所】&#10;有形固定資産減価償却率該当値テキスト">
          <a:extLst>
            <a:ext uri="{FF2B5EF4-FFF2-40B4-BE49-F238E27FC236}">
              <a16:creationId xmlns:a16="http://schemas.microsoft.com/office/drawing/2014/main" id="{63F215EE-5AFB-4513-8438-CE62D7CA884A}"/>
            </a:ext>
          </a:extLst>
        </xdr:cNvPr>
        <xdr:cNvSpPr txBox="1"/>
      </xdr:nvSpPr>
      <xdr:spPr>
        <a:xfrm>
          <a:off x="14742160" y="9766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164737</xdr:rowOff>
    </xdr:from>
    <xdr:to>
      <xdr:col>81</xdr:col>
      <xdr:colOff>101600</xdr:colOff>
      <xdr:row>57</xdr:row>
      <xdr:rowOff>94887</xdr:rowOff>
    </xdr:to>
    <xdr:sp textlink="">
      <xdr:nvSpPr>
        <xdr:cNvPr id="552" name="楕円 551">
          <a:extLst>
            <a:ext uri="{FF2B5EF4-FFF2-40B4-BE49-F238E27FC236}">
              <a16:creationId xmlns:a16="http://schemas.microsoft.com/office/drawing/2014/main" id="{C59EDDE7-38D1-4ED0-9E85-0D339C8C01F1}"/>
            </a:ext>
          </a:extLst>
        </xdr:cNvPr>
        <xdr:cNvSpPr/>
      </xdr:nvSpPr>
      <xdr:spPr>
        <a:xfrm>
          <a:off x="13887450" y="97697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44087</xdr:rowOff>
    </xdr:from>
    <xdr:to>
      <xdr:col>85</xdr:col>
      <xdr:colOff>127000</xdr:colOff>
      <xdr:row>57</xdr:row>
      <xdr:rowOff>112667</xdr:rowOff>
    </xdr:to>
    <xdr:cxnSp macro="">
      <xdr:nvCxnSpPr>
        <xdr:cNvPr id="553" name="直線コネクタ 552">
          <a:extLst>
            <a:ext uri="{FF2B5EF4-FFF2-40B4-BE49-F238E27FC236}">
              <a16:creationId xmlns:a16="http://schemas.microsoft.com/office/drawing/2014/main" id="{317F8D77-1256-4A6A-A985-9914601D5721}"/>
            </a:ext>
          </a:extLst>
        </xdr:cNvPr>
        <xdr:cNvCxnSpPr/>
      </xdr:nvCxnSpPr>
      <xdr:spPr>
        <a:xfrm>
          <a:off x="13942060" y="9818642"/>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96157</xdr:rowOff>
    </xdr:from>
    <xdr:to>
      <xdr:col>76</xdr:col>
      <xdr:colOff>165100</xdr:colOff>
      <xdr:row>57</xdr:row>
      <xdr:rowOff>26307</xdr:rowOff>
    </xdr:to>
    <xdr:sp textlink="">
      <xdr:nvSpPr>
        <xdr:cNvPr id="554" name="楕円 553">
          <a:extLst>
            <a:ext uri="{FF2B5EF4-FFF2-40B4-BE49-F238E27FC236}">
              <a16:creationId xmlns:a16="http://schemas.microsoft.com/office/drawing/2014/main" id="{A63E3016-14ED-4936-9969-451268D3108D}"/>
            </a:ext>
          </a:extLst>
        </xdr:cNvPr>
        <xdr:cNvSpPr/>
      </xdr:nvSpPr>
      <xdr:spPr>
        <a:xfrm>
          <a:off x="13089890" y="96935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146957</xdr:rowOff>
    </xdr:from>
    <xdr:to>
      <xdr:col>81</xdr:col>
      <xdr:colOff>50800</xdr:colOff>
      <xdr:row>57</xdr:row>
      <xdr:rowOff>44087</xdr:rowOff>
    </xdr:to>
    <xdr:cxnSp macro="">
      <xdr:nvCxnSpPr>
        <xdr:cNvPr id="555" name="直線コネクタ 554">
          <a:extLst>
            <a:ext uri="{FF2B5EF4-FFF2-40B4-BE49-F238E27FC236}">
              <a16:creationId xmlns:a16="http://schemas.microsoft.com/office/drawing/2014/main" id="{9DE807C0-A2DE-4D71-BC19-50EDD7A2B3E5}"/>
            </a:ext>
          </a:extLst>
        </xdr:cNvPr>
        <xdr:cNvCxnSpPr/>
      </xdr:nvCxnSpPr>
      <xdr:spPr>
        <a:xfrm>
          <a:off x="13144500" y="9746252"/>
          <a:ext cx="7975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25944</xdr:rowOff>
    </xdr:from>
    <xdr:to>
      <xdr:col>72</xdr:col>
      <xdr:colOff>38100</xdr:colOff>
      <xdr:row>56</xdr:row>
      <xdr:rowOff>127544</xdr:rowOff>
    </xdr:to>
    <xdr:sp textlink="">
      <xdr:nvSpPr>
        <xdr:cNvPr id="556" name="楕円 555">
          <a:extLst>
            <a:ext uri="{FF2B5EF4-FFF2-40B4-BE49-F238E27FC236}">
              <a16:creationId xmlns:a16="http://schemas.microsoft.com/office/drawing/2014/main" id="{E0B6BD85-C7F7-43B3-8222-0769AD56CB5E}"/>
            </a:ext>
          </a:extLst>
        </xdr:cNvPr>
        <xdr:cNvSpPr/>
      </xdr:nvSpPr>
      <xdr:spPr>
        <a:xfrm>
          <a:off x="12303760" y="9623334"/>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76744</xdr:rowOff>
    </xdr:from>
    <xdr:to>
      <xdr:col>76</xdr:col>
      <xdr:colOff>114300</xdr:colOff>
      <xdr:row>56</xdr:row>
      <xdr:rowOff>146957</xdr:rowOff>
    </xdr:to>
    <xdr:cxnSp macro="">
      <xdr:nvCxnSpPr>
        <xdr:cNvPr id="557" name="直線コネクタ 556">
          <a:extLst>
            <a:ext uri="{FF2B5EF4-FFF2-40B4-BE49-F238E27FC236}">
              <a16:creationId xmlns:a16="http://schemas.microsoft.com/office/drawing/2014/main" id="{6AB1D1C7-06DA-4845-804D-C62225F517D0}"/>
            </a:ext>
          </a:extLst>
        </xdr:cNvPr>
        <xdr:cNvCxnSpPr/>
      </xdr:nvCxnSpPr>
      <xdr:spPr>
        <a:xfrm>
          <a:off x="12346940" y="9677944"/>
          <a:ext cx="797560" cy="6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128815</xdr:rowOff>
    </xdr:from>
    <xdr:to>
      <xdr:col>67</xdr:col>
      <xdr:colOff>101600</xdr:colOff>
      <xdr:row>56</xdr:row>
      <xdr:rowOff>58965</xdr:rowOff>
    </xdr:to>
    <xdr:sp textlink="">
      <xdr:nvSpPr>
        <xdr:cNvPr id="558" name="楕円 557">
          <a:extLst>
            <a:ext uri="{FF2B5EF4-FFF2-40B4-BE49-F238E27FC236}">
              <a16:creationId xmlns:a16="http://schemas.microsoft.com/office/drawing/2014/main" id="{A1B420A2-9F83-4832-97D4-45499FD45CC7}"/>
            </a:ext>
          </a:extLst>
        </xdr:cNvPr>
        <xdr:cNvSpPr/>
      </xdr:nvSpPr>
      <xdr:spPr>
        <a:xfrm>
          <a:off x="11487150" y="956237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8165</xdr:rowOff>
    </xdr:from>
    <xdr:to>
      <xdr:col>71</xdr:col>
      <xdr:colOff>177800</xdr:colOff>
      <xdr:row>56</xdr:row>
      <xdr:rowOff>76744</xdr:rowOff>
    </xdr:to>
    <xdr:cxnSp macro="">
      <xdr:nvCxnSpPr>
        <xdr:cNvPr id="559" name="直線コネクタ 558">
          <a:extLst>
            <a:ext uri="{FF2B5EF4-FFF2-40B4-BE49-F238E27FC236}">
              <a16:creationId xmlns:a16="http://schemas.microsoft.com/office/drawing/2014/main" id="{F4FF12F7-CEF3-42B7-85E4-C698972A66D6}"/>
            </a:ext>
          </a:extLst>
        </xdr:cNvPr>
        <xdr:cNvCxnSpPr/>
      </xdr:nvCxnSpPr>
      <xdr:spPr>
        <a:xfrm>
          <a:off x="11541760" y="9611270"/>
          <a:ext cx="80518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133367</xdr:rowOff>
    </xdr:from>
    <xdr:ext cx="405111" cy="259045"/>
    <xdr:sp textlink="">
      <xdr:nvSpPr>
        <xdr:cNvPr id="560" name="n_1aveValue【保健センター・保健所】&#10;有形固定資産減価償却率">
          <a:extLst>
            <a:ext uri="{FF2B5EF4-FFF2-40B4-BE49-F238E27FC236}">
              <a16:creationId xmlns:a16="http://schemas.microsoft.com/office/drawing/2014/main" id="{D258AC16-3EF9-4F72-957A-56161FFCCF9D}"/>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107242</xdr:rowOff>
    </xdr:from>
    <xdr:ext cx="405111" cy="259045"/>
    <xdr:sp textlink="">
      <xdr:nvSpPr>
        <xdr:cNvPr id="561" name="n_2aveValue【保健センター・保健所】&#10;有形固定資産減価償却率">
          <a:extLst>
            <a:ext uri="{FF2B5EF4-FFF2-40B4-BE49-F238E27FC236}">
              <a16:creationId xmlns:a16="http://schemas.microsoft.com/office/drawing/2014/main" id="{6494933C-BFF6-4027-A97D-163FF4907A41}"/>
            </a:ext>
          </a:extLst>
        </xdr:cNvPr>
        <xdr:cNvSpPr txBox="1"/>
      </xdr:nvSpPr>
      <xdr:spPr>
        <a:xfrm>
          <a:off x="12957184" y="1039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71318</xdr:rowOff>
    </xdr:from>
    <xdr:ext cx="405111" cy="259045"/>
    <xdr:sp textlink="">
      <xdr:nvSpPr>
        <xdr:cNvPr id="562" name="n_3aveValue【保健センター・保健所】&#10;有形固定資産減価償却率">
          <a:extLst>
            <a:ext uri="{FF2B5EF4-FFF2-40B4-BE49-F238E27FC236}">
              <a16:creationId xmlns:a16="http://schemas.microsoft.com/office/drawing/2014/main" id="{1070AEFB-E314-4DC9-A0C4-A27F2451C428}"/>
            </a:ext>
          </a:extLst>
        </xdr:cNvPr>
        <xdr:cNvSpPr txBox="1"/>
      </xdr:nvSpPr>
      <xdr:spPr>
        <a:xfrm>
          <a:off x="12171054" y="1035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10903</xdr:rowOff>
    </xdr:from>
    <xdr:ext cx="405111" cy="259045"/>
    <xdr:sp textlink="">
      <xdr:nvSpPr>
        <xdr:cNvPr id="563" name="n_4aveValue【保健センター・保健所】&#10;有形固定資産減価償却率">
          <a:extLst>
            <a:ext uri="{FF2B5EF4-FFF2-40B4-BE49-F238E27FC236}">
              <a16:creationId xmlns:a16="http://schemas.microsoft.com/office/drawing/2014/main" id="{C37571FC-5AF8-4607-93AC-6D3E06788DE0}"/>
            </a:ext>
          </a:extLst>
        </xdr:cNvPr>
        <xdr:cNvSpPr txBox="1"/>
      </xdr:nvSpPr>
      <xdr:spPr>
        <a:xfrm>
          <a:off x="11354444" y="1029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111414</xdr:rowOff>
    </xdr:from>
    <xdr:ext cx="405111" cy="259045"/>
    <xdr:sp textlink="">
      <xdr:nvSpPr>
        <xdr:cNvPr id="564" name="n_1mainValue【保健センター・保健所】&#10;有形固定資産減価償却率">
          <a:extLst>
            <a:ext uri="{FF2B5EF4-FFF2-40B4-BE49-F238E27FC236}">
              <a16:creationId xmlns:a16="http://schemas.microsoft.com/office/drawing/2014/main" id="{6EFCA901-4AE5-4184-B82B-CC4C83FC501B}"/>
            </a:ext>
          </a:extLst>
        </xdr:cNvPr>
        <xdr:cNvSpPr txBox="1"/>
      </xdr:nvSpPr>
      <xdr:spPr>
        <a:xfrm>
          <a:off x="13738234" y="954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42834</xdr:rowOff>
    </xdr:from>
    <xdr:ext cx="405111" cy="259045"/>
    <xdr:sp textlink="">
      <xdr:nvSpPr>
        <xdr:cNvPr id="565" name="n_2mainValue【保健センター・保健所】&#10;有形固定資産減価償却率">
          <a:extLst>
            <a:ext uri="{FF2B5EF4-FFF2-40B4-BE49-F238E27FC236}">
              <a16:creationId xmlns:a16="http://schemas.microsoft.com/office/drawing/2014/main" id="{F81984AC-CF18-4247-BC63-1FF833F4F402}"/>
            </a:ext>
          </a:extLst>
        </xdr:cNvPr>
        <xdr:cNvSpPr txBox="1"/>
      </xdr:nvSpPr>
      <xdr:spPr>
        <a:xfrm>
          <a:off x="12957184" y="947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144071</xdr:rowOff>
    </xdr:from>
    <xdr:ext cx="405111" cy="259045"/>
    <xdr:sp textlink="">
      <xdr:nvSpPr>
        <xdr:cNvPr id="566" name="n_3mainValue【保健センター・保健所】&#10;有形固定資産減価償却率">
          <a:extLst>
            <a:ext uri="{FF2B5EF4-FFF2-40B4-BE49-F238E27FC236}">
              <a16:creationId xmlns:a16="http://schemas.microsoft.com/office/drawing/2014/main" id="{234552B9-FB12-4F34-877A-B6EF90310FDF}"/>
            </a:ext>
          </a:extLst>
        </xdr:cNvPr>
        <xdr:cNvSpPr txBox="1"/>
      </xdr:nvSpPr>
      <xdr:spPr>
        <a:xfrm>
          <a:off x="12171054" y="940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75492</xdr:rowOff>
    </xdr:from>
    <xdr:ext cx="340478" cy="259045"/>
    <xdr:sp textlink="">
      <xdr:nvSpPr>
        <xdr:cNvPr id="567" name="n_4mainValue【保健センター・保健所】&#10;有形固定資産減価償却率">
          <a:extLst>
            <a:ext uri="{FF2B5EF4-FFF2-40B4-BE49-F238E27FC236}">
              <a16:creationId xmlns:a16="http://schemas.microsoft.com/office/drawing/2014/main" id="{09CADFD4-9310-47A0-BC7C-3001FDEF69A1}"/>
            </a:ext>
          </a:extLst>
        </xdr:cNvPr>
        <xdr:cNvSpPr txBox="1"/>
      </xdr:nvSpPr>
      <xdr:spPr>
        <a:xfrm>
          <a:off x="11384856" y="93337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8" name="正方形/長方形 567">
          <a:extLst>
            <a:ext uri="{FF2B5EF4-FFF2-40B4-BE49-F238E27FC236}">
              <a16:creationId xmlns:a16="http://schemas.microsoft.com/office/drawing/2014/main" id="{43BBD156-9900-4679-B695-3BE66302381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9" name="正方形/長方形 568">
          <a:extLst>
            <a:ext uri="{FF2B5EF4-FFF2-40B4-BE49-F238E27FC236}">
              <a16:creationId xmlns:a16="http://schemas.microsoft.com/office/drawing/2014/main" id="{C936B4F6-643C-495B-A926-4C0884E9F04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70" name="正方形/長方形 569">
          <a:extLst>
            <a:ext uri="{FF2B5EF4-FFF2-40B4-BE49-F238E27FC236}">
              <a16:creationId xmlns:a16="http://schemas.microsoft.com/office/drawing/2014/main" id="{5C02E25F-9B40-40D5-A4A4-C3992BFFAB2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71" name="正方形/長方形 570">
          <a:extLst>
            <a:ext uri="{FF2B5EF4-FFF2-40B4-BE49-F238E27FC236}">
              <a16:creationId xmlns:a16="http://schemas.microsoft.com/office/drawing/2014/main" id="{CEE09DF3-9F00-486C-B2DE-4510EEFD9C3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2" name="正方形/長方形 571">
          <a:extLst>
            <a:ext uri="{FF2B5EF4-FFF2-40B4-BE49-F238E27FC236}">
              <a16:creationId xmlns:a16="http://schemas.microsoft.com/office/drawing/2014/main" id="{5380008A-761D-458B-B1DE-1DCFBB3C892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3" name="正方形/長方形 572">
          <a:extLst>
            <a:ext uri="{FF2B5EF4-FFF2-40B4-BE49-F238E27FC236}">
              <a16:creationId xmlns:a16="http://schemas.microsoft.com/office/drawing/2014/main" id="{4805A329-13EE-43B9-88F2-AF7850ACE88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4" name="正方形/長方形 573">
          <a:extLst>
            <a:ext uri="{FF2B5EF4-FFF2-40B4-BE49-F238E27FC236}">
              <a16:creationId xmlns:a16="http://schemas.microsoft.com/office/drawing/2014/main" id="{0E811479-1455-4036-92C0-48B120B6293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5" name="正方形/長方形 574">
          <a:extLst>
            <a:ext uri="{FF2B5EF4-FFF2-40B4-BE49-F238E27FC236}">
              <a16:creationId xmlns:a16="http://schemas.microsoft.com/office/drawing/2014/main" id="{CE905B65-0B97-41AB-92CE-81C23AF07C3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6" name="テキスト ボックス 575">
          <a:extLst>
            <a:ext uri="{FF2B5EF4-FFF2-40B4-BE49-F238E27FC236}">
              <a16:creationId xmlns:a16="http://schemas.microsoft.com/office/drawing/2014/main" id="{1951AD4E-A808-4795-B995-2C9AD6AE501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37D11EE9-50EF-443A-919C-6F0EAA06EE4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50212370-7070-42D1-A1AB-4CFB296E69EA}"/>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579" name="テキスト ボックス 578">
          <a:extLst>
            <a:ext uri="{FF2B5EF4-FFF2-40B4-BE49-F238E27FC236}">
              <a16:creationId xmlns:a16="http://schemas.microsoft.com/office/drawing/2014/main" id="{0AAEFDEB-CE1C-434C-A4E3-3963F445089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FAE37691-E144-43A3-8E9E-3B3E7C030B49}"/>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581" name="テキスト ボックス 580">
          <a:extLst>
            <a:ext uri="{FF2B5EF4-FFF2-40B4-BE49-F238E27FC236}">
              <a16:creationId xmlns:a16="http://schemas.microsoft.com/office/drawing/2014/main" id="{5695A0FB-3CF1-4978-9645-D3A0265179A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D0859427-9A5B-4A41-B058-E56B76B47C47}"/>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583" name="テキスト ボックス 582">
          <a:extLst>
            <a:ext uri="{FF2B5EF4-FFF2-40B4-BE49-F238E27FC236}">
              <a16:creationId xmlns:a16="http://schemas.microsoft.com/office/drawing/2014/main" id="{B622A3C5-4991-49D6-887B-484512584577}"/>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D0AF246A-3676-4291-BCBC-27527101EDCA}"/>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585" name="テキスト ボックス 584">
          <a:extLst>
            <a:ext uri="{FF2B5EF4-FFF2-40B4-BE49-F238E27FC236}">
              <a16:creationId xmlns:a16="http://schemas.microsoft.com/office/drawing/2014/main" id="{009323B3-2F4F-4F01-B08B-3B6B89790F57}"/>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FF55CC3-224F-40D0-A05B-A0318A21E28B}"/>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587" name="テキスト ボックス 586">
          <a:extLst>
            <a:ext uri="{FF2B5EF4-FFF2-40B4-BE49-F238E27FC236}">
              <a16:creationId xmlns:a16="http://schemas.microsoft.com/office/drawing/2014/main" id="{C468142F-C791-43B5-B81E-C8CA1E46A2F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84EA2D7C-6459-4412-B212-D60A82CC5A76}"/>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589" name="テキスト ボックス 588">
          <a:extLst>
            <a:ext uri="{FF2B5EF4-FFF2-40B4-BE49-F238E27FC236}">
              <a16:creationId xmlns:a16="http://schemas.microsoft.com/office/drawing/2014/main" id="{21105810-ABF7-4C8D-AE51-96083B9C27A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7271B7FC-6C0C-44F1-9769-364F7BBCFAB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91" name="テキスト ボックス 590">
          <a:extLst>
            <a:ext uri="{FF2B5EF4-FFF2-40B4-BE49-F238E27FC236}">
              <a16:creationId xmlns:a16="http://schemas.microsoft.com/office/drawing/2014/main" id="{F2ABD303-317D-4741-B517-663EFED26D8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92" name="【保健センター・保健所】&#10;一人当たり面積グラフ枠">
          <a:extLst>
            <a:ext uri="{FF2B5EF4-FFF2-40B4-BE49-F238E27FC236}">
              <a16:creationId xmlns:a16="http://schemas.microsoft.com/office/drawing/2014/main" id="{5B05BAB5-EFE7-47E6-8F83-B3071C5BEB0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3" name="直線コネクタ 592">
          <a:extLst>
            <a:ext uri="{FF2B5EF4-FFF2-40B4-BE49-F238E27FC236}">
              <a16:creationId xmlns:a16="http://schemas.microsoft.com/office/drawing/2014/main" id="{5B306AF6-BF79-400D-8536-B1BE4CFBA647}"/>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textlink="">
      <xdr:nvSpPr>
        <xdr:cNvPr id="594" name="【保健センター・保健所】&#10;一人当たり面積最小値テキスト">
          <a:extLst>
            <a:ext uri="{FF2B5EF4-FFF2-40B4-BE49-F238E27FC236}">
              <a16:creationId xmlns:a16="http://schemas.microsoft.com/office/drawing/2014/main" id="{CC5B35D7-5036-4BD6-9012-B3607B3F4E8A}"/>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5" name="直線コネクタ 594">
          <a:extLst>
            <a:ext uri="{FF2B5EF4-FFF2-40B4-BE49-F238E27FC236}">
              <a16:creationId xmlns:a16="http://schemas.microsoft.com/office/drawing/2014/main" id="{53F364A8-6378-417E-AFB5-C5A328A81E09}"/>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textlink="">
      <xdr:nvSpPr>
        <xdr:cNvPr id="596" name="【保健センター・保健所】&#10;一人当たり面積最大値テキスト">
          <a:extLst>
            <a:ext uri="{FF2B5EF4-FFF2-40B4-BE49-F238E27FC236}">
              <a16:creationId xmlns:a16="http://schemas.microsoft.com/office/drawing/2014/main" id="{A7F331D8-8E04-4FD0-9DF4-C48AE3D20B64}"/>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7" name="直線コネクタ 596">
          <a:extLst>
            <a:ext uri="{FF2B5EF4-FFF2-40B4-BE49-F238E27FC236}">
              <a16:creationId xmlns:a16="http://schemas.microsoft.com/office/drawing/2014/main" id="{DF537771-C85F-4DCA-9EC0-72436FEFDC22}"/>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textlink="">
      <xdr:nvSpPr>
        <xdr:cNvPr id="598" name="【保健センター・保健所】&#10;一人当たり面積平均値テキスト">
          <a:extLst>
            <a:ext uri="{FF2B5EF4-FFF2-40B4-BE49-F238E27FC236}">
              <a16:creationId xmlns:a16="http://schemas.microsoft.com/office/drawing/2014/main" id="{209356F5-054A-440E-B9FE-0D0D7AE399E5}"/>
            </a:ext>
          </a:extLst>
        </xdr:cNvPr>
        <xdr:cNvSpPr txBox="1"/>
      </xdr:nvSpPr>
      <xdr:spPr>
        <a:xfrm>
          <a:off x="1998599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textlink="">
      <xdr:nvSpPr>
        <xdr:cNvPr id="599" name="フローチャート: 判断 598">
          <a:extLst>
            <a:ext uri="{FF2B5EF4-FFF2-40B4-BE49-F238E27FC236}">
              <a16:creationId xmlns:a16="http://schemas.microsoft.com/office/drawing/2014/main" id="{2FBD7F1B-FB3D-4633-9323-F3CD903E58A0}"/>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textlink="">
      <xdr:nvSpPr>
        <xdr:cNvPr id="600" name="フローチャート: 判断 599">
          <a:extLst>
            <a:ext uri="{FF2B5EF4-FFF2-40B4-BE49-F238E27FC236}">
              <a16:creationId xmlns:a16="http://schemas.microsoft.com/office/drawing/2014/main" id="{EC57799C-29E7-4CE7-ADE3-BA1A25676E4D}"/>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textlink="">
      <xdr:nvSpPr>
        <xdr:cNvPr id="601" name="フローチャート: 判断 600">
          <a:extLst>
            <a:ext uri="{FF2B5EF4-FFF2-40B4-BE49-F238E27FC236}">
              <a16:creationId xmlns:a16="http://schemas.microsoft.com/office/drawing/2014/main" id="{FA5D530F-CB01-410E-A966-A3E5DEF3D677}"/>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textlink="">
      <xdr:nvSpPr>
        <xdr:cNvPr id="602" name="フローチャート: 判断 601">
          <a:extLst>
            <a:ext uri="{FF2B5EF4-FFF2-40B4-BE49-F238E27FC236}">
              <a16:creationId xmlns:a16="http://schemas.microsoft.com/office/drawing/2014/main" id="{ED2841C5-DB68-4C88-B076-22E650CCCC15}"/>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textlink="">
      <xdr:nvSpPr>
        <xdr:cNvPr id="603" name="フローチャート: 判断 602">
          <a:extLst>
            <a:ext uri="{FF2B5EF4-FFF2-40B4-BE49-F238E27FC236}">
              <a16:creationId xmlns:a16="http://schemas.microsoft.com/office/drawing/2014/main" id="{4B5FF232-5FF1-43FD-ADF4-419C57440797}"/>
            </a:ext>
          </a:extLst>
        </xdr:cNvPr>
        <xdr:cNvSpPr/>
      </xdr:nvSpPr>
      <xdr:spPr>
        <a:xfrm>
          <a:off x="16761460" y="107731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4" name="テキスト ボックス 603">
          <a:extLst>
            <a:ext uri="{FF2B5EF4-FFF2-40B4-BE49-F238E27FC236}">
              <a16:creationId xmlns:a16="http://schemas.microsoft.com/office/drawing/2014/main" id="{5F672421-652D-41BE-A44D-27D1409D9C9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5" name="テキスト ボックス 604">
          <a:extLst>
            <a:ext uri="{FF2B5EF4-FFF2-40B4-BE49-F238E27FC236}">
              <a16:creationId xmlns:a16="http://schemas.microsoft.com/office/drawing/2014/main" id="{CE76C7CF-4563-48AF-A460-9EF9E98573E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6" name="テキスト ボックス 605">
          <a:extLst>
            <a:ext uri="{FF2B5EF4-FFF2-40B4-BE49-F238E27FC236}">
              <a16:creationId xmlns:a16="http://schemas.microsoft.com/office/drawing/2014/main" id="{5A7F7466-E43F-4A26-992F-AD06931DC07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7" name="テキスト ボックス 606">
          <a:extLst>
            <a:ext uri="{FF2B5EF4-FFF2-40B4-BE49-F238E27FC236}">
              <a16:creationId xmlns:a16="http://schemas.microsoft.com/office/drawing/2014/main" id="{7BC9920C-6336-449A-8CE9-9B76E1288D4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8" name="テキスト ボックス 607">
          <a:extLst>
            <a:ext uri="{FF2B5EF4-FFF2-40B4-BE49-F238E27FC236}">
              <a16:creationId xmlns:a16="http://schemas.microsoft.com/office/drawing/2014/main" id="{D3A3E652-FF0D-4CA2-9931-31266CD7235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164737</xdr:rowOff>
    </xdr:from>
    <xdr:to>
      <xdr:col>116</xdr:col>
      <xdr:colOff>114300</xdr:colOff>
      <xdr:row>63</xdr:row>
      <xdr:rowOff>94887</xdr:rowOff>
    </xdr:to>
    <xdr:sp textlink="">
      <xdr:nvSpPr>
        <xdr:cNvPr id="609" name="楕円 608">
          <a:extLst>
            <a:ext uri="{FF2B5EF4-FFF2-40B4-BE49-F238E27FC236}">
              <a16:creationId xmlns:a16="http://schemas.microsoft.com/office/drawing/2014/main" id="{A780DCFF-1063-4669-B94C-7CEBAA269023}"/>
            </a:ext>
          </a:extLst>
        </xdr:cNvPr>
        <xdr:cNvSpPr/>
      </xdr:nvSpPr>
      <xdr:spPr>
        <a:xfrm>
          <a:off x="19904710" y="107984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16164</xdr:rowOff>
    </xdr:from>
    <xdr:ext cx="469744" cy="259045"/>
    <xdr:sp textlink="">
      <xdr:nvSpPr>
        <xdr:cNvPr id="610" name="【保健センター・保健所】&#10;一人当たり面積該当値テキスト">
          <a:extLst>
            <a:ext uri="{FF2B5EF4-FFF2-40B4-BE49-F238E27FC236}">
              <a16:creationId xmlns:a16="http://schemas.microsoft.com/office/drawing/2014/main" id="{A8821B0C-8A0D-4CBE-89C4-214A989688C1}"/>
            </a:ext>
          </a:extLst>
        </xdr:cNvPr>
        <xdr:cNvSpPr txBox="1"/>
      </xdr:nvSpPr>
      <xdr:spPr>
        <a:xfrm>
          <a:off x="19985990" y="1064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171269</xdr:rowOff>
    </xdr:from>
    <xdr:to>
      <xdr:col>112</xdr:col>
      <xdr:colOff>38100</xdr:colOff>
      <xdr:row>63</xdr:row>
      <xdr:rowOff>101419</xdr:rowOff>
    </xdr:to>
    <xdr:sp textlink="">
      <xdr:nvSpPr>
        <xdr:cNvPr id="611" name="楕円 610">
          <a:extLst>
            <a:ext uri="{FF2B5EF4-FFF2-40B4-BE49-F238E27FC236}">
              <a16:creationId xmlns:a16="http://schemas.microsoft.com/office/drawing/2014/main" id="{6C6CFE27-C46E-44AC-8577-A080D7654773}"/>
            </a:ext>
          </a:extLst>
        </xdr:cNvPr>
        <xdr:cNvSpPr/>
      </xdr:nvSpPr>
      <xdr:spPr>
        <a:xfrm>
          <a:off x="19161760" y="108049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44087</xdr:rowOff>
    </xdr:from>
    <xdr:to>
      <xdr:col>116</xdr:col>
      <xdr:colOff>63500</xdr:colOff>
      <xdr:row>63</xdr:row>
      <xdr:rowOff>50619</xdr:rowOff>
    </xdr:to>
    <xdr:cxnSp macro="">
      <xdr:nvCxnSpPr>
        <xdr:cNvPr id="612" name="直線コネクタ 611">
          <a:extLst>
            <a:ext uri="{FF2B5EF4-FFF2-40B4-BE49-F238E27FC236}">
              <a16:creationId xmlns:a16="http://schemas.microsoft.com/office/drawing/2014/main" id="{DBCB441A-7CB4-4BFB-8FB6-1D1E95E8BF5B}"/>
            </a:ext>
          </a:extLst>
        </xdr:cNvPr>
        <xdr:cNvCxnSpPr/>
      </xdr:nvCxnSpPr>
      <xdr:spPr>
        <a:xfrm flipV="1">
          <a:off x="19204940" y="10847342"/>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textlink="">
      <xdr:nvSpPr>
        <xdr:cNvPr id="613" name="楕円 612">
          <a:extLst>
            <a:ext uri="{FF2B5EF4-FFF2-40B4-BE49-F238E27FC236}">
              <a16:creationId xmlns:a16="http://schemas.microsoft.com/office/drawing/2014/main" id="{97D179CA-DFBF-40AA-83D9-8457D2B54C1F}"/>
            </a:ext>
          </a:extLst>
        </xdr:cNvPr>
        <xdr:cNvSpPr/>
      </xdr:nvSpPr>
      <xdr:spPr>
        <a:xfrm>
          <a:off x="18345150" y="108044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50619</xdr:rowOff>
    </xdr:from>
    <xdr:to>
      <xdr:col>111</xdr:col>
      <xdr:colOff>177800</xdr:colOff>
      <xdr:row>63</xdr:row>
      <xdr:rowOff>53884</xdr:rowOff>
    </xdr:to>
    <xdr:cxnSp macro="">
      <xdr:nvCxnSpPr>
        <xdr:cNvPr id="614" name="直線コネクタ 613">
          <a:extLst>
            <a:ext uri="{FF2B5EF4-FFF2-40B4-BE49-F238E27FC236}">
              <a16:creationId xmlns:a16="http://schemas.microsoft.com/office/drawing/2014/main" id="{D19D13A5-1BF1-4914-BC36-A928F6E5D7DC}"/>
            </a:ext>
          </a:extLst>
        </xdr:cNvPr>
        <xdr:cNvCxnSpPr/>
      </xdr:nvCxnSpPr>
      <xdr:spPr>
        <a:xfrm flipV="1">
          <a:off x="18399760" y="10855779"/>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9616</xdr:rowOff>
    </xdr:from>
    <xdr:to>
      <xdr:col>102</xdr:col>
      <xdr:colOff>165100</xdr:colOff>
      <xdr:row>63</xdr:row>
      <xdr:rowOff>111216</xdr:rowOff>
    </xdr:to>
    <xdr:sp textlink="">
      <xdr:nvSpPr>
        <xdr:cNvPr id="615" name="楕円 614">
          <a:extLst>
            <a:ext uri="{FF2B5EF4-FFF2-40B4-BE49-F238E27FC236}">
              <a16:creationId xmlns:a16="http://schemas.microsoft.com/office/drawing/2014/main" id="{FCD16B64-DA7E-4EDD-961B-A65D58CB2D61}"/>
            </a:ext>
          </a:extLst>
        </xdr:cNvPr>
        <xdr:cNvSpPr/>
      </xdr:nvSpPr>
      <xdr:spPr>
        <a:xfrm>
          <a:off x="17547590" y="108128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60416</xdr:rowOff>
    </xdr:to>
    <xdr:cxnSp macro="">
      <xdr:nvCxnSpPr>
        <xdr:cNvPr id="616" name="直線コネクタ 615">
          <a:extLst>
            <a:ext uri="{FF2B5EF4-FFF2-40B4-BE49-F238E27FC236}">
              <a16:creationId xmlns:a16="http://schemas.microsoft.com/office/drawing/2014/main" id="{4F375833-C090-4EFC-A83A-51F877C2C96C}"/>
            </a:ext>
          </a:extLst>
        </xdr:cNvPr>
        <xdr:cNvCxnSpPr/>
      </xdr:nvCxnSpPr>
      <xdr:spPr>
        <a:xfrm flipV="1">
          <a:off x="17602200" y="1085904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textlink="">
      <xdr:nvSpPr>
        <xdr:cNvPr id="617" name="楕円 616">
          <a:extLst>
            <a:ext uri="{FF2B5EF4-FFF2-40B4-BE49-F238E27FC236}">
              <a16:creationId xmlns:a16="http://schemas.microsoft.com/office/drawing/2014/main" id="{143EFB59-72F9-4B23-90E3-041E3C171CF4}"/>
            </a:ext>
          </a:extLst>
        </xdr:cNvPr>
        <xdr:cNvSpPr/>
      </xdr:nvSpPr>
      <xdr:spPr>
        <a:xfrm>
          <a:off x="16761460" y="10818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60416</xdr:rowOff>
    </xdr:from>
    <xdr:to>
      <xdr:col>102</xdr:col>
      <xdr:colOff>114300</xdr:colOff>
      <xdr:row>63</xdr:row>
      <xdr:rowOff>63681</xdr:rowOff>
    </xdr:to>
    <xdr:cxnSp macro="">
      <xdr:nvCxnSpPr>
        <xdr:cNvPr id="618" name="直線コネクタ 617">
          <a:extLst>
            <a:ext uri="{FF2B5EF4-FFF2-40B4-BE49-F238E27FC236}">
              <a16:creationId xmlns:a16="http://schemas.microsoft.com/office/drawing/2014/main" id="{7832C886-26E2-4F9D-8B18-63121975A47C}"/>
            </a:ext>
          </a:extLst>
        </xdr:cNvPr>
        <xdr:cNvCxnSpPr/>
      </xdr:nvCxnSpPr>
      <xdr:spPr>
        <a:xfrm flipV="1">
          <a:off x="16804640" y="1085795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textlink="">
      <xdr:nvSpPr>
        <xdr:cNvPr id="619" name="n_1aveValue【保健センター・保健所】&#10;一人当たり面積">
          <a:extLst>
            <a:ext uri="{FF2B5EF4-FFF2-40B4-BE49-F238E27FC236}">
              <a16:creationId xmlns:a16="http://schemas.microsoft.com/office/drawing/2014/main" id="{0DDE828B-4FDD-4D9C-8586-DE79E98E4230}"/>
            </a:ext>
          </a:extLst>
        </xdr:cNvPr>
        <xdr:cNvSpPr txBox="1"/>
      </xdr:nvSpPr>
      <xdr:spPr>
        <a:xfrm>
          <a:off x="1898213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textlink="">
      <xdr:nvSpPr>
        <xdr:cNvPr id="620" name="n_2aveValue【保健センター・保健所】&#10;一人当たり面積">
          <a:extLst>
            <a:ext uri="{FF2B5EF4-FFF2-40B4-BE49-F238E27FC236}">
              <a16:creationId xmlns:a16="http://schemas.microsoft.com/office/drawing/2014/main" id="{BF7FAE3A-BFEF-4D01-A853-8DCFD74E2C8A}"/>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textlink="">
      <xdr:nvSpPr>
        <xdr:cNvPr id="621" name="n_3aveValue【保健センター・保健所】&#10;一人当たり面積">
          <a:extLst>
            <a:ext uri="{FF2B5EF4-FFF2-40B4-BE49-F238E27FC236}">
              <a16:creationId xmlns:a16="http://schemas.microsoft.com/office/drawing/2014/main" id="{91E57385-2D58-40B1-B225-8B27E9DC3297}"/>
            </a:ext>
          </a:extLst>
        </xdr:cNvPr>
        <xdr:cNvSpPr txBox="1"/>
      </xdr:nvSpPr>
      <xdr:spPr>
        <a:xfrm>
          <a:off x="1738447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textlink="">
      <xdr:nvSpPr>
        <xdr:cNvPr id="622" name="n_4aveValue【保健センター・保健所】&#10;一人当たり面積">
          <a:extLst>
            <a:ext uri="{FF2B5EF4-FFF2-40B4-BE49-F238E27FC236}">
              <a16:creationId xmlns:a16="http://schemas.microsoft.com/office/drawing/2014/main" id="{C4C966E4-4258-469C-8DD2-F19D3425036C}"/>
            </a:ext>
          </a:extLst>
        </xdr:cNvPr>
        <xdr:cNvSpPr txBox="1"/>
      </xdr:nvSpPr>
      <xdr:spPr>
        <a:xfrm>
          <a:off x="16588817" y="1055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92546</xdr:rowOff>
    </xdr:from>
    <xdr:ext cx="469744" cy="259045"/>
    <xdr:sp textlink="">
      <xdr:nvSpPr>
        <xdr:cNvPr id="623" name="n_1mainValue【保健センター・保健所】&#10;一人当たり面積">
          <a:extLst>
            <a:ext uri="{FF2B5EF4-FFF2-40B4-BE49-F238E27FC236}">
              <a16:creationId xmlns:a16="http://schemas.microsoft.com/office/drawing/2014/main" id="{69F19926-E744-4CC6-8CB3-9EDF32A41711}"/>
            </a:ext>
          </a:extLst>
        </xdr:cNvPr>
        <xdr:cNvSpPr txBox="1"/>
      </xdr:nvSpPr>
      <xdr:spPr>
        <a:xfrm>
          <a:off x="18982132"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95811</xdr:rowOff>
    </xdr:from>
    <xdr:ext cx="469744" cy="259045"/>
    <xdr:sp textlink="">
      <xdr:nvSpPr>
        <xdr:cNvPr id="624" name="n_2mainValue【保健センター・保健所】&#10;一人当たり面積">
          <a:extLst>
            <a:ext uri="{FF2B5EF4-FFF2-40B4-BE49-F238E27FC236}">
              <a16:creationId xmlns:a16="http://schemas.microsoft.com/office/drawing/2014/main" id="{0EFF6148-B447-481E-BA5C-4F888FAC7E27}"/>
            </a:ext>
          </a:extLst>
        </xdr:cNvPr>
        <xdr:cNvSpPr txBox="1"/>
      </xdr:nvSpPr>
      <xdr:spPr>
        <a:xfrm>
          <a:off x="18182032" y="108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102343</xdr:rowOff>
    </xdr:from>
    <xdr:ext cx="469744" cy="259045"/>
    <xdr:sp textlink="">
      <xdr:nvSpPr>
        <xdr:cNvPr id="625" name="n_3mainValue【保健センター・保健所】&#10;一人当たり面積">
          <a:extLst>
            <a:ext uri="{FF2B5EF4-FFF2-40B4-BE49-F238E27FC236}">
              <a16:creationId xmlns:a16="http://schemas.microsoft.com/office/drawing/2014/main" id="{CF8D11DE-8EDE-406C-AA27-9C293F48DDE5}"/>
            </a:ext>
          </a:extLst>
        </xdr:cNvPr>
        <xdr:cNvSpPr txBox="1"/>
      </xdr:nvSpPr>
      <xdr:spPr>
        <a:xfrm>
          <a:off x="17384472" y="1089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105608</xdr:rowOff>
    </xdr:from>
    <xdr:ext cx="469744" cy="259045"/>
    <xdr:sp textlink="">
      <xdr:nvSpPr>
        <xdr:cNvPr id="626" name="n_4mainValue【保健センター・保健所】&#10;一人当たり面積">
          <a:extLst>
            <a:ext uri="{FF2B5EF4-FFF2-40B4-BE49-F238E27FC236}">
              <a16:creationId xmlns:a16="http://schemas.microsoft.com/office/drawing/2014/main" id="{E0B03555-F267-408A-99F1-8FFCA4919EF6}"/>
            </a:ext>
          </a:extLst>
        </xdr:cNvPr>
        <xdr:cNvSpPr txBox="1"/>
      </xdr:nvSpPr>
      <xdr:spPr>
        <a:xfrm>
          <a:off x="16588817" y="1090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7" name="正方形/長方形 626">
          <a:extLst>
            <a:ext uri="{FF2B5EF4-FFF2-40B4-BE49-F238E27FC236}">
              <a16:creationId xmlns:a16="http://schemas.microsoft.com/office/drawing/2014/main" id="{7D148984-019F-41FD-BC22-DCBDE020C4D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8" name="正方形/長方形 627">
          <a:extLst>
            <a:ext uri="{FF2B5EF4-FFF2-40B4-BE49-F238E27FC236}">
              <a16:creationId xmlns:a16="http://schemas.microsoft.com/office/drawing/2014/main" id="{339688DC-3396-44B1-AAE3-F5AF371F78B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9" name="正方形/長方形 628">
          <a:extLst>
            <a:ext uri="{FF2B5EF4-FFF2-40B4-BE49-F238E27FC236}">
              <a16:creationId xmlns:a16="http://schemas.microsoft.com/office/drawing/2014/main" id="{57644C77-7BA8-4253-8BC0-98272685B43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30" name="正方形/長方形 629">
          <a:extLst>
            <a:ext uri="{FF2B5EF4-FFF2-40B4-BE49-F238E27FC236}">
              <a16:creationId xmlns:a16="http://schemas.microsoft.com/office/drawing/2014/main" id="{6F68D07C-5DBD-477A-992F-1F89138A001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31" name="正方形/長方形 630">
          <a:extLst>
            <a:ext uri="{FF2B5EF4-FFF2-40B4-BE49-F238E27FC236}">
              <a16:creationId xmlns:a16="http://schemas.microsoft.com/office/drawing/2014/main" id="{A600585F-A214-4C1E-BA79-3E2DAD1DA4A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32" name="正方形/長方形 631">
          <a:extLst>
            <a:ext uri="{FF2B5EF4-FFF2-40B4-BE49-F238E27FC236}">
              <a16:creationId xmlns:a16="http://schemas.microsoft.com/office/drawing/2014/main" id="{422177C5-E91A-4D03-AA2D-59C6830F842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3" name="正方形/長方形 632">
          <a:extLst>
            <a:ext uri="{FF2B5EF4-FFF2-40B4-BE49-F238E27FC236}">
              <a16:creationId xmlns:a16="http://schemas.microsoft.com/office/drawing/2014/main" id="{9FB82D11-A057-471F-9A5B-F54EBCE1ACA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4" name="正方形/長方形 633">
          <a:extLst>
            <a:ext uri="{FF2B5EF4-FFF2-40B4-BE49-F238E27FC236}">
              <a16:creationId xmlns:a16="http://schemas.microsoft.com/office/drawing/2014/main" id="{CB18006B-2A65-4661-9C26-37FB5BB9F7D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5" name="テキスト ボックス 634">
          <a:extLst>
            <a:ext uri="{FF2B5EF4-FFF2-40B4-BE49-F238E27FC236}">
              <a16:creationId xmlns:a16="http://schemas.microsoft.com/office/drawing/2014/main" id="{DE8F595A-3116-4E92-A02E-25C4FF151F0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953F349C-5815-436F-9457-C954CEA9064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7" name="テキスト ボックス 636">
          <a:extLst>
            <a:ext uri="{FF2B5EF4-FFF2-40B4-BE49-F238E27FC236}">
              <a16:creationId xmlns:a16="http://schemas.microsoft.com/office/drawing/2014/main" id="{DAB7D734-43BC-4086-9801-585A38D39A6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D32AE37F-0BB8-42D1-9912-E54B88F1BC2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39" name="テキスト ボックス 638">
          <a:extLst>
            <a:ext uri="{FF2B5EF4-FFF2-40B4-BE49-F238E27FC236}">
              <a16:creationId xmlns:a16="http://schemas.microsoft.com/office/drawing/2014/main" id="{B4CF8A6B-78E3-4248-A506-C2E78CE0B02D}"/>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AB4196E2-A2E4-4A71-AE31-704E3C7DEC08}"/>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41" name="テキスト ボックス 640">
          <a:extLst>
            <a:ext uri="{FF2B5EF4-FFF2-40B4-BE49-F238E27FC236}">
              <a16:creationId xmlns:a16="http://schemas.microsoft.com/office/drawing/2014/main" id="{D3355086-752A-4692-B528-E09975D86F4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282054D1-F286-4DCD-B7FF-1A235C29A78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43" name="テキスト ボックス 642">
          <a:extLst>
            <a:ext uri="{FF2B5EF4-FFF2-40B4-BE49-F238E27FC236}">
              <a16:creationId xmlns:a16="http://schemas.microsoft.com/office/drawing/2014/main" id="{C585192F-37AB-4A66-A40E-6D485A2F46E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CF18B86A-CAD7-48E6-90B1-A68E17E45D61}"/>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45" name="テキスト ボックス 644">
          <a:extLst>
            <a:ext uri="{FF2B5EF4-FFF2-40B4-BE49-F238E27FC236}">
              <a16:creationId xmlns:a16="http://schemas.microsoft.com/office/drawing/2014/main" id="{5DB8E7FF-C8E1-4D5C-B603-E8D2A34ADB5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7CDAA861-5FD3-4400-AF2D-EA71E4A4433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647" name="テキスト ボックス 646">
          <a:extLst>
            <a:ext uri="{FF2B5EF4-FFF2-40B4-BE49-F238E27FC236}">
              <a16:creationId xmlns:a16="http://schemas.microsoft.com/office/drawing/2014/main" id="{08A2E41E-289A-4325-AFDD-F63AFC9A17B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BC787B13-5CB9-4B82-AA13-A9BA4067835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649" name="テキスト ボックス 648">
          <a:extLst>
            <a:ext uri="{FF2B5EF4-FFF2-40B4-BE49-F238E27FC236}">
              <a16:creationId xmlns:a16="http://schemas.microsoft.com/office/drawing/2014/main" id="{065F41B3-4243-41DF-94DA-E594E0B7EE7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50" name="【消防施設】&#10;有形固定資産減価償却率グラフ枠">
          <a:extLst>
            <a:ext uri="{FF2B5EF4-FFF2-40B4-BE49-F238E27FC236}">
              <a16:creationId xmlns:a16="http://schemas.microsoft.com/office/drawing/2014/main" id="{2C785F86-7BB9-4CFB-B0FA-BEB24F4FE9D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4DBC1B7C-4C09-4A26-B320-5C80F970C773}"/>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652" name="【消防施設】&#10;有形固定資産減価償却率最小値テキスト">
          <a:extLst>
            <a:ext uri="{FF2B5EF4-FFF2-40B4-BE49-F238E27FC236}">
              <a16:creationId xmlns:a16="http://schemas.microsoft.com/office/drawing/2014/main" id="{FB1316B5-B9BD-4126-86BC-AF5349F3D967}"/>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EF14EF21-244D-4313-887C-5C9F251E871E}"/>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textlink="">
      <xdr:nvSpPr>
        <xdr:cNvPr id="654" name="【消防施設】&#10;有形固定資産減価償却率最大値テキスト">
          <a:extLst>
            <a:ext uri="{FF2B5EF4-FFF2-40B4-BE49-F238E27FC236}">
              <a16:creationId xmlns:a16="http://schemas.microsoft.com/office/drawing/2014/main" id="{EEE74147-738F-44FA-A8EC-3A363A84FBD5}"/>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5" name="直線コネクタ 654">
          <a:extLst>
            <a:ext uri="{FF2B5EF4-FFF2-40B4-BE49-F238E27FC236}">
              <a16:creationId xmlns:a16="http://schemas.microsoft.com/office/drawing/2014/main" id="{95876B77-5709-4E80-8368-54F67D95E54B}"/>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textlink="">
      <xdr:nvSpPr>
        <xdr:cNvPr id="656" name="【消防施設】&#10;有形固定資産減価償却率平均値テキスト">
          <a:extLst>
            <a:ext uri="{FF2B5EF4-FFF2-40B4-BE49-F238E27FC236}">
              <a16:creationId xmlns:a16="http://schemas.microsoft.com/office/drawing/2014/main" id="{19E97F92-32AF-4403-97B9-C942F2F6D74D}"/>
            </a:ext>
          </a:extLst>
        </xdr:cNvPr>
        <xdr:cNvSpPr txBox="1"/>
      </xdr:nvSpPr>
      <xdr:spPr>
        <a:xfrm>
          <a:off x="14742160" y="14108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textlink="">
      <xdr:nvSpPr>
        <xdr:cNvPr id="657" name="フローチャート: 判断 656">
          <a:extLst>
            <a:ext uri="{FF2B5EF4-FFF2-40B4-BE49-F238E27FC236}">
              <a16:creationId xmlns:a16="http://schemas.microsoft.com/office/drawing/2014/main" id="{BF1BF542-B933-4FFF-81F3-C518439C4AC2}"/>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textlink="">
      <xdr:nvSpPr>
        <xdr:cNvPr id="658" name="フローチャート: 判断 657">
          <a:extLst>
            <a:ext uri="{FF2B5EF4-FFF2-40B4-BE49-F238E27FC236}">
              <a16:creationId xmlns:a16="http://schemas.microsoft.com/office/drawing/2014/main" id="{13FD5A61-BE24-4E69-ABA9-E92A6F56E6EC}"/>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textlink="">
      <xdr:nvSpPr>
        <xdr:cNvPr id="659" name="フローチャート: 判断 658">
          <a:extLst>
            <a:ext uri="{FF2B5EF4-FFF2-40B4-BE49-F238E27FC236}">
              <a16:creationId xmlns:a16="http://schemas.microsoft.com/office/drawing/2014/main" id="{C342E22E-19A1-40E4-B710-FFCA62CC16CB}"/>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textlink="">
      <xdr:nvSpPr>
        <xdr:cNvPr id="660" name="フローチャート: 判断 659">
          <a:extLst>
            <a:ext uri="{FF2B5EF4-FFF2-40B4-BE49-F238E27FC236}">
              <a16:creationId xmlns:a16="http://schemas.microsoft.com/office/drawing/2014/main" id="{9B2D9EF8-E279-4737-920A-FE50C3911E26}"/>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textlink="">
      <xdr:nvSpPr>
        <xdr:cNvPr id="661" name="フローチャート: 判断 660">
          <a:extLst>
            <a:ext uri="{FF2B5EF4-FFF2-40B4-BE49-F238E27FC236}">
              <a16:creationId xmlns:a16="http://schemas.microsoft.com/office/drawing/2014/main" id="{8124580C-8112-407D-BBB7-6DBD5C5D7E71}"/>
            </a:ext>
          </a:extLst>
        </xdr:cNvPr>
        <xdr:cNvSpPr/>
      </xdr:nvSpPr>
      <xdr:spPr>
        <a:xfrm>
          <a:off x="114871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62" name="テキスト ボックス 661">
          <a:extLst>
            <a:ext uri="{FF2B5EF4-FFF2-40B4-BE49-F238E27FC236}">
              <a16:creationId xmlns:a16="http://schemas.microsoft.com/office/drawing/2014/main" id="{CBA86CE0-B490-45A1-869B-44AF23EC9A5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63" name="テキスト ボックス 662">
          <a:extLst>
            <a:ext uri="{FF2B5EF4-FFF2-40B4-BE49-F238E27FC236}">
              <a16:creationId xmlns:a16="http://schemas.microsoft.com/office/drawing/2014/main" id="{D109BC35-E77F-437B-8DB6-64AD73292D9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64" name="テキスト ボックス 663">
          <a:extLst>
            <a:ext uri="{FF2B5EF4-FFF2-40B4-BE49-F238E27FC236}">
              <a16:creationId xmlns:a16="http://schemas.microsoft.com/office/drawing/2014/main" id="{0062D28B-AC7E-401C-A024-7AA200F1E08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5" name="テキスト ボックス 664">
          <a:extLst>
            <a:ext uri="{FF2B5EF4-FFF2-40B4-BE49-F238E27FC236}">
              <a16:creationId xmlns:a16="http://schemas.microsoft.com/office/drawing/2014/main" id="{E00B04E3-042B-4FC6-9AFF-6C0FBE98C7D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6" name="テキスト ボックス 665">
          <a:extLst>
            <a:ext uri="{FF2B5EF4-FFF2-40B4-BE49-F238E27FC236}">
              <a16:creationId xmlns:a16="http://schemas.microsoft.com/office/drawing/2014/main" id="{6C284E64-4701-409D-9D0E-062925E13EF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42545</xdr:rowOff>
    </xdr:from>
    <xdr:to>
      <xdr:col>85</xdr:col>
      <xdr:colOff>177800</xdr:colOff>
      <xdr:row>81</xdr:row>
      <xdr:rowOff>144145</xdr:rowOff>
    </xdr:to>
    <xdr:sp textlink="">
      <xdr:nvSpPr>
        <xdr:cNvPr id="667" name="楕円 666">
          <a:extLst>
            <a:ext uri="{FF2B5EF4-FFF2-40B4-BE49-F238E27FC236}">
              <a16:creationId xmlns:a16="http://schemas.microsoft.com/office/drawing/2014/main" id="{5FF020D9-8F24-47F0-B408-8B54B91AA1BA}"/>
            </a:ext>
          </a:extLst>
        </xdr:cNvPr>
        <xdr:cNvSpPr/>
      </xdr:nvSpPr>
      <xdr:spPr>
        <a:xfrm>
          <a:off x="14649450" y="13931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65422</xdr:rowOff>
    </xdr:from>
    <xdr:ext cx="405111" cy="259045"/>
    <xdr:sp textlink="">
      <xdr:nvSpPr>
        <xdr:cNvPr id="668" name="【消防施設】&#10;有形固定資産減価償却率該当値テキスト">
          <a:extLst>
            <a:ext uri="{FF2B5EF4-FFF2-40B4-BE49-F238E27FC236}">
              <a16:creationId xmlns:a16="http://schemas.microsoft.com/office/drawing/2014/main" id="{01676F3C-7201-4E17-ACB0-4188D7BC2329}"/>
            </a:ext>
          </a:extLst>
        </xdr:cNvPr>
        <xdr:cNvSpPr txBox="1"/>
      </xdr:nvSpPr>
      <xdr:spPr>
        <a:xfrm>
          <a:off x="14742160" y="1377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170180</xdr:rowOff>
    </xdr:from>
    <xdr:to>
      <xdr:col>81</xdr:col>
      <xdr:colOff>101600</xdr:colOff>
      <xdr:row>81</xdr:row>
      <xdr:rowOff>100330</xdr:rowOff>
    </xdr:to>
    <xdr:sp textlink="">
      <xdr:nvSpPr>
        <xdr:cNvPr id="669" name="楕円 668">
          <a:extLst>
            <a:ext uri="{FF2B5EF4-FFF2-40B4-BE49-F238E27FC236}">
              <a16:creationId xmlns:a16="http://schemas.microsoft.com/office/drawing/2014/main" id="{7CE88699-925A-4725-BC59-DCFE49B21FA8}"/>
            </a:ext>
          </a:extLst>
        </xdr:cNvPr>
        <xdr:cNvSpPr/>
      </xdr:nvSpPr>
      <xdr:spPr>
        <a:xfrm>
          <a:off x="13887450" y="1388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49530</xdr:rowOff>
    </xdr:from>
    <xdr:to>
      <xdr:col>85</xdr:col>
      <xdr:colOff>127000</xdr:colOff>
      <xdr:row>81</xdr:row>
      <xdr:rowOff>93345</xdr:rowOff>
    </xdr:to>
    <xdr:cxnSp macro="">
      <xdr:nvCxnSpPr>
        <xdr:cNvPr id="670" name="直線コネクタ 669">
          <a:extLst>
            <a:ext uri="{FF2B5EF4-FFF2-40B4-BE49-F238E27FC236}">
              <a16:creationId xmlns:a16="http://schemas.microsoft.com/office/drawing/2014/main" id="{D8EC8D60-9B4F-4E0C-8D72-75E39ADECDCD}"/>
            </a:ext>
          </a:extLst>
        </xdr:cNvPr>
        <xdr:cNvCxnSpPr/>
      </xdr:nvCxnSpPr>
      <xdr:spPr>
        <a:xfrm>
          <a:off x="13942060" y="1394079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128270</xdr:rowOff>
    </xdr:from>
    <xdr:to>
      <xdr:col>76</xdr:col>
      <xdr:colOff>165100</xdr:colOff>
      <xdr:row>81</xdr:row>
      <xdr:rowOff>58420</xdr:rowOff>
    </xdr:to>
    <xdr:sp textlink="">
      <xdr:nvSpPr>
        <xdr:cNvPr id="671" name="楕円 670">
          <a:extLst>
            <a:ext uri="{FF2B5EF4-FFF2-40B4-BE49-F238E27FC236}">
              <a16:creationId xmlns:a16="http://schemas.microsoft.com/office/drawing/2014/main" id="{F3F27111-CA18-445F-A361-EDA241D28F6F}"/>
            </a:ext>
          </a:extLst>
        </xdr:cNvPr>
        <xdr:cNvSpPr/>
      </xdr:nvSpPr>
      <xdr:spPr>
        <a:xfrm>
          <a:off x="13089890" y="138480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7620</xdr:rowOff>
    </xdr:from>
    <xdr:to>
      <xdr:col>81</xdr:col>
      <xdr:colOff>50800</xdr:colOff>
      <xdr:row>81</xdr:row>
      <xdr:rowOff>49530</xdr:rowOff>
    </xdr:to>
    <xdr:cxnSp macro="">
      <xdr:nvCxnSpPr>
        <xdr:cNvPr id="672" name="直線コネクタ 671">
          <a:extLst>
            <a:ext uri="{FF2B5EF4-FFF2-40B4-BE49-F238E27FC236}">
              <a16:creationId xmlns:a16="http://schemas.microsoft.com/office/drawing/2014/main" id="{7D108390-3D7B-47E2-BA99-AFC94755F403}"/>
            </a:ext>
          </a:extLst>
        </xdr:cNvPr>
        <xdr:cNvCxnSpPr/>
      </xdr:nvCxnSpPr>
      <xdr:spPr>
        <a:xfrm>
          <a:off x="13144500" y="138969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textlink="">
      <xdr:nvSpPr>
        <xdr:cNvPr id="673" name="楕円 672">
          <a:extLst>
            <a:ext uri="{FF2B5EF4-FFF2-40B4-BE49-F238E27FC236}">
              <a16:creationId xmlns:a16="http://schemas.microsoft.com/office/drawing/2014/main" id="{3DBBFF8D-1E69-4E2E-B9C5-6C4D410F0389}"/>
            </a:ext>
          </a:extLst>
        </xdr:cNvPr>
        <xdr:cNvSpPr/>
      </xdr:nvSpPr>
      <xdr:spPr>
        <a:xfrm>
          <a:off x="12303760" y="13813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7620</xdr:rowOff>
    </xdr:to>
    <xdr:cxnSp macro="">
      <xdr:nvCxnSpPr>
        <xdr:cNvPr id="674" name="直線コネクタ 673">
          <a:extLst>
            <a:ext uri="{FF2B5EF4-FFF2-40B4-BE49-F238E27FC236}">
              <a16:creationId xmlns:a16="http://schemas.microsoft.com/office/drawing/2014/main" id="{32382103-EA31-46F4-8CE6-2FB0B7EA8B74}"/>
            </a:ext>
          </a:extLst>
        </xdr:cNvPr>
        <xdr:cNvCxnSpPr/>
      </xdr:nvCxnSpPr>
      <xdr:spPr>
        <a:xfrm>
          <a:off x="12346940" y="138588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38736</xdr:rowOff>
    </xdr:from>
    <xdr:to>
      <xdr:col>67</xdr:col>
      <xdr:colOff>101600</xdr:colOff>
      <xdr:row>80</xdr:row>
      <xdr:rowOff>140336</xdr:rowOff>
    </xdr:to>
    <xdr:sp textlink="">
      <xdr:nvSpPr>
        <xdr:cNvPr id="675" name="楕円 674">
          <a:extLst>
            <a:ext uri="{FF2B5EF4-FFF2-40B4-BE49-F238E27FC236}">
              <a16:creationId xmlns:a16="http://schemas.microsoft.com/office/drawing/2014/main" id="{6B93B396-0229-4A38-9111-F7E79EF6D0DB}"/>
            </a:ext>
          </a:extLst>
        </xdr:cNvPr>
        <xdr:cNvSpPr/>
      </xdr:nvSpPr>
      <xdr:spPr>
        <a:xfrm>
          <a:off x="11487150" y="137547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89536</xdr:rowOff>
    </xdr:from>
    <xdr:to>
      <xdr:col>71</xdr:col>
      <xdr:colOff>177800</xdr:colOff>
      <xdr:row>80</xdr:row>
      <xdr:rowOff>144780</xdr:rowOff>
    </xdr:to>
    <xdr:cxnSp macro="">
      <xdr:nvCxnSpPr>
        <xdr:cNvPr id="676" name="直線コネクタ 675">
          <a:extLst>
            <a:ext uri="{FF2B5EF4-FFF2-40B4-BE49-F238E27FC236}">
              <a16:creationId xmlns:a16="http://schemas.microsoft.com/office/drawing/2014/main" id="{B46DA124-D095-49D3-8C34-F81703623622}"/>
            </a:ext>
          </a:extLst>
        </xdr:cNvPr>
        <xdr:cNvCxnSpPr/>
      </xdr:nvCxnSpPr>
      <xdr:spPr>
        <a:xfrm>
          <a:off x="11541760" y="13809346"/>
          <a:ext cx="80518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textlink="">
      <xdr:nvSpPr>
        <xdr:cNvPr id="677" name="n_1aveValue【消防施設】&#10;有形固定資産減価償却率">
          <a:extLst>
            <a:ext uri="{FF2B5EF4-FFF2-40B4-BE49-F238E27FC236}">
              <a16:creationId xmlns:a16="http://schemas.microsoft.com/office/drawing/2014/main" id="{AF780F1B-0507-4946-B899-1A237487DA5D}"/>
            </a:ext>
          </a:extLst>
        </xdr:cNvPr>
        <xdr:cNvSpPr txBox="1"/>
      </xdr:nvSpPr>
      <xdr:spPr>
        <a:xfrm>
          <a:off x="1373823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textlink="">
      <xdr:nvSpPr>
        <xdr:cNvPr id="678" name="n_2aveValue【消防施設】&#10;有形固定資産減価償却率">
          <a:extLst>
            <a:ext uri="{FF2B5EF4-FFF2-40B4-BE49-F238E27FC236}">
              <a16:creationId xmlns:a16="http://schemas.microsoft.com/office/drawing/2014/main" id="{90ABB404-7967-42AB-93F6-C22BC999C8B2}"/>
            </a:ext>
          </a:extLst>
        </xdr:cNvPr>
        <xdr:cNvSpPr txBox="1"/>
      </xdr:nvSpPr>
      <xdr:spPr>
        <a:xfrm>
          <a:off x="1295718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textlink="">
      <xdr:nvSpPr>
        <xdr:cNvPr id="679" name="n_3aveValue【消防施設】&#10;有形固定資産減価償却率">
          <a:extLst>
            <a:ext uri="{FF2B5EF4-FFF2-40B4-BE49-F238E27FC236}">
              <a16:creationId xmlns:a16="http://schemas.microsoft.com/office/drawing/2014/main" id="{6118922C-F752-4B16-B11E-3C07704F2CB4}"/>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textlink="">
      <xdr:nvSpPr>
        <xdr:cNvPr id="680" name="n_4aveValue【消防施設】&#10;有形固定資産減価償却率">
          <a:extLst>
            <a:ext uri="{FF2B5EF4-FFF2-40B4-BE49-F238E27FC236}">
              <a16:creationId xmlns:a16="http://schemas.microsoft.com/office/drawing/2014/main" id="{AF7DEB8C-E38E-413C-89DE-96052227312D}"/>
            </a:ext>
          </a:extLst>
        </xdr:cNvPr>
        <xdr:cNvSpPr txBox="1"/>
      </xdr:nvSpPr>
      <xdr:spPr>
        <a:xfrm>
          <a:off x="1135444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116857</xdr:rowOff>
    </xdr:from>
    <xdr:ext cx="405111" cy="259045"/>
    <xdr:sp textlink="">
      <xdr:nvSpPr>
        <xdr:cNvPr id="681" name="n_1mainValue【消防施設】&#10;有形固定資産減価償却率">
          <a:extLst>
            <a:ext uri="{FF2B5EF4-FFF2-40B4-BE49-F238E27FC236}">
              <a16:creationId xmlns:a16="http://schemas.microsoft.com/office/drawing/2014/main" id="{70099D2C-C1A2-491C-964D-B2AD8C379382}"/>
            </a:ext>
          </a:extLst>
        </xdr:cNvPr>
        <xdr:cNvSpPr txBox="1"/>
      </xdr:nvSpPr>
      <xdr:spPr>
        <a:xfrm>
          <a:off x="1373823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74947</xdr:rowOff>
    </xdr:from>
    <xdr:ext cx="405111" cy="259045"/>
    <xdr:sp textlink="">
      <xdr:nvSpPr>
        <xdr:cNvPr id="682" name="n_2mainValue【消防施設】&#10;有形固定資産減価償却率">
          <a:extLst>
            <a:ext uri="{FF2B5EF4-FFF2-40B4-BE49-F238E27FC236}">
              <a16:creationId xmlns:a16="http://schemas.microsoft.com/office/drawing/2014/main" id="{98584137-BCBF-4AE8-A007-BA1513B0DD6E}"/>
            </a:ext>
          </a:extLst>
        </xdr:cNvPr>
        <xdr:cNvSpPr txBox="1"/>
      </xdr:nvSpPr>
      <xdr:spPr>
        <a:xfrm>
          <a:off x="1295718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textlink="">
      <xdr:nvSpPr>
        <xdr:cNvPr id="683" name="n_3mainValue【消防施設】&#10;有形固定資産減価償却率">
          <a:extLst>
            <a:ext uri="{FF2B5EF4-FFF2-40B4-BE49-F238E27FC236}">
              <a16:creationId xmlns:a16="http://schemas.microsoft.com/office/drawing/2014/main" id="{CD23A192-E2CE-42C6-8BDC-C3C1A4C94CC7}"/>
            </a:ext>
          </a:extLst>
        </xdr:cNvPr>
        <xdr:cNvSpPr txBox="1"/>
      </xdr:nvSpPr>
      <xdr:spPr>
        <a:xfrm>
          <a:off x="1217105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156863</xdr:rowOff>
    </xdr:from>
    <xdr:ext cx="405111" cy="259045"/>
    <xdr:sp textlink="">
      <xdr:nvSpPr>
        <xdr:cNvPr id="684" name="n_4mainValue【消防施設】&#10;有形固定資産減価償却率">
          <a:extLst>
            <a:ext uri="{FF2B5EF4-FFF2-40B4-BE49-F238E27FC236}">
              <a16:creationId xmlns:a16="http://schemas.microsoft.com/office/drawing/2014/main" id="{2765DBE2-8DCB-4617-98A5-2B53176288B1}"/>
            </a:ext>
          </a:extLst>
        </xdr:cNvPr>
        <xdr:cNvSpPr txBox="1"/>
      </xdr:nvSpPr>
      <xdr:spPr>
        <a:xfrm>
          <a:off x="11354444" y="1353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5" name="正方形/長方形 684">
          <a:extLst>
            <a:ext uri="{FF2B5EF4-FFF2-40B4-BE49-F238E27FC236}">
              <a16:creationId xmlns:a16="http://schemas.microsoft.com/office/drawing/2014/main" id="{205D02EA-D4FA-4757-A4BF-76F41C0125F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6" name="正方形/長方形 685">
          <a:extLst>
            <a:ext uri="{FF2B5EF4-FFF2-40B4-BE49-F238E27FC236}">
              <a16:creationId xmlns:a16="http://schemas.microsoft.com/office/drawing/2014/main" id="{06B607D8-4269-4E8B-A184-A3D99BA7567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7" name="正方形/長方形 686">
          <a:extLst>
            <a:ext uri="{FF2B5EF4-FFF2-40B4-BE49-F238E27FC236}">
              <a16:creationId xmlns:a16="http://schemas.microsoft.com/office/drawing/2014/main" id="{7D82EBA5-BA61-44A2-BE75-DDFA4BFA1CF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8" name="正方形/長方形 687">
          <a:extLst>
            <a:ext uri="{FF2B5EF4-FFF2-40B4-BE49-F238E27FC236}">
              <a16:creationId xmlns:a16="http://schemas.microsoft.com/office/drawing/2014/main" id="{5C7DCE3F-1036-4B61-8D3F-3F69C0E122A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9" name="正方形/長方形 688">
          <a:extLst>
            <a:ext uri="{FF2B5EF4-FFF2-40B4-BE49-F238E27FC236}">
              <a16:creationId xmlns:a16="http://schemas.microsoft.com/office/drawing/2014/main" id="{A8993FE8-1F0E-4CB7-B8EB-B835EF3FBCB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90" name="正方形/長方形 689">
          <a:extLst>
            <a:ext uri="{FF2B5EF4-FFF2-40B4-BE49-F238E27FC236}">
              <a16:creationId xmlns:a16="http://schemas.microsoft.com/office/drawing/2014/main" id="{16B14932-6659-477E-BC91-05B60828FEC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91" name="正方形/長方形 690">
          <a:extLst>
            <a:ext uri="{FF2B5EF4-FFF2-40B4-BE49-F238E27FC236}">
              <a16:creationId xmlns:a16="http://schemas.microsoft.com/office/drawing/2014/main" id="{A7C55E21-6097-499E-98ED-0682415DF98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92" name="正方形/長方形 691">
          <a:extLst>
            <a:ext uri="{FF2B5EF4-FFF2-40B4-BE49-F238E27FC236}">
              <a16:creationId xmlns:a16="http://schemas.microsoft.com/office/drawing/2014/main" id="{1CCF9A2D-1979-4DED-8C0B-433B1B45861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93" name="テキスト ボックス 692">
          <a:extLst>
            <a:ext uri="{FF2B5EF4-FFF2-40B4-BE49-F238E27FC236}">
              <a16:creationId xmlns:a16="http://schemas.microsoft.com/office/drawing/2014/main" id="{8F4FA711-74C7-4C69-B6C7-620E5A33CEC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9A5FB6CB-FF15-4B5D-A985-38A47947F04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1A38B5CA-59A3-4CA0-89C1-E7E26C33F811}"/>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96" name="テキスト ボックス 695">
          <a:extLst>
            <a:ext uri="{FF2B5EF4-FFF2-40B4-BE49-F238E27FC236}">
              <a16:creationId xmlns:a16="http://schemas.microsoft.com/office/drawing/2014/main" id="{FD104401-74D6-4711-95D4-5A48E4E95F03}"/>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42B917A2-840C-4EDD-9A6C-B487DE6C7172}"/>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98" name="テキスト ボックス 697">
          <a:extLst>
            <a:ext uri="{FF2B5EF4-FFF2-40B4-BE49-F238E27FC236}">
              <a16:creationId xmlns:a16="http://schemas.microsoft.com/office/drawing/2014/main" id="{9EC29B33-5006-4C5E-881E-02242A39EBC9}"/>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08D82FB0-B337-4A47-A54B-A645EB6CD91B}"/>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700" name="テキスト ボックス 699">
          <a:extLst>
            <a:ext uri="{FF2B5EF4-FFF2-40B4-BE49-F238E27FC236}">
              <a16:creationId xmlns:a16="http://schemas.microsoft.com/office/drawing/2014/main" id="{4864BC75-6FCA-4B0D-8B59-02DD1D1426FA}"/>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86292A81-3F03-4F37-A513-D7C6538AD91E}"/>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702" name="テキスト ボックス 701">
          <a:extLst>
            <a:ext uri="{FF2B5EF4-FFF2-40B4-BE49-F238E27FC236}">
              <a16:creationId xmlns:a16="http://schemas.microsoft.com/office/drawing/2014/main" id="{CDC5A43C-4C33-481C-82BD-08E26FF7CB69}"/>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76DA57B5-B2AB-4CBA-98D3-81287B039388}"/>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704" name="テキスト ボックス 703">
          <a:extLst>
            <a:ext uri="{FF2B5EF4-FFF2-40B4-BE49-F238E27FC236}">
              <a16:creationId xmlns:a16="http://schemas.microsoft.com/office/drawing/2014/main" id="{993C9A23-F3EB-4B7B-8FB0-6372F5D55339}"/>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B4D8A9F4-516A-48A6-B48A-9D14C5F3420E}"/>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706" name="テキスト ボックス 705">
          <a:extLst>
            <a:ext uri="{FF2B5EF4-FFF2-40B4-BE49-F238E27FC236}">
              <a16:creationId xmlns:a16="http://schemas.microsoft.com/office/drawing/2014/main" id="{967DA958-E91D-4449-AD2C-A1BEBA1096F2}"/>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31E73CC7-4D0E-48B1-8B28-E763F5A6DB3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8" name="テキスト ボックス 707">
          <a:extLst>
            <a:ext uri="{FF2B5EF4-FFF2-40B4-BE49-F238E27FC236}">
              <a16:creationId xmlns:a16="http://schemas.microsoft.com/office/drawing/2014/main" id="{36D96348-0A1D-4A15-AEDB-042EFC2E7B9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9" name="【消防施設】&#10;一人当たり面積グラフ枠">
          <a:extLst>
            <a:ext uri="{FF2B5EF4-FFF2-40B4-BE49-F238E27FC236}">
              <a16:creationId xmlns:a16="http://schemas.microsoft.com/office/drawing/2014/main" id="{C29D5907-807C-4F88-A925-8C83B17793B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10" name="直線コネクタ 709">
          <a:extLst>
            <a:ext uri="{FF2B5EF4-FFF2-40B4-BE49-F238E27FC236}">
              <a16:creationId xmlns:a16="http://schemas.microsoft.com/office/drawing/2014/main" id="{C866AEE4-C0A5-40E5-B0DF-471AEAF97923}"/>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textlink="">
      <xdr:nvSpPr>
        <xdr:cNvPr id="711" name="【消防施設】&#10;一人当たり面積最小値テキスト">
          <a:extLst>
            <a:ext uri="{FF2B5EF4-FFF2-40B4-BE49-F238E27FC236}">
              <a16:creationId xmlns:a16="http://schemas.microsoft.com/office/drawing/2014/main" id="{0DC30B8F-7896-4F8A-9C06-C9F899E299A1}"/>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2" name="直線コネクタ 711">
          <a:extLst>
            <a:ext uri="{FF2B5EF4-FFF2-40B4-BE49-F238E27FC236}">
              <a16:creationId xmlns:a16="http://schemas.microsoft.com/office/drawing/2014/main" id="{D97C9685-DF8B-4E6B-9D33-87F071BA73F7}"/>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textlink="">
      <xdr:nvSpPr>
        <xdr:cNvPr id="713" name="【消防施設】&#10;一人当たり面積最大値テキスト">
          <a:extLst>
            <a:ext uri="{FF2B5EF4-FFF2-40B4-BE49-F238E27FC236}">
              <a16:creationId xmlns:a16="http://schemas.microsoft.com/office/drawing/2014/main" id="{F4D19BC0-5759-44B9-8E11-24EFD36B3750}"/>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4" name="直線コネクタ 713">
          <a:extLst>
            <a:ext uri="{FF2B5EF4-FFF2-40B4-BE49-F238E27FC236}">
              <a16:creationId xmlns:a16="http://schemas.microsoft.com/office/drawing/2014/main" id="{0CA7E0F2-36F3-431F-823E-13B0F4EF8A95}"/>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textlink="">
      <xdr:nvSpPr>
        <xdr:cNvPr id="715" name="【消防施設】&#10;一人当たり面積平均値テキスト">
          <a:extLst>
            <a:ext uri="{FF2B5EF4-FFF2-40B4-BE49-F238E27FC236}">
              <a16:creationId xmlns:a16="http://schemas.microsoft.com/office/drawing/2014/main" id="{6375FDF2-D4DE-4F9F-9964-CCE7D9705513}"/>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textlink="">
      <xdr:nvSpPr>
        <xdr:cNvPr id="716" name="フローチャート: 判断 715">
          <a:extLst>
            <a:ext uri="{FF2B5EF4-FFF2-40B4-BE49-F238E27FC236}">
              <a16:creationId xmlns:a16="http://schemas.microsoft.com/office/drawing/2014/main" id="{48599AE7-B7D4-461F-8292-3CA54350CE0D}"/>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textlink="">
      <xdr:nvSpPr>
        <xdr:cNvPr id="717" name="フローチャート: 判断 716">
          <a:extLst>
            <a:ext uri="{FF2B5EF4-FFF2-40B4-BE49-F238E27FC236}">
              <a16:creationId xmlns:a16="http://schemas.microsoft.com/office/drawing/2014/main" id="{D7415019-409B-45E6-93BF-79DFAF1C1FBC}"/>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textlink="">
      <xdr:nvSpPr>
        <xdr:cNvPr id="718" name="フローチャート: 判断 717">
          <a:extLst>
            <a:ext uri="{FF2B5EF4-FFF2-40B4-BE49-F238E27FC236}">
              <a16:creationId xmlns:a16="http://schemas.microsoft.com/office/drawing/2014/main" id="{9C413629-F355-49C2-96CC-5A9FB8949610}"/>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textlink="">
      <xdr:nvSpPr>
        <xdr:cNvPr id="719" name="フローチャート: 判断 718">
          <a:extLst>
            <a:ext uri="{FF2B5EF4-FFF2-40B4-BE49-F238E27FC236}">
              <a16:creationId xmlns:a16="http://schemas.microsoft.com/office/drawing/2014/main" id="{112BAC52-1C7E-4E90-B2BC-AD63C937B4B8}"/>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textlink="">
      <xdr:nvSpPr>
        <xdr:cNvPr id="720" name="フローチャート: 判断 719">
          <a:extLst>
            <a:ext uri="{FF2B5EF4-FFF2-40B4-BE49-F238E27FC236}">
              <a16:creationId xmlns:a16="http://schemas.microsoft.com/office/drawing/2014/main" id="{579B0B45-E3F3-4BCB-8B77-A0283CAF85AA}"/>
            </a:ext>
          </a:extLst>
        </xdr:cNvPr>
        <xdr:cNvSpPr/>
      </xdr:nvSpPr>
      <xdr:spPr>
        <a:xfrm>
          <a:off x="16761460" y="1455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21" name="テキスト ボックス 720">
          <a:extLst>
            <a:ext uri="{FF2B5EF4-FFF2-40B4-BE49-F238E27FC236}">
              <a16:creationId xmlns:a16="http://schemas.microsoft.com/office/drawing/2014/main" id="{BA8DFE60-3EE5-4174-ADAF-13451F888E7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22" name="テキスト ボックス 721">
          <a:extLst>
            <a:ext uri="{FF2B5EF4-FFF2-40B4-BE49-F238E27FC236}">
              <a16:creationId xmlns:a16="http://schemas.microsoft.com/office/drawing/2014/main" id="{D11BDC98-0427-45E5-8411-2774D29959C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23" name="テキスト ボックス 722">
          <a:extLst>
            <a:ext uri="{FF2B5EF4-FFF2-40B4-BE49-F238E27FC236}">
              <a16:creationId xmlns:a16="http://schemas.microsoft.com/office/drawing/2014/main" id="{4EAC762D-A9D9-4C60-97B7-EC7D940D87C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24" name="テキスト ボックス 723">
          <a:extLst>
            <a:ext uri="{FF2B5EF4-FFF2-40B4-BE49-F238E27FC236}">
              <a16:creationId xmlns:a16="http://schemas.microsoft.com/office/drawing/2014/main" id="{39AE2D6B-6C5C-4E4A-9C02-B5253EE3F8B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25" name="テキスト ボックス 724">
          <a:extLst>
            <a:ext uri="{FF2B5EF4-FFF2-40B4-BE49-F238E27FC236}">
              <a16:creationId xmlns:a16="http://schemas.microsoft.com/office/drawing/2014/main" id="{655D1C36-CA91-4598-8B10-C20ECF3F2CC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57513</xdr:rowOff>
    </xdr:from>
    <xdr:to>
      <xdr:col>116</xdr:col>
      <xdr:colOff>114300</xdr:colOff>
      <xdr:row>83</xdr:row>
      <xdr:rowOff>159113</xdr:rowOff>
    </xdr:to>
    <xdr:sp textlink="">
      <xdr:nvSpPr>
        <xdr:cNvPr id="726" name="楕円 725">
          <a:extLst>
            <a:ext uri="{FF2B5EF4-FFF2-40B4-BE49-F238E27FC236}">
              <a16:creationId xmlns:a16="http://schemas.microsoft.com/office/drawing/2014/main" id="{16058674-B864-4E26-8E97-CBDBBC625685}"/>
            </a:ext>
          </a:extLst>
        </xdr:cNvPr>
        <xdr:cNvSpPr/>
      </xdr:nvSpPr>
      <xdr:spPr>
        <a:xfrm>
          <a:off x="19904710" y="1428405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80390</xdr:rowOff>
    </xdr:from>
    <xdr:ext cx="469744" cy="259045"/>
    <xdr:sp textlink="">
      <xdr:nvSpPr>
        <xdr:cNvPr id="727" name="【消防施設】&#10;一人当たり面積該当値テキスト">
          <a:extLst>
            <a:ext uri="{FF2B5EF4-FFF2-40B4-BE49-F238E27FC236}">
              <a16:creationId xmlns:a16="http://schemas.microsoft.com/office/drawing/2014/main" id="{6239ECC0-58A4-4DD5-B8DA-CBD26171A8F3}"/>
            </a:ext>
          </a:extLst>
        </xdr:cNvPr>
        <xdr:cNvSpPr txBox="1"/>
      </xdr:nvSpPr>
      <xdr:spPr>
        <a:xfrm>
          <a:off x="19985990" y="141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75474</xdr:rowOff>
    </xdr:from>
    <xdr:to>
      <xdr:col>112</xdr:col>
      <xdr:colOff>38100</xdr:colOff>
      <xdr:row>84</xdr:row>
      <xdr:rowOff>5624</xdr:rowOff>
    </xdr:to>
    <xdr:sp textlink="">
      <xdr:nvSpPr>
        <xdr:cNvPr id="728" name="楕円 727">
          <a:extLst>
            <a:ext uri="{FF2B5EF4-FFF2-40B4-BE49-F238E27FC236}">
              <a16:creationId xmlns:a16="http://schemas.microsoft.com/office/drawing/2014/main" id="{E7514A9E-D130-4DEB-984C-9E64048042B3}"/>
            </a:ext>
          </a:extLst>
        </xdr:cNvPr>
        <xdr:cNvSpPr/>
      </xdr:nvSpPr>
      <xdr:spPr>
        <a:xfrm>
          <a:off x="19161760" y="143058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108313</xdr:rowOff>
    </xdr:from>
    <xdr:to>
      <xdr:col>116</xdr:col>
      <xdr:colOff>63500</xdr:colOff>
      <xdr:row>83</xdr:row>
      <xdr:rowOff>126274</xdr:rowOff>
    </xdr:to>
    <xdr:cxnSp macro="">
      <xdr:nvCxnSpPr>
        <xdr:cNvPr id="729" name="直線コネクタ 728">
          <a:extLst>
            <a:ext uri="{FF2B5EF4-FFF2-40B4-BE49-F238E27FC236}">
              <a16:creationId xmlns:a16="http://schemas.microsoft.com/office/drawing/2014/main" id="{E1C438E2-CF78-4536-A141-3FDA78879BFC}"/>
            </a:ext>
          </a:extLst>
        </xdr:cNvPr>
        <xdr:cNvCxnSpPr/>
      </xdr:nvCxnSpPr>
      <xdr:spPr>
        <a:xfrm flipV="1">
          <a:off x="19204940" y="14336758"/>
          <a:ext cx="74295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85271</xdr:rowOff>
    </xdr:from>
    <xdr:to>
      <xdr:col>107</xdr:col>
      <xdr:colOff>101600</xdr:colOff>
      <xdr:row>84</xdr:row>
      <xdr:rowOff>15421</xdr:rowOff>
    </xdr:to>
    <xdr:sp textlink="">
      <xdr:nvSpPr>
        <xdr:cNvPr id="730" name="楕円 729">
          <a:extLst>
            <a:ext uri="{FF2B5EF4-FFF2-40B4-BE49-F238E27FC236}">
              <a16:creationId xmlns:a16="http://schemas.microsoft.com/office/drawing/2014/main" id="{B6AA0D1B-1DDC-44D0-9BEC-ABD3CC6ECBF1}"/>
            </a:ext>
          </a:extLst>
        </xdr:cNvPr>
        <xdr:cNvSpPr/>
      </xdr:nvSpPr>
      <xdr:spPr>
        <a:xfrm>
          <a:off x="18345150" y="143175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126274</xdr:rowOff>
    </xdr:from>
    <xdr:to>
      <xdr:col>111</xdr:col>
      <xdr:colOff>177800</xdr:colOff>
      <xdr:row>83</xdr:row>
      <xdr:rowOff>136071</xdr:rowOff>
    </xdr:to>
    <xdr:cxnSp macro="">
      <xdr:nvCxnSpPr>
        <xdr:cNvPr id="731" name="直線コネクタ 730">
          <a:extLst>
            <a:ext uri="{FF2B5EF4-FFF2-40B4-BE49-F238E27FC236}">
              <a16:creationId xmlns:a16="http://schemas.microsoft.com/office/drawing/2014/main" id="{35DF8193-8C0E-4830-9F7A-73367137BDF1}"/>
            </a:ext>
          </a:extLst>
        </xdr:cNvPr>
        <xdr:cNvCxnSpPr/>
      </xdr:nvCxnSpPr>
      <xdr:spPr>
        <a:xfrm flipV="1">
          <a:off x="18399760" y="14360434"/>
          <a:ext cx="80518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96701</xdr:rowOff>
    </xdr:from>
    <xdr:to>
      <xdr:col>102</xdr:col>
      <xdr:colOff>165100</xdr:colOff>
      <xdr:row>84</xdr:row>
      <xdr:rowOff>26851</xdr:rowOff>
    </xdr:to>
    <xdr:sp textlink="">
      <xdr:nvSpPr>
        <xdr:cNvPr id="732" name="楕円 731">
          <a:extLst>
            <a:ext uri="{FF2B5EF4-FFF2-40B4-BE49-F238E27FC236}">
              <a16:creationId xmlns:a16="http://schemas.microsoft.com/office/drawing/2014/main" id="{ABECF2EC-8C7C-4F9D-9E82-3B5A07442C64}"/>
            </a:ext>
          </a:extLst>
        </xdr:cNvPr>
        <xdr:cNvSpPr/>
      </xdr:nvSpPr>
      <xdr:spPr>
        <a:xfrm>
          <a:off x="17547590" y="143232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136071</xdr:rowOff>
    </xdr:from>
    <xdr:to>
      <xdr:col>107</xdr:col>
      <xdr:colOff>50800</xdr:colOff>
      <xdr:row>83</xdr:row>
      <xdr:rowOff>147501</xdr:rowOff>
    </xdr:to>
    <xdr:cxnSp macro="">
      <xdr:nvCxnSpPr>
        <xdr:cNvPr id="733" name="直線コネクタ 732">
          <a:extLst>
            <a:ext uri="{FF2B5EF4-FFF2-40B4-BE49-F238E27FC236}">
              <a16:creationId xmlns:a16="http://schemas.microsoft.com/office/drawing/2014/main" id="{A8DF481E-A24C-46D4-826E-3FEDF638D8AF}"/>
            </a:ext>
          </a:extLst>
        </xdr:cNvPr>
        <xdr:cNvCxnSpPr/>
      </xdr:nvCxnSpPr>
      <xdr:spPr>
        <a:xfrm flipV="1">
          <a:off x="17602200" y="14362611"/>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104866</xdr:rowOff>
    </xdr:from>
    <xdr:to>
      <xdr:col>98</xdr:col>
      <xdr:colOff>38100</xdr:colOff>
      <xdr:row>84</xdr:row>
      <xdr:rowOff>35016</xdr:rowOff>
    </xdr:to>
    <xdr:sp textlink="">
      <xdr:nvSpPr>
        <xdr:cNvPr id="734" name="楕円 733">
          <a:extLst>
            <a:ext uri="{FF2B5EF4-FFF2-40B4-BE49-F238E27FC236}">
              <a16:creationId xmlns:a16="http://schemas.microsoft.com/office/drawing/2014/main" id="{93489B91-D70F-4524-B26D-7276CF329EED}"/>
            </a:ext>
          </a:extLst>
        </xdr:cNvPr>
        <xdr:cNvSpPr/>
      </xdr:nvSpPr>
      <xdr:spPr>
        <a:xfrm>
          <a:off x="16761460" y="143333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147501</xdr:rowOff>
    </xdr:from>
    <xdr:to>
      <xdr:col>102</xdr:col>
      <xdr:colOff>114300</xdr:colOff>
      <xdr:row>83</xdr:row>
      <xdr:rowOff>155666</xdr:rowOff>
    </xdr:to>
    <xdr:cxnSp macro="">
      <xdr:nvCxnSpPr>
        <xdr:cNvPr id="735" name="直線コネクタ 734">
          <a:extLst>
            <a:ext uri="{FF2B5EF4-FFF2-40B4-BE49-F238E27FC236}">
              <a16:creationId xmlns:a16="http://schemas.microsoft.com/office/drawing/2014/main" id="{9F004E83-5DF1-424D-9D47-F660549323B2}"/>
            </a:ext>
          </a:extLst>
        </xdr:cNvPr>
        <xdr:cNvCxnSpPr/>
      </xdr:nvCxnSpPr>
      <xdr:spPr>
        <a:xfrm flipV="1">
          <a:off x="16804640" y="14375946"/>
          <a:ext cx="79756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textlink="">
      <xdr:nvSpPr>
        <xdr:cNvPr id="736" name="n_1aveValue【消防施設】&#10;一人当たり面積">
          <a:extLst>
            <a:ext uri="{FF2B5EF4-FFF2-40B4-BE49-F238E27FC236}">
              <a16:creationId xmlns:a16="http://schemas.microsoft.com/office/drawing/2014/main" id="{86D1783E-A8CF-4316-9FB4-49B482078738}"/>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textlink="">
      <xdr:nvSpPr>
        <xdr:cNvPr id="737" name="n_2aveValue【消防施設】&#10;一人当たり面積">
          <a:extLst>
            <a:ext uri="{FF2B5EF4-FFF2-40B4-BE49-F238E27FC236}">
              <a16:creationId xmlns:a16="http://schemas.microsoft.com/office/drawing/2014/main" id="{3F7BEE62-9C7D-476B-A77A-C645F1D26775}"/>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textlink="">
      <xdr:nvSpPr>
        <xdr:cNvPr id="738" name="n_3aveValue【消防施設】&#10;一人当たり面積">
          <a:extLst>
            <a:ext uri="{FF2B5EF4-FFF2-40B4-BE49-F238E27FC236}">
              <a16:creationId xmlns:a16="http://schemas.microsoft.com/office/drawing/2014/main" id="{91628988-4B39-4028-AB59-EBEE6D3C4A09}"/>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71863</xdr:rowOff>
    </xdr:from>
    <xdr:ext cx="469744" cy="259045"/>
    <xdr:sp textlink="">
      <xdr:nvSpPr>
        <xdr:cNvPr id="739" name="n_4aveValue【消防施設】&#10;一人当たり面積">
          <a:extLst>
            <a:ext uri="{FF2B5EF4-FFF2-40B4-BE49-F238E27FC236}">
              <a16:creationId xmlns:a16="http://schemas.microsoft.com/office/drawing/2014/main" id="{80BC9053-C7FE-490F-A738-C557EF31D90E}"/>
            </a:ext>
          </a:extLst>
        </xdr:cNvPr>
        <xdr:cNvSpPr txBox="1"/>
      </xdr:nvSpPr>
      <xdr:spPr>
        <a:xfrm>
          <a:off x="16588817" y="1464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22151</xdr:rowOff>
    </xdr:from>
    <xdr:ext cx="469744" cy="259045"/>
    <xdr:sp textlink="">
      <xdr:nvSpPr>
        <xdr:cNvPr id="740" name="n_1mainValue【消防施設】&#10;一人当たり面積">
          <a:extLst>
            <a:ext uri="{FF2B5EF4-FFF2-40B4-BE49-F238E27FC236}">
              <a16:creationId xmlns:a16="http://schemas.microsoft.com/office/drawing/2014/main" id="{0172E6B4-4834-4DFA-8B70-CC9FE7B2EB44}"/>
            </a:ext>
          </a:extLst>
        </xdr:cNvPr>
        <xdr:cNvSpPr txBox="1"/>
      </xdr:nvSpPr>
      <xdr:spPr>
        <a:xfrm>
          <a:off x="18982132"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31948</xdr:rowOff>
    </xdr:from>
    <xdr:ext cx="469744" cy="259045"/>
    <xdr:sp textlink="">
      <xdr:nvSpPr>
        <xdr:cNvPr id="741" name="n_2mainValue【消防施設】&#10;一人当たり面積">
          <a:extLst>
            <a:ext uri="{FF2B5EF4-FFF2-40B4-BE49-F238E27FC236}">
              <a16:creationId xmlns:a16="http://schemas.microsoft.com/office/drawing/2014/main" id="{214D85B3-1526-45EC-BA76-34A301FEC467}"/>
            </a:ext>
          </a:extLst>
        </xdr:cNvPr>
        <xdr:cNvSpPr txBox="1"/>
      </xdr:nvSpPr>
      <xdr:spPr>
        <a:xfrm>
          <a:off x="18182032" y="1408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43378</xdr:rowOff>
    </xdr:from>
    <xdr:ext cx="469744" cy="259045"/>
    <xdr:sp textlink="">
      <xdr:nvSpPr>
        <xdr:cNvPr id="742" name="n_3mainValue【消防施設】&#10;一人当たり面積">
          <a:extLst>
            <a:ext uri="{FF2B5EF4-FFF2-40B4-BE49-F238E27FC236}">
              <a16:creationId xmlns:a16="http://schemas.microsoft.com/office/drawing/2014/main" id="{FAE6CA30-6B09-46DB-A681-D09058B4EE6F}"/>
            </a:ext>
          </a:extLst>
        </xdr:cNvPr>
        <xdr:cNvSpPr txBox="1"/>
      </xdr:nvSpPr>
      <xdr:spPr>
        <a:xfrm>
          <a:off x="17384472" y="1410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51543</xdr:rowOff>
    </xdr:from>
    <xdr:ext cx="469744" cy="259045"/>
    <xdr:sp textlink="">
      <xdr:nvSpPr>
        <xdr:cNvPr id="743" name="n_4mainValue【消防施設】&#10;一人当たり面積">
          <a:extLst>
            <a:ext uri="{FF2B5EF4-FFF2-40B4-BE49-F238E27FC236}">
              <a16:creationId xmlns:a16="http://schemas.microsoft.com/office/drawing/2014/main" id="{032092B0-85B0-47DA-AF88-5B26E115F7EA}"/>
            </a:ext>
          </a:extLst>
        </xdr:cNvPr>
        <xdr:cNvSpPr txBox="1"/>
      </xdr:nvSpPr>
      <xdr:spPr>
        <a:xfrm>
          <a:off x="16588817" y="1411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44" name="正方形/長方形 743">
          <a:extLst>
            <a:ext uri="{FF2B5EF4-FFF2-40B4-BE49-F238E27FC236}">
              <a16:creationId xmlns:a16="http://schemas.microsoft.com/office/drawing/2014/main" id="{2EEBFACB-3E22-4077-92CF-F16A179FF2A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5" name="正方形/長方形 744">
          <a:extLst>
            <a:ext uri="{FF2B5EF4-FFF2-40B4-BE49-F238E27FC236}">
              <a16:creationId xmlns:a16="http://schemas.microsoft.com/office/drawing/2014/main" id="{19478C6A-0E48-4296-8DBF-C74A52DAEA6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6" name="正方形/長方形 745">
          <a:extLst>
            <a:ext uri="{FF2B5EF4-FFF2-40B4-BE49-F238E27FC236}">
              <a16:creationId xmlns:a16="http://schemas.microsoft.com/office/drawing/2014/main" id="{66312715-1DFC-48DE-A02A-C0427E2F7AC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7" name="正方形/長方形 746">
          <a:extLst>
            <a:ext uri="{FF2B5EF4-FFF2-40B4-BE49-F238E27FC236}">
              <a16:creationId xmlns:a16="http://schemas.microsoft.com/office/drawing/2014/main" id="{5D3C4009-C9E1-4CD2-9CFB-38159ECCEE9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8" name="正方形/長方形 747">
          <a:extLst>
            <a:ext uri="{FF2B5EF4-FFF2-40B4-BE49-F238E27FC236}">
              <a16:creationId xmlns:a16="http://schemas.microsoft.com/office/drawing/2014/main" id="{DBF4BE0D-82CD-4CA3-9F3A-F6C24537D9E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9" name="正方形/長方形 748">
          <a:extLst>
            <a:ext uri="{FF2B5EF4-FFF2-40B4-BE49-F238E27FC236}">
              <a16:creationId xmlns:a16="http://schemas.microsoft.com/office/drawing/2014/main" id="{A208E1FB-E4BA-4BB4-93AE-3374757E61B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50" name="正方形/長方形 749">
          <a:extLst>
            <a:ext uri="{FF2B5EF4-FFF2-40B4-BE49-F238E27FC236}">
              <a16:creationId xmlns:a16="http://schemas.microsoft.com/office/drawing/2014/main" id="{AE59936F-130F-4E52-87FC-A0FC7C2AE16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51" name="正方形/長方形 750">
          <a:extLst>
            <a:ext uri="{FF2B5EF4-FFF2-40B4-BE49-F238E27FC236}">
              <a16:creationId xmlns:a16="http://schemas.microsoft.com/office/drawing/2014/main" id="{7B50E22E-F401-4E19-A6A8-54EB075BA5E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52" name="テキスト ボックス 751">
          <a:extLst>
            <a:ext uri="{FF2B5EF4-FFF2-40B4-BE49-F238E27FC236}">
              <a16:creationId xmlns:a16="http://schemas.microsoft.com/office/drawing/2014/main" id="{AEEBD05F-6D67-4973-A47B-B9E1675FA03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3226569A-FBFE-4DD0-B3CE-185B4DFD0C3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54" name="テキスト ボックス 753">
          <a:extLst>
            <a:ext uri="{FF2B5EF4-FFF2-40B4-BE49-F238E27FC236}">
              <a16:creationId xmlns:a16="http://schemas.microsoft.com/office/drawing/2014/main" id="{E014DC02-E713-48C5-99BD-A178FD4F2C6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8D288F76-711B-43A0-B410-E588A16E770C}"/>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756" name="テキスト ボックス 755">
          <a:extLst>
            <a:ext uri="{FF2B5EF4-FFF2-40B4-BE49-F238E27FC236}">
              <a16:creationId xmlns:a16="http://schemas.microsoft.com/office/drawing/2014/main" id="{4CC10700-C3FB-4520-8D17-3DF1232155C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4CDA6337-AB38-43AC-A1A2-925F4271755C}"/>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758" name="テキスト ボックス 757">
          <a:extLst>
            <a:ext uri="{FF2B5EF4-FFF2-40B4-BE49-F238E27FC236}">
              <a16:creationId xmlns:a16="http://schemas.microsoft.com/office/drawing/2014/main" id="{60AEB671-CCC2-42EA-88D6-DCD9ADCA07C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84ADDD15-DD6D-40A9-9004-1CE2079775F1}"/>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760" name="テキスト ボックス 759">
          <a:extLst>
            <a:ext uri="{FF2B5EF4-FFF2-40B4-BE49-F238E27FC236}">
              <a16:creationId xmlns:a16="http://schemas.microsoft.com/office/drawing/2014/main" id="{787068E8-43F2-499E-89F2-D18C5CE9916B}"/>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DCF77C38-B7FA-4AE3-B56A-A5A0425E273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762" name="テキスト ボックス 761">
          <a:extLst>
            <a:ext uri="{FF2B5EF4-FFF2-40B4-BE49-F238E27FC236}">
              <a16:creationId xmlns:a16="http://schemas.microsoft.com/office/drawing/2014/main" id="{416279E5-7274-4287-B6B1-79EE15ABCC21}"/>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056A0556-B1F0-4E32-9571-A07777725554}"/>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764" name="テキスト ボックス 763">
          <a:extLst>
            <a:ext uri="{FF2B5EF4-FFF2-40B4-BE49-F238E27FC236}">
              <a16:creationId xmlns:a16="http://schemas.microsoft.com/office/drawing/2014/main" id="{5E5455F3-2129-4C0E-953A-49459BFB92FC}"/>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26F71462-44FA-4D52-996B-D126540AB17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766" name="テキスト ボックス 765">
          <a:extLst>
            <a:ext uri="{FF2B5EF4-FFF2-40B4-BE49-F238E27FC236}">
              <a16:creationId xmlns:a16="http://schemas.microsoft.com/office/drawing/2014/main" id="{D7285EFD-A24C-4297-86A0-012639DB9DE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D589E679-9B32-415F-ABA1-FE7EF946658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768" name="【庁舎】&#10;有形固定資産減価償却率グラフ枠">
          <a:extLst>
            <a:ext uri="{FF2B5EF4-FFF2-40B4-BE49-F238E27FC236}">
              <a16:creationId xmlns:a16="http://schemas.microsoft.com/office/drawing/2014/main" id="{1AA9D260-2FEC-498E-B11D-FFC42368A3F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6A632F5A-29E4-4D1B-91FD-B2ACBF430430}"/>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770" name="【庁舎】&#10;有形固定資産減価償却率最小値テキスト">
          <a:extLst>
            <a:ext uri="{FF2B5EF4-FFF2-40B4-BE49-F238E27FC236}">
              <a16:creationId xmlns:a16="http://schemas.microsoft.com/office/drawing/2014/main" id="{9582DD95-2037-4F8C-A3EC-2E98F396544B}"/>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3D27FD31-2CE6-4FC9-969D-99DF15519E65}"/>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textlink="">
      <xdr:nvSpPr>
        <xdr:cNvPr id="772" name="【庁舎】&#10;有形固定資産減価償却率最大値テキスト">
          <a:extLst>
            <a:ext uri="{FF2B5EF4-FFF2-40B4-BE49-F238E27FC236}">
              <a16:creationId xmlns:a16="http://schemas.microsoft.com/office/drawing/2014/main" id="{D3679A08-E071-4917-AC77-49DE3D9B26F1}"/>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3" name="直線コネクタ 772">
          <a:extLst>
            <a:ext uri="{FF2B5EF4-FFF2-40B4-BE49-F238E27FC236}">
              <a16:creationId xmlns:a16="http://schemas.microsoft.com/office/drawing/2014/main" id="{FB494B9A-8A62-4CA5-9F59-076955AA3136}"/>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textlink="">
      <xdr:nvSpPr>
        <xdr:cNvPr id="774" name="【庁舎】&#10;有形固定資産減価償却率平均値テキスト">
          <a:extLst>
            <a:ext uri="{FF2B5EF4-FFF2-40B4-BE49-F238E27FC236}">
              <a16:creationId xmlns:a16="http://schemas.microsoft.com/office/drawing/2014/main" id="{E3CE97F9-9BBA-4C99-8DEA-A5ECADBD9C19}"/>
            </a:ext>
          </a:extLst>
        </xdr:cNvPr>
        <xdr:cNvSpPr txBox="1"/>
      </xdr:nvSpPr>
      <xdr:spPr>
        <a:xfrm>
          <a:off x="14742160" y="1782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textlink="">
      <xdr:nvSpPr>
        <xdr:cNvPr id="775" name="フローチャート: 判断 774">
          <a:extLst>
            <a:ext uri="{FF2B5EF4-FFF2-40B4-BE49-F238E27FC236}">
              <a16:creationId xmlns:a16="http://schemas.microsoft.com/office/drawing/2014/main" id="{08BB2BC0-1907-448C-B769-606A2FACCAA4}"/>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textlink="">
      <xdr:nvSpPr>
        <xdr:cNvPr id="776" name="フローチャート: 判断 775">
          <a:extLst>
            <a:ext uri="{FF2B5EF4-FFF2-40B4-BE49-F238E27FC236}">
              <a16:creationId xmlns:a16="http://schemas.microsoft.com/office/drawing/2014/main" id="{E8D56680-EAF5-4D24-ACA3-999730F5EFFC}"/>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textlink="">
      <xdr:nvSpPr>
        <xdr:cNvPr id="777" name="フローチャート: 判断 776">
          <a:extLst>
            <a:ext uri="{FF2B5EF4-FFF2-40B4-BE49-F238E27FC236}">
              <a16:creationId xmlns:a16="http://schemas.microsoft.com/office/drawing/2014/main" id="{96FAF659-3FC7-4F72-8554-F3673E9E4B2C}"/>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textlink="">
      <xdr:nvSpPr>
        <xdr:cNvPr id="778" name="フローチャート: 判断 777">
          <a:extLst>
            <a:ext uri="{FF2B5EF4-FFF2-40B4-BE49-F238E27FC236}">
              <a16:creationId xmlns:a16="http://schemas.microsoft.com/office/drawing/2014/main" id="{C3F25722-B44E-4C81-8E2A-F8EB755651E0}"/>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textlink="">
      <xdr:nvSpPr>
        <xdr:cNvPr id="779" name="フローチャート: 判断 778">
          <a:extLst>
            <a:ext uri="{FF2B5EF4-FFF2-40B4-BE49-F238E27FC236}">
              <a16:creationId xmlns:a16="http://schemas.microsoft.com/office/drawing/2014/main" id="{34E0A15C-7829-402A-94E4-B9D5D7C6EB21}"/>
            </a:ext>
          </a:extLst>
        </xdr:cNvPr>
        <xdr:cNvSpPr/>
      </xdr:nvSpPr>
      <xdr:spPr>
        <a:xfrm>
          <a:off x="11487150" y="178088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80" name="テキスト ボックス 779">
          <a:extLst>
            <a:ext uri="{FF2B5EF4-FFF2-40B4-BE49-F238E27FC236}">
              <a16:creationId xmlns:a16="http://schemas.microsoft.com/office/drawing/2014/main" id="{DBE78C02-C7A9-4924-805D-074D7DBE11B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81" name="テキスト ボックス 780">
          <a:extLst>
            <a:ext uri="{FF2B5EF4-FFF2-40B4-BE49-F238E27FC236}">
              <a16:creationId xmlns:a16="http://schemas.microsoft.com/office/drawing/2014/main" id="{D6F603FC-BB1B-4F4A-83D7-0DD03217073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82" name="テキスト ボックス 781">
          <a:extLst>
            <a:ext uri="{FF2B5EF4-FFF2-40B4-BE49-F238E27FC236}">
              <a16:creationId xmlns:a16="http://schemas.microsoft.com/office/drawing/2014/main" id="{A4901B00-F52A-49A8-8386-9D3D0426C47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83" name="テキスト ボックス 782">
          <a:extLst>
            <a:ext uri="{FF2B5EF4-FFF2-40B4-BE49-F238E27FC236}">
              <a16:creationId xmlns:a16="http://schemas.microsoft.com/office/drawing/2014/main" id="{08236BEE-33BF-4915-A172-E99D24C3436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84" name="テキスト ボックス 783">
          <a:extLst>
            <a:ext uri="{FF2B5EF4-FFF2-40B4-BE49-F238E27FC236}">
              <a16:creationId xmlns:a16="http://schemas.microsoft.com/office/drawing/2014/main" id="{6A3211A4-6B38-45F7-960A-E18E4E40A8B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121738</xdr:rowOff>
    </xdr:from>
    <xdr:to>
      <xdr:col>85</xdr:col>
      <xdr:colOff>177800</xdr:colOff>
      <xdr:row>101</xdr:row>
      <xdr:rowOff>51888</xdr:rowOff>
    </xdr:to>
    <xdr:sp textlink="">
      <xdr:nvSpPr>
        <xdr:cNvPr id="785" name="楕円 784">
          <a:extLst>
            <a:ext uri="{FF2B5EF4-FFF2-40B4-BE49-F238E27FC236}">
              <a16:creationId xmlns:a16="http://schemas.microsoft.com/office/drawing/2014/main" id="{7C912795-FC53-48D0-A45C-A9527A386854}"/>
            </a:ext>
          </a:extLst>
        </xdr:cNvPr>
        <xdr:cNvSpPr/>
      </xdr:nvSpPr>
      <xdr:spPr>
        <a:xfrm>
          <a:off x="14649450" y="17268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144615</xdr:rowOff>
    </xdr:from>
    <xdr:ext cx="405111" cy="259045"/>
    <xdr:sp textlink="">
      <xdr:nvSpPr>
        <xdr:cNvPr id="786" name="【庁舎】&#10;有形固定資産減価償却率該当値テキスト">
          <a:extLst>
            <a:ext uri="{FF2B5EF4-FFF2-40B4-BE49-F238E27FC236}">
              <a16:creationId xmlns:a16="http://schemas.microsoft.com/office/drawing/2014/main" id="{47DEF697-E78C-4E4E-9596-E92CEFAD85C1}"/>
            </a:ext>
          </a:extLst>
        </xdr:cNvPr>
        <xdr:cNvSpPr txBox="1"/>
      </xdr:nvSpPr>
      <xdr:spPr>
        <a:xfrm>
          <a:off x="14742160" y="171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66221</xdr:rowOff>
    </xdr:from>
    <xdr:to>
      <xdr:col>81</xdr:col>
      <xdr:colOff>101600</xdr:colOff>
      <xdr:row>100</xdr:row>
      <xdr:rowOff>167821</xdr:rowOff>
    </xdr:to>
    <xdr:sp textlink="">
      <xdr:nvSpPr>
        <xdr:cNvPr id="787" name="楕円 786">
          <a:extLst>
            <a:ext uri="{FF2B5EF4-FFF2-40B4-BE49-F238E27FC236}">
              <a16:creationId xmlns:a16="http://schemas.microsoft.com/office/drawing/2014/main" id="{75BCD1E4-ECF1-4D72-A8FA-CD66B9A80FE2}"/>
            </a:ext>
          </a:extLst>
        </xdr:cNvPr>
        <xdr:cNvSpPr/>
      </xdr:nvSpPr>
      <xdr:spPr>
        <a:xfrm>
          <a:off x="13887450" y="172093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117021</xdr:rowOff>
    </xdr:from>
    <xdr:to>
      <xdr:col>85</xdr:col>
      <xdr:colOff>127000</xdr:colOff>
      <xdr:row>101</xdr:row>
      <xdr:rowOff>1088</xdr:rowOff>
    </xdr:to>
    <xdr:cxnSp macro="">
      <xdr:nvCxnSpPr>
        <xdr:cNvPr id="788" name="直線コネクタ 787">
          <a:extLst>
            <a:ext uri="{FF2B5EF4-FFF2-40B4-BE49-F238E27FC236}">
              <a16:creationId xmlns:a16="http://schemas.microsoft.com/office/drawing/2014/main" id="{FE86AE93-4F1F-475B-823A-BA0E404FEB87}"/>
            </a:ext>
          </a:extLst>
        </xdr:cNvPr>
        <xdr:cNvCxnSpPr/>
      </xdr:nvCxnSpPr>
      <xdr:spPr>
        <a:xfrm>
          <a:off x="13942060" y="17262021"/>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9071</xdr:rowOff>
    </xdr:from>
    <xdr:to>
      <xdr:col>76</xdr:col>
      <xdr:colOff>165100</xdr:colOff>
      <xdr:row>100</xdr:row>
      <xdr:rowOff>110671</xdr:rowOff>
    </xdr:to>
    <xdr:sp textlink="">
      <xdr:nvSpPr>
        <xdr:cNvPr id="789" name="楕円 788">
          <a:extLst>
            <a:ext uri="{FF2B5EF4-FFF2-40B4-BE49-F238E27FC236}">
              <a16:creationId xmlns:a16="http://schemas.microsoft.com/office/drawing/2014/main" id="{CCF1491D-4D9F-4517-8C77-B7C6167AD4BE}"/>
            </a:ext>
          </a:extLst>
        </xdr:cNvPr>
        <xdr:cNvSpPr/>
      </xdr:nvSpPr>
      <xdr:spPr>
        <a:xfrm>
          <a:off x="13089890" y="1715597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59871</xdr:rowOff>
    </xdr:from>
    <xdr:to>
      <xdr:col>81</xdr:col>
      <xdr:colOff>50800</xdr:colOff>
      <xdr:row>100</xdr:row>
      <xdr:rowOff>117021</xdr:rowOff>
    </xdr:to>
    <xdr:cxnSp macro="">
      <xdr:nvCxnSpPr>
        <xdr:cNvPr id="790" name="直線コネクタ 789">
          <a:extLst>
            <a:ext uri="{FF2B5EF4-FFF2-40B4-BE49-F238E27FC236}">
              <a16:creationId xmlns:a16="http://schemas.microsoft.com/office/drawing/2014/main" id="{FC2128A0-F7FC-4DB5-93E5-E8254E698046}"/>
            </a:ext>
          </a:extLst>
        </xdr:cNvPr>
        <xdr:cNvCxnSpPr/>
      </xdr:nvCxnSpPr>
      <xdr:spPr>
        <a:xfrm>
          <a:off x="13144500" y="17201061"/>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123371</xdr:rowOff>
    </xdr:from>
    <xdr:to>
      <xdr:col>72</xdr:col>
      <xdr:colOff>38100</xdr:colOff>
      <xdr:row>100</xdr:row>
      <xdr:rowOff>53521</xdr:rowOff>
    </xdr:to>
    <xdr:sp textlink="">
      <xdr:nvSpPr>
        <xdr:cNvPr id="791" name="楕円 790">
          <a:extLst>
            <a:ext uri="{FF2B5EF4-FFF2-40B4-BE49-F238E27FC236}">
              <a16:creationId xmlns:a16="http://schemas.microsoft.com/office/drawing/2014/main" id="{02B921A3-A46B-4F99-9EC0-8920D3F5FCCD}"/>
            </a:ext>
          </a:extLst>
        </xdr:cNvPr>
        <xdr:cNvSpPr/>
      </xdr:nvSpPr>
      <xdr:spPr>
        <a:xfrm>
          <a:off x="12303760" y="170988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2721</xdr:rowOff>
    </xdr:from>
    <xdr:to>
      <xdr:col>76</xdr:col>
      <xdr:colOff>114300</xdr:colOff>
      <xdr:row>100</xdr:row>
      <xdr:rowOff>59871</xdr:rowOff>
    </xdr:to>
    <xdr:cxnSp macro="">
      <xdr:nvCxnSpPr>
        <xdr:cNvPr id="792" name="直線コネクタ 791">
          <a:extLst>
            <a:ext uri="{FF2B5EF4-FFF2-40B4-BE49-F238E27FC236}">
              <a16:creationId xmlns:a16="http://schemas.microsoft.com/office/drawing/2014/main" id="{A4EBB5F0-4A8F-4549-BD95-6889887640EC}"/>
            </a:ext>
          </a:extLst>
        </xdr:cNvPr>
        <xdr:cNvCxnSpPr/>
      </xdr:nvCxnSpPr>
      <xdr:spPr>
        <a:xfrm>
          <a:off x="12346940" y="17147721"/>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907</xdr:rowOff>
    </xdr:from>
    <xdr:to>
      <xdr:col>67</xdr:col>
      <xdr:colOff>101600</xdr:colOff>
      <xdr:row>100</xdr:row>
      <xdr:rowOff>102507</xdr:rowOff>
    </xdr:to>
    <xdr:sp textlink="">
      <xdr:nvSpPr>
        <xdr:cNvPr id="793" name="楕円 792">
          <a:extLst>
            <a:ext uri="{FF2B5EF4-FFF2-40B4-BE49-F238E27FC236}">
              <a16:creationId xmlns:a16="http://schemas.microsoft.com/office/drawing/2014/main" id="{BF2512C7-6740-4D1F-B5D8-A1F9C34AB0C2}"/>
            </a:ext>
          </a:extLst>
        </xdr:cNvPr>
        <xdr:cNvSpPr/>
      </xdr:nvSpPr>
      <xdr:spPr>
        <a:xfrm>
          <a:off x="11487150" y="171459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2721</xdr:rowOff>
    </xdr:from>
    <xdr:to>
      <xdr:col>71</xdr:col>
      <xdr:colOff>177800</xdr:colOff>
      <xdr:row>100</xdr:row>
      <xdr:rowOff>51707</xdr:rowOff>
    </xdr:to>
    <xdr:cxnSp macro="">
      <xdr:nvCxnSpPr>
        <xdr:cNvPr id="794" name="直線コネクタ 793">
          <a:extLst>
            <a:ext uri="{FF2B5EF4-FFF2-40B4-BE49-F238E27FC236}">
              <a16:creationId xmlns:a16="http://schemas.microsoft.com/office/drawing/2014/main" id="{13AFE87C-D051-41A6-9EB7-822CE089973A}"/>
            </a:ext>
          </a:extLst>
        </xdr:cNvPr>
        <xdr:cNvCxnSpPr/>
      </xdr:nvCxnSpPr>
      <xdr:spPr>
        <a:xfrm flipV="1">
          <a:off x="11541760" y="17147721"/>
          <a:ext cx="80518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textlink="">
      <xdr:nvSpPr>
        <xdr:cNvPr id="795" name="n_1aveValue【庁舎】&#10;有形固定資産減価償却率">
          <a:extLst>
            <a:ext uri="{FF2B5EF4-FFF2-40B4-BE49-F238E27FC236}">
              <a16:creationId xmlns:a16="http://schemas.microsoft.com/office/drawing/2014/main" id="{A3E97C9C-BEC2-4CF5-B746-CE1B4D99473A}"/>
            </a:ext>
          </a:extLst>
        </xdr:cNvPr>
        <xdr:cNvSpPr txBox="1"/>
      </xdr:nvSpPr>
      <xdr:spPr>
        <a:xfrm>
          <a:off x="1373823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textlink="">
      <xdr:nvSpPr>
        <xdr:cNvPr id="796" name="n_2aveValue【庁舎】&#10;有形固定資産減価償却率">
          <a:extLst>
            <a:ext uri="{FF2B5EF4-FFF2-40B4-BE49-F238E27FC236}">
              <a16:creationId xmlns:a16="http://schemas.microsoft.com/office/drawing/2014/main" id="{227B59F8-3708-446D-B01F-81F6B2F269B0}"/>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textlink="">
      <xdr:nvSpPr>
        <xdr:cNvPr id="797" name="n_3aveValue【庁舎】&#10;有形固定資産減価償却率">
          <a:extLst>
            <a:ext uri="{FF2B5EF4-FFF2-40B4-BE49-F238E27FC236}">
              <a16:creationId xmlns:a16="http://schemas.microsoft.com/office/drawing/2014/main" id="{6E524D2C-0A39-44BE-9079-BA319A289A38}"/>
            </a:ext>
          </a:extLst>
        </xdr:cNvPr>
        <xdr:cNvSpPr txBox="1"/>
      </xdr:nvSpPr>
      <xdr:spPr>
        <a:xfrm>
          <a:off x="1217105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textlink="">
      <xdr:nvSpPr>
        <xdr:cNvPr id="798" name="n_4aveValue【庁舎】&#10;有形固定資産減価償却率">
          <a:extLst>
            <a:ext uri="{FF2B5EF4-FFF2-40B4-BE49-F238E27FC236}">
              <a16:creationId xmlns:a16="http://schemas.microsoft.com/office/drawing/2014/main" id="{C9CC48DC-E255-470E-9B28-A7B2DC2F96D0}"/>
            </a:ext>
          </a:extLst>
        </xdr:cNvPr>
        <xdr:cNvSpPr txBox="1"/>
      </xdr:nvSpPr>
      <xdr:spPr>
        <a:xfrm>
          <a:off x="11354444" y="17899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12898</xdr:rowOff>
    </xdr:from>
    <xdr:ext cx="405111" cy="259045"/>
    <xdr:sp textlink="">
      <xdr:nvSpPr>
        <xdr:cNvPr id="799" name="n_1mainValue【庁舎】&#10;有形固定資産減価償却率">
          <a:extLst>
            <a:ext uri="{FF2B5EF4-FFF2-40B4-BE49-F238E27FC236}">
              <a16:creationId xmlns:a16="http://schemas.microsoft.com/office/drawing/2014/main" id="{7B037C73-18B9-402D-BAA0-DE738104C286}"/>
            </a:ext>
          </a:extLst>
        </xdr:cNvPr>
        <xdr:cNvSpPr txBox="1"/>
      </xdr:nvSpPr>
      <xdr:spPr>
        <a:xfrm>
          <a:off x="13738234" y="16990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127198</xdr:rowOff>
    </xdr:from>
    <xdr:ext cx="340478" cy="259045"/>
    <xdr:sp textlink="">
      <xdr:nvSpPr>
        <xdr:cNvPr id="800" name="n_2mainValue【庁舎】&#10;有形固定資産減価償却率">
          <a:extLst>
            <a:ext uri="{FF2B5EF4-FFF2-40B4-BE49-F238E27FC236}">
              <a16:creationId xmlns:a16="http://schemas.microsoft.com/office/drawing/2014/main" id="{47A54B1D-01D6-4FFE-B376-1B23C5DD8649}"/>
            </a:ext>
          </a:extLst>
        </xdr:cNvPr>
        <xdr:cNvSpPr txBox="1"/>
      </xdr:nvSpPr>
      <xdr:spPr>
        <a:xfrm>
          <a:off x="12989501" y="169331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70048</xdr:rowOff>
    </xdr:from>
    <xdr:ext cx="340478" cy="259045"/>
    <xdr:sp textlink="">
      <xdr:nvSpPr>
        <xdr:cNvPr id="801" name="n_3mainValue【庁舎】&#10;有形固定資産減価償却率">
          <a:extLst>
            <a:ext uri="{FF2B5EF4-FFF2-40B4-BE49-F238E27FC236}">
              <a16:creationId xmlns:a16="http://schemas.microsoft.com/office/drawing/2014/main" id="{D996A60F-346A-43A4-B1C8-2BA5F52EB89D}"/>
            </a:ext>
          </a:extLst>
        </xdr:cNvPr>
        <xdr:cNvSpPr txBox="1"/>
      </xdr:nvSpPr>
      <xdr:spPr>
        <a:xfrm>
          <a:off x="12182416" y="168702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119034</xdr:rowOff>
    </xdr:from>
    <xdr:ext cx="340478" cy="259045"/>
    <xdr:sp textlink="">
      <xdr:nvSpPr>
        <xdr:cNvPr id="802" name="n_4mainValue【庁舎】&#10;有形固定資産減価償却率">
          <a:extLst>
            <a:ext uri="{FF2B5EF4-FFF2-40B4-BE49-F238E27FC236}">
              <a16:creationId xmlns:a16="http://schemas.microsoft.com/office/drawing/2014/main" id="{CA1F6A13-5EDB-49B3-9CBB-627E4F7152C8}"/>
            </a:ext>
          </a:extLst>
        </xdr:cNvPr>
        <xdr:cNvSpPr txBox="1"/>
      </xdr:nvSpPr>
      <xdr:spPr>
        <a:xfrm>
          <a:off x="11384856" y="169230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03" name="正方形/長方形 802">
          <a:extLst>
            <a:ext uri="{FF2B5EF4-FFF2-40B4-BE49-F238E27FC236}">
              <a16:creationId xmlns:a16="http://schemas.microsoft.com/office/drawing/2014/main" id="{763D3E7B-CED5-4AE4-84CA-F97DB13D5DF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04" name="正方形/長方形 803">
          <a:extLst>
            <a:ext uri="{FF2B5EF4-FFF2-40B4-BE49-F238E27FC236}">
              <a16:creationId xmlns:a16="http://schemas.microsoft.com/office/drawing/2014/main" id="{346F1179-D2BD-4F1F-A749-EDA9CC1C567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05" name="正方形/長方形 804">
          <a:extLst>
            <a:ext uri="{FF2B5EF4-FFF2-40B4-BE49-F238E27FC236}">
              <a16:creationId xmlns:a16="http://schemas.microsoft.com/office/drawing/2014/main" id="{A288DEDD-EA90-44BF-8FA8-19E64A6C432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06" name="正方形/長方形 805">
          <a:extLst>
            <a:ext uri="{FF2B5EF4-FFF2-40B4-BE49-F238E27FC236}">
              <a16:creationId xmlns:a16="http://schemas.microsoft.com/office/drawing/2014/main" id="{71CD50AE-09EA-4835-B521-1092EF42658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7" name="正方形/長方形 806">
          <a:extLst>
            <a:ext uri="{FF2B5EF4-FFF2-40B4-BE49-F238E27FC236}">
              <a16:creationId xmlns:a16="http://schemas.microsoft.com/office/drawing/2014/main" id="{13733547-008E-4052-BF74-CDADC12A0EF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8" name="正方形/長方形 807">
          <a:extLst>
            <a:ext uri="{FF2B5EF4-FFF2-40B4-BE49-F238E27FC236}">
              <a16:creationId xmlns:a16="http://schemas.microsoft.com/office/drawing/2014/main" id="{EDCF8063-B709-43BF-B993-E74D45FF7FB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9" name="正方形/長方形 808">
          <a:extLst>
            <a:ext uri="{FF2B5EF4-FFF2-40B4-BE49-F238E27FC236}">
              <a16:creationId xmlns:a16="http://schemas.microsoft.com/office/drawing/2014/main" id="{B2932D5A-CFD3-41BB-B121-85C2E817128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10" name="正方形/長方形 809">
          <a:extLst>
            <a:ext uri="{FF2B5EF4-FFF2-40B4-BE49-F238E27FC236}">
              <a16:creationId xmlns:a16="http://schemas.microsoft.com/office/drawing/2014/main" id="{F3FA8A22-B50E-4EBC-AB9D-67FEAB739E1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11" name="テキスト ボックス 810">
          <a:extLst>
            <a:ext uri="{FF2B5EF4-FFF2-40B4-BE49-F238E27FC236}">
              <a16:creationId xmlns:a16="http://schemas.microsoft.com/office/drawing/2014/main" id="{CAD8A08A-DC07-4CE4-BE08-4DE46980440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46A56834-EE0A-4173-8818-5F7D2D32017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24F40C73-459F-480D-91C6-BA4E896EF10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814" name="テキスト ボックス 813">
          <a:extLst>
            <a:ext uri="{FF2B5EF4-FFF2-40B4-BE49-F238E27FC236}">
              <a16:creationId xmlns:a16="http://schemas.microsoft.com/office/drawing/2014/main" id="{B330A817-AFED-4886-88BD-EDB5FA5E8A3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2EBE3184-1969-4415-9465-BD08C868ABC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816" name="テキスト ボックス 815">
          <a:extLst>
            <a:ext uri="{FF2B5EF4-FFF2-40B4-BE49-F238E27FC236}">
              <a16:creationId xmlns:a16="http://schemas.microsoft.com/office/drawing/2014/main" id="{52A2687A-3B6D-4709-9FCF-FA3541AE6AB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038A3853-F5F7-4D25-987C-F7B09647F4FF}"/>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818" name="テキスト ボックス 817">
          <a:extLst>
            <a:ext uri="{FF2B5EF4-FFF2-40B4-BE49-F238E27FC236}">
              <a16:creationId xmlns:a16="http://schemas.microsoft.com/office/drawing/2014/main" id="{F2F11DC3-4E57-460D-A826-D662BDFF0100}"/>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B266D579-87F2-435D-9A57-9318F1C12E6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820" name="テキスト ボックス 819">
          <a:extLst>
            <a:ext uri="{FF2B5EF4-FFF2-40B4-BE49-F238E27FC236}">
              <a16:creationId xmlns:a16="http://schemas.microsoft.com/office/drawing/2014/main" id="{5634D9CC-99DC-4753-B9E2-E24D50BB45E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6165F50D-CF41-4D87-957E-3194BF2920A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822" name="テキスト ボックス 821">
          <a:extLst>
            <a:ext uri="{FF2B5EF4-FFF2-40B4-BE49-F238E27FC236}">
              <a16:creationId xmlns:a16="http://schemas.microsoft.com/office/drawing/2014/main" id="{2CED0AC3-46D5-4105-A296-5CA50831EFCB}"/>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730FBE0-1602-4548-8DF5-080DF7B27EA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24" name="テキスト ボックス 823">
          <a:extLst>
            <a:ext uri="{FF2B5EF4-FFF2-40B4-BE49-F238E27FC236}">
              <a16:creationId xmlns:a16="http://schemas.microsoft.com/office/drawing/2014/main" id="{395EB84D-8C7E-482D-BA03-321512EB6E0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25" name="【庁舎】&#10;一人当たり面積グラフ枠">
          <a:extLst>
            <a:ext uri="{FF2B5EF4-FFF2-40B4-BE49-F238E27FC236}">
              <a16:creationId xmlns:a16="http://schemas.microsoft.com/office/drawing/2014/main" id="{32D622F1-1E38-4D39-836D-F873FDDDA9C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6" name="直線コネクタ 825">
          <a:extLst>
            <a:ext uri="{FF2B5EF4-FFF2-40B4-BE49-F238E27FC236}">
              <a16:creationId xmlns:a16="http://schemas.microsoft.com/office/drawing/2014/main" id="{E8F1AB60-4457-464F-BD4C-AB25FAB74F91}"/>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textlink="">
      <xdr:nvSpPr>
        <xdr:cNvPr id="827" name="【庁舎】&#10;一人当たり面積最小値テキスト">
          <a:extLst>
            <a:ext uri="{FF2B5EF4-FFF2-40B4-BE49-F238E27FC236}">
              <a16:creationId xmlns:a16="http://schemas.microsoft.com/office/drawing/2014/main" id="{3D5A9275-4F92-40F5-B4B8-3993C11BF61A}"/>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8" name="直線コネクタ 827">
          <a:extLst>
            <a:ext uri="{FF2B5EF4-FFF2-40B4-BE49-F238E27FC236}">
              <a16:creationId xmlns:a16="http://schemas.microsoft.com/office/drawing/2014/main" id="{8105BBCE-580A-4CB7-95D5-CBC5220EDBD9}"/>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textlink="">
      <xdr:nvSpPr>
        <xdr:cNvPr id="829" name="【庁舎】&#10;一人当たり面積最大値テキスト">
          <a:extLst>
            <a:ext uri="{FF2B5EF4-FFF2-40B4-BE49-F238E27FC236}">
              <a16:creationId xmlns:a16="http://schemas.microsoft.com/office/drawing/2014/main" id="{3A6695E9-4436-49CE-9155-726B3867E16A}"/>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30" name="直線コネクタ 829">
          <a:extLst>
            <a:ext uri="{FF2B5EF4-FFF2-40B4-BE49-F238E27FC236}">
              <a16:creationId xmlns:a16="http://schemas.microsoft.com/office/drawing/2014/main" id="{69F329A8-9F8C-4AA3-BE67-D5CAC844618D}"/>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textlink="">
      <xdr:nvSpPr>
        <xdr:cNvPr id="831" name="【庁舎】&#10;一人当たり面積平均値テキスト">
          <a:extLst>
            <a:ext uri="{FF2B5EF4-FFF2-40B4-BE49-F238E27FC236}">
              <a16:creationId xmlns:a16="http://schemas.microsoft.com/office/drawing/2014/main" id="{AAEEB3EE-FF0F-49C3-AEBA-0793D4F330D1}"/>
            </a:ext>
          </a:extLst>
        </xdr:cNvPr>
        <xdr:cNvSpPr txBox="1"/>
      </xdr:nvSpPr>
      <xdr:spPr>
        <a:xfrm>
          <a:off x="19985990" y="17961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textlink="">
      <xdr:nvSpPr>
        <xdr:cNvPr id="832" name="フローチャート: 判断 831">
          <a:extLst>
            <a:ext uri="{FF2B5EF4-FFF2-40B4-BE49-F238E27FC236}">
              <a16:creationId xmlns:a16="http://schemas.microsoft.com/office/drawing/2014/main" id="{E969B1E1-E57D-4DD2-8708-E34D04DDD747}"/>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textlink="">
      <xdr:nvSpPr>
        <xdr:cNvPr id="833" name="フローチャート: 判断 832">
          <a:extLst>
            <a:ext uri="{FF2B5EF4-FFF2-40B4-BE49-F238E27FC236}">
              <a16:creationId xmlns:a16="http://schemas.microsoft.com/office/drawing/2014/main" id="{11DADA3F-43A0-4F8F-BE3A-0F7058AF0628}"/>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textlink="">
      <xdr:nvSpPr>
        <xdr:cNvPr id="834" name="フローチャート: 判断 833">
          <a:extLst>
            <a:ext uri="{FF2B5EF4-FFF2-40B4-BE49-F238E27FC236}">
              <a16:creationId xmlns:a16="http://schemas.microsoft.com/office/drawing/2014/main" id="{EC0C3857-B61E-4DE2-9D0D-D40EE6F17ED3}"/>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textlink="">
      <xdr:nvSpPr>
        <xdr:cNvPr id="835" name="フローチャート: 判断 834">
          <a:extLst>
            <a:ext uri="{FF2B5EF4-FFF2-40B4-BE49-F238E27FC236}">
              <a16:creationId xmlns:a16="http://schemas.microsoft.com/office/drawing/2014/main" id="{3EB7C645-3F48-4F74-9EB9-5E5F3AAB6085}"/>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textlink="">
      <xdr:nvSpPr>
        <xdr:cNvPr id="836" name="フローチャート: 判断 835">
          <a:extLst>
            <a:ext uri="{FF2B5EF4-FFF2-40B4-BE49-F238E27FC236}">
              <a16:creationId xmlns:a16="http://schemas.microsoft.com/office/drawing/2014/main" id="{6B6BF0FE-6EB4-454F-B99B-49818FC0F018}"/>
            </a:ext>
          </a:extLst>
        </xdr:cNvPr>
        <xdr:cNvSpPr/>
      </xdr:nvSpPr>
      <xdr:spPr>
        <a:xfrm>
          <a:off x="16761460" y="1810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7" name="テキスト ボックス 836">
          <a:extLst>
            <a:ext uri="{FF2B5EF4-FFF2-40B4-BE49-F238E27FC236}">
              <a16:creationId xmlns:a16="http://schemas.microsoft.com/office/drawing/2014/main" id="{80282A66-CCB6-4FD6-A11D-2FE88E314C0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8" name="テキスト ボックス 837">
          <a:extLst>
            <a:ext uri="{FF2B5EF4-FFF2-40B4-BE49-F238E27FC236}">
              <a16:creationId xmlns:a16="http://schemas.microsoft.com/office/drawing/2014/main" id="{F538E384-1926-49AD-947E-3BCBC1C22D3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9" name="テキスト ボックス 838">
          <a:extLst>
            <a:ext uri="{FF2B5EF4-FFF2-40B4-BE49-F238E27FC236}">
              <a16:creationId xmlns:a16="http://schemas.microsoft.com/office/drawing/2014/main" id="{6F0313BD-3776-4E2D-A4CF-52178D1D609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40" name="テキスト ボックス 839">
          <a:extLst>
            <a:ext uri="{FF2B5EF4-FFF2-40B4-BE49-F238E27FC236}">
              <a16:creationId xmlns:a16="http://schemas.microsoft.com/office/drawing/2014/main" id="{81ADB0F2-C94C-4E4B-8CD9-0B181E6F2EC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41" name="テキスト ボックス 840">
          <a:extLst>
            <a:ext uri="{FF2B5EF4-FFF2-40B4-BE49-F238E27FC236}">
              <a16:creationId xmlns:a16="http://schemas.microsoft.com/office/drawing/2014/main" id="{C46F0904-2B25-4D96-A73E-9CDF91F4B3D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106680</xdr:rowOff>
    </xdr:from>
    <xdr:to>
      <xdr:col>116</xdr:col>
      <xdr:colOff>114300</xdr:colOff>
      <xdr:row>106</xdr:row>
      <xdr:rowOff>36830</xdr:rowOff>
    </xdr:to>
    <xdr:sp textlink="">
      <xdr:nvSpPr>
        <xdr:cNvPr id="842" name="楕円 841">
          <a:extLst>
            <a:ext uri="{FF2B5EF4-FFF2-40B4-BE49-F238E27FC236}">
              <a16:creationId xmlns:a16="http://schemas.microsoft.com/office/drawing/2014/main" id="{107A51DC-5846-4E67-BEC2-16F56BA7BCBD}"/>
            </a:ext>
          </a:extLst>
        </xdr:cNvPr>
        <xdr:cNvSpPr/>
      </xdr:nvSpPr>
      <xdr:spPr>
        <a:xfrm>
          <a:off x="19904710" y="181070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85107</xdr:rowOff>
    </xdr:from>
    <xdr:ext cx="469744" cy="259045"/>
    <xdr:sp textlink="">
      <xdr:nvSpPr>
        <xdr:cNvPr id="843" name="【庁舎】&#10;一人当たり面積該当値テキスト">
          <a:extLst>
            <a:ext uri="{FF2B5EF4-FFF2-40B4-BE49-F238E27FC236}">
              <a16:creationId xmlns:a16="http://schemas.microsoft.com/office/drawing/2014/main" id="{781B5205-21B8-49FB-A291-1D0D92E8701D}"/>
            </a:ext>
          </a:extLst>
        </xdr:cNvPr>
        <xdr:cNvSpPr txBox="1"/>
      </xdr:nvSpPr>
      <xdr:spPr>
        <a:xfrm>
          <a:off x="19985990" y="1808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119380</xdr:rowOff>
    </xdr:from>
    <xdr:to>
      <xdr:col>112</xdr:col>
      <xdr:colOff>38100</xdr:colOff>
      <xdr:row>106</xdr:row>
      <xdr:rowOff>49530</xdr:rowOff>
    </xdr:to>
    <xdr:sp textlink="">
      <xdr:nvSpPr>
        <xdr:cNvPr id="844" name="楕円 843">
          <a:extLst>
            <a:ext uri="{FF2B5EF4-FFF2-40B4-BE49-F238E27FC236}">
              <a16:creationId xmlns:a16="http://schemas.microsoft.com/office/drawing/2014/main" id="{3B0811DA-DABF-4EF9-8CAE-4A041D967F39}"/>
            </a:ext>
          </a:extLst>
        </xdr:cNvPr>
        <xdr:cNvSpPr/>
      </xdr:nvSpPr>
      <xdr:spPr>
        <a:xfrm>
          <a:off x="19161760" y="181235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157480</xdr:rowOff>
    </xdr:from>
    <xdr:to>
      <xdr:col>116</xdr:col>
      <xdr:colOff>63500</xdr:colOff>
      <xdr:row>105</xdr:row>
      <xdr:rowOff>170180</xdr:rowOff>
    </xdr:to>
    <xdr:cxnSp macro="">
      <xdr:nvCxnSpPr>
        <xdr:cNvPr id="845" name="直線コネクタ 844">
          <a:extLst>
            <a:ext uri="{FF2B5EF4-FFF2-40B4-BE49-F238E27FC236}">
              <a16:creationId xmlns:a16="http://schemas.microsoft.com/office/drawing/2014/main" id="{186DBE10-8EF9-4FB8-8198-D67E5DB14AE0}"/>
            </a:ext>
          </a:extLst>
        </xdr:cNvPr>
        <xdr:cNvCxnSpPr/>
      </xdr:nvCxnSpPr>
      <xdr:spPr>
        <a:xfrm flipV="1">
          <a:off x="19204940" y="18161635"/>
          <a:ext cx="74295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textlink="">
      <xdr:nvSpPr>
        <xdr:cNvPr id="846" name="楕円 845">
          <a:extLst>
            <a:ext uri="{FF2B5EF4-FFF2-40B4-BE49-F238E27FC236}">
              <a16:creationId xmlns:a16="http://schemas.microsoft.com/office/drawing/2014/main" id="{3CCA26ED-24A4-4B9C-BA3B-BF2BD9177E3A}"/>
            </a:ext>
          </a:extLst>
        </xdr:cNvPr>
        <xdr:cNvSpPr/>
      </xdr:nvSpPr>
      <xdr:spPr>
        <a:xfrm>
          <a:off x="18345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170180</xdr:rowOff>
    </xdr:from>
    <xdr:to>
      <xdr:col>111</xdr:col>
      <xdr:colOff>177800</xdr:colOff>
      <xdr:row>106</xdr:row>
      <xdr:rowOff>7620</xdr:rowOff>
    </xdr:to>
    <xdr:cxnSp macro="">
      <xdr:nvCxnSpPr>
        <xdr:cNvPr id="847" name="直線コネクタ 846">
          <a:extLst>
            <a:ext uri="{FF2B5EF4-FFF2-40B4-BE49-F238E27FC236}">
              <a16:creationId xmlns:a16="http://schemas.microsoft.com/office/drawing/2014/main" id="{BB23D936-34E0-485E-8CD0-0B15033D5485}"/>
            </a:ext>
          </a:extLst>
        </xdr:cNvPr>
        <xdr:cNvCxnSpPr/>
      </xdr:nvCxnSpPr>
      <xdr:spPr>
        <a:xfrm flipV="1">
          <a:off x="18399760" y="18176240"/>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137161</xdr:rowOff>
    </xdr:from>
    <xdr:to>
      <xdr:col>102</xdr:col>
      <xdr:colOff>165100</xdr:colOff>
      <xdr:row>106</xdr:row>
      <xdr:rowOff>67311</xdr:rowOff>
    </xdr:to>
    <xdr:sp textlink="">
      <xdr:nvSpPr>
        <xdr:cNvPr id="848" name="楕円 847">
          <a:extLst>
            <a:ext uri="{FF2B5EF4-FFF2-40B4-BE49-F238E27FC236}">
              <a16:creationId xmlns:a16="http://schemas.microsoft.com/office/drawing/2014/main" id="{4738D4A6-4C4F-45A9-ADA8-835DA297FCA8}"/>
            </a:ext>
          </a:extLst>
        </xdr:cNvPr>
        <xdr:cNvSpPr/>
      </xdr:nvSpPr>
      <xdr:spPr>
        <a:xfrm>
          <a:off x="17547590" y="181356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16511</xdr:rowOff>
    </xdr:to>
    <xdr:cxnSp macro="">
      <xdr:nvCxnSpPr>
        <xdr:cNvPr id="849" name="直線コネクタ 848">
          <a:extLst>
            <a:ext uri="{FF2B5EF4-FFF2-40B4-BE49-F238E27FC236}">
              <a16:creationId xmlns:a16="http://schemas.microsoft.com/office/drawing/2014/main" id="{4D3AF819-2694-4A0D-8501-4AD7EAD61240}"/>
            </a:ext>
          </a:extLst>
        </xdr:cNvPr>
        <xdr:cNvCxnSpPr/>
      </xdr:nvCxnSpPr>
      <xdr:spPr>
        <a:xfrm flipV="1">
          <a:off x="17602200" y="18183225"/>
          <a:ext cx="79756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19050</xdr:rowOff>
    </xdr:from>
    <xdr:to>
      <xdr:col>98</xdr:col>
      <xdr:colOff>38100</xdr:colOff>
      <xdr:row>104</xdr:row>
      <xdr:rowOff>120650</xdr:rowOff>
    </xdr:to>
    <xdr:sp textlink="">
      <xdr:nvSpPr>
        <xdr:cNvPr id="850" name="楕円 849">
          <a:extLst>
            <a:ext uri="{FF2B5EF4-FFF2-40B4-BE49-F238E27FC236}">
              <a16:creationId xmlns:a16="http://schemas.microsoft.com/office/drawing/2014/main" id="{082AB007-791F-41AB-A627-5A12E8E0BCEA}"/>
            </a:ext>
          </a:extLst>
        </xdr:cNvPr>
        <xdr:cNvSpPr/>
      </xdr:nvSpPr>
      <xdr:spPr>
        <a:xfrm>
          <a:off x="16761460" y="1784604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69850</xdr:rowOff>
    </xdr:from>
    <xdr:to>
      <xdr:col>102</xdr:col>
      <xdr:colOff>114300</xdr:colOff>
      <xdr:row>106</xdr:row>
      <xdr:rowOff>16511</xdr:rowOff>
    </xdr:to>
    <xdr:cxnSp macro="">
      <xdr:nvCxnSpPr>
        <xdr:cNvPr id="851" name="直線コネクタ 850">
          <a:extLst>
            <a:ext uri="{FF2B5EF4-FFF2-40B4-BE49-F238E27FC236}">
              <a16:creationId xmlns:a16="http://schemas.microsoft.com/office/drawing/2014/main" id="{AFB80EFD-BCE8-4B42-8486-63908862ECE7}"/>
            </a:ext>
          </a:extLst>
        </xdr:cNvPr>
        <xdr:cNvCxnSpPr/>
      </xdr:nvCxnSpPr>
      <xdr:spPr>
        <a:xfrm>
          <a:off x="16804640" y="17898745"/>
          <a:ext cx="797560" cy="29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textlink="">
      <xdr:nvSpPr>
        <xdr:cNvPr id="852" name="n_1aveValue【庁舎】&#10;一人当たり面積">
          <a:extLst>
            <a:ext uri="{FF2B5EF4-FFF2-40B4-BE49-F238E27FC236}">
              <a16:creationId xmlns:a16="http://schemas.microsoft.com/office/drawing/2014/main" id="{731BA502-B2C1-4354-BF23-958F67625694}"/>
            </a:ext>
          </a:extLst>
        </xdr:cNvPr>
        <xdr:cNvSpPr txBox="1"/>
      </xdr:nvSpPr>
      <xdr:spPr>
        <a:xfrm>
          <a:off x="18982132" y="178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textlink="">
      <xdr:nvSpPr>
        <xdr:cNvPr id="853" name="n_2aveValue【庁舎】&#10;一人当たり面積">
          <a:extLst>
            <a:ext uri="{FF2B5EF4-FFF2-40B4-BE49-F238E27FC236}">
              <a16:creationId xmlns:a16="http://schemas.microsoft.com/office/drawing/2014/main" id="{58693CBE-A514-4B78-B054-5A64EE955DF2}"/>
            </a:ext>
          </a:extLst>
        </xdr:cNvPr>
        <xdr:cNvSpPr txBox="1"/>
      </xdr:nvSpPr>
      <xdr:spPr>
        <a:xfrm>
          <a:off x="18182032"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textlink="">
      <xdr:nvSpPr>
        <xdr:cNvPr id="854" name="n_3aveValue【庁舎】&#10;一人当たり面積">
          <a:extLst>
            <a:ext uri="{FF2B5EF4-FFF2-40B4-BE49-F238E27FC236}">
              <a16:creationId xmlns:a16="http://schemas.microsoft.com/office/drawing/2014/main" id="{F7078591-3BD4-40D7-B66F-0635D31497D3}"/>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textlink="">
      <xdr:nvSpPr>
        <xdr:cNvPr id="855" name="n_4aveValue【庁舎】&#10;一人当たり面積">
          <a:extLst>
            <a:ext uri="{FF2B5EF4-FFF2-40B4-BE49-F238E27FC236}">
              <a16:creationId xmlns:a16="http://schemas.microsoft.com/office/drawing/2014/main" id="{B4E28BD0-9A4C-4052-AED8-4175683982F1}"/>
            </a:ext>
          </a:extLst>
        </xdr:cNvPr>
        <xdr:cNvSpPr txBox="1"/>
      </xdr:nvSpPr>
      <xdr:spPr>
        <a:xfrm>
          <a:off x="16588817" y="182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40657</xdr:rowOff>
    </xdr:from>
    <xdr:ext cx="469744" cy="259045"/>
    <xdr:sp textlink="">
      <xdr:nvSpPr>
        <xdr:cNvPr id="856" name="n_1mainValue【庁舎】&#10;一人当たり面積">
          <a:extLst>
            <a:ext uri="{FF2B5EF4-FFF2-40B4-BE49-F238E27FC236}">
              <a16:creationId xmlns:a16="http://schemas.microsoft.com/office/drawing/2014/main" id="{60110BD5-244F-4C86-9300-2606DD45F12D}"/>
            </a:ext>
          </a:extLst>
        </xdr:cNvPr>
        <xdr:cNvSpPr txBox="1"/>
      </xdr:nvSpPr>
      <xdr:spPr>
        <a:xfrm>
          <a:off x="18982132" y="1821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textlink="">
      <xdr:nvSpPr>
        <xdr:cNvPr id="857" name="n_2mainValue【庁舎】&#10;一人当たり面積">
          <a:extLst>
            <a:ext uri="{FF2B5EF4-FFF2-40B4-BE49-F238E27FC236}">
              <a16:creationId xmlns:a16="http://schemas.microsoft.com/office/drawing/2014/main" id="{FDBEE2EF-D9BA-4860-8B64-EFB8E468E2A2}"/>
            </a:ext>
          </a:extLst>
        </xdr:cNvPr>
        <xdr:cNvSpPr txBox="1"/>
      </xdr:nvSpPr>
      <xdr:spPr>
        <a:xfrm>
          <a:off x="181820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83838</xdr:rowOff>
    </xdr:from>
    <xdr:ext cx="469744" cy="259045"/>
    <xdr:sp textlink="">
      <xdr:nvSpPr>
        <xdr:cNvPr id="858" name="n_3mainValue【庁舎】&#10;一人当たり面積">
          <a:extLst>
            <a:ext uri="{FF2B5EF4-FFF2-40B4-BE49-F238E27FC236}">
              <a16:creationId xmlns:a16="http://schemas.microsoft.com/office/drawing/2014/main" id="{70127F3B-11D2-4AE5-8CCD-D93F2F114AD1}"/>
            </a:ext>
          </a:extLst>
        </xdr:cNvPr>
        <xdr:cNvSpPr txBox="1"/>
      </xdr:nvSpPr>
      <xdr:spPr>
        <a:xfrm>
          <a:off x="17384472" y="1791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137177</xdr:rowOff>
    </xdr:from>
    <xdr:ext cx="469744" cy="259045"/>
    <xdr:sp textlink="">
      <xdr:nvSpPr>
        <xdr:cNvPr id="859" name="n_4mainValue【庁舎】&#10;一人当たり面積">
          <a:extLst>
            <a:ext uri="{FF2B5EF4-FFF2-40B4-BE49-F238E27FC236}">
              <a16:creationId xmlns:a16="http://schemas.microsoft.com/office/drawing/2014/main" id="{AD5BDA20-7009-4649-9C59-C66E6470A25C}"/>
            </a:ext>
          </a:extLst>
        </xdr:cNvPr>
        <xdr:cNvSpPr txBox="1"/>
      </xdr:nvSpPr>
      <xdr:spPr>
        <a:xfrm>
          <a:off x="16588817" y="1762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60" name="正方形/長方形 859">
          <a:extLst>
            <a:ext uri="{FF2B5EF4-FFF2-40B4-BE49-F238E27FC236}">
              <a16:creationId xmlns:a16="http://schemas.microsoft.com/office/drawing/2014/main" id="{8FB427B0-5E59-4E4B-9C6F-8F9EBA61FE5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61" name="正方形/長方形 860">
          <a:extLst>
            <a:ext uri="{FF2B5EF4-FFF2-40B4-BE49-F238E27FC236}">
              <a16:creationId xmlns:a16="http://schemas.microsoft.com/office/drawing/2014/main" id="{1B9C812B-DD6C-4E30-A2E8-CE4C548F03F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62" name="テキスト ボックス 861">
          <a:extLst>
            <a:ext uri="{FF2B5EF4-FFF2-40B4-BE49-F238E27FC236}">
              <a16:creationId xmlns:a16="http://schemas.microsoft.com/office/drawing/2014/main" id="{DBEE5CAC-791F-438B-A331-26B2184FEF6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・有形固定資産減価償却率においては、復旧復興事業による施設の再整備等により、いずれの施設においても類似団体内平均値より低い水準となっている。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・今後、復旧復興事業で再整備した施設の改修・更新時期が一斉に到来することが想定されるため、計画的な改修・更新と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経費の平準化に努める。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Relationship Id="rId3" Type="http://schemas.openxmlformats.org/officeDocument/2006/relationships/externalLinkPath" Target="#" TargetMode="External" /><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38.799999999999997</v>
          </cell>
          <cell r="BX53">
            <v>16</v>
          </cell>
          <cell r="CF53">
            <v>17.399999999999999</v>
          </cell>
          <cell r="CN53">
            <v>28.3</v>
          </cell>
          <cell r="CV53">
            <v>30.5</v>
          </cell>
        </row>
        <row r="55">
          <cell r="AN55" t="str">
            <v>類似団体内平均値</v>
          </cell>
          <cell r="BP55">
            <v>14.5</v>
          </cell>
          <cell r="BX55">
            <v>25.2</v>
          </cell>
          <cell r="CF55">
            <v>15.7</v>
          </cell>
          <cell r="CN55">
            <v>10.199999999999999</v>
          </cell>
          <cell r="CV55">
            <v>10.5</v>
          </cell>
        </row>
        <row r="57">
          <cell r="BP57">
            <v>58.9</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row>
        <row r="75">
          <cell r="BP75">
            <v>14.9</v>
          </cell>
          <cell r="BX75">
            <v>14.5</v>
          </cell>
          <cell r="CF75">
            <v>14.2</v>
          </cell>
          <cell r="CN75">
            <v>13</v>
          </cell>
          <cell r="CV75">
            <v>11.6</v>
          </cell>
        </row>
        <row r="77">
          <cell r="AN77" t="str">
            <v>類似団体内平均値</v>
          </cell>
          <cell r="BP77">
            <v>14.5</v>
          </cell>
          <cell r="BX77">
            <v>25.2</v>
          </cell>
          <cell r="CF77">
            <v>15.7</v>
          </cell>
          <cell r="CN77">
            <v>10.199999999999999</v>
          </cell>
          <cell r="CV77">
            <v>10.5</v>
          </cell>
        </row>
        <row r="79">
          <cell r="BP79">
            <v>8.4</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01" t="s">
        <v>127</v>
      </c>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1"/>
      <c r="AV1" s="301"/>
      <c r="AW1" s="301"/>
      <c r="AX1" s="301"/>
      <c r="AY1" s="301"/>
      <c r="AZ1" s="301"/>
      <c r="BA1" s="301"/>
      <c r="BB1" s="301"/>
      <c r="BC1" s="301"/>
      <c r="BD1" s="301"/>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c r="CW1" s="301"/>
      <c r="CX1" s="301"/>
      <c r="CY1" s="301"/>
      <c r="CZ1" s="301"/>
      <c r="DA1" s="301"/>
      <c r="DB1" s="301"/>
      <c r="DC1" s="301"/>
      <c r="DD1" s="301"/>
      <c r="DE1" s="301"/>
      <c r="DF1" s="301"/>
      <c r="DG1" s="301"/>
      <c r="DH1" s="301"/>
      <c r="DI1" s="301"/>
      <c r="DJ1" s="2"/>
      <c r="DK1" s="2"/>
      <c r="DL1" s="2"/>
      <c r="DM1" s="2"/>
      <c r="DN1" s="2"/>
      <c r="DO1" s="2"/>
    </row>
    <row r="2" spans="1:119" ht="23.4" x14ac:dyDescent="0.2">
      <c r="B2" s="3" t="s">
        <v>129</v>
      </c>
      <c r="C2" s="3"/>
      <c r="D2" s="10"/>
    </row>
    <row r="3" spans="1:119" ht="18.75" customHeight="1" x14ac:dyDescent="0.2">
      <c r="A3" s="2"/>
      <c r="B3" s="456" t="s">
        <v>131</v>
      </c>
      <c r="C3" s="457"/>
      <c r="D3" s="457"/>
      <c r="E3" s="458"/>
      <c r="F3" s="458"/>
      <c r="G3" s="458"/>
      <c r="H3" s="458"/>
      <c r="I3" s="458"/>
      <c r="J3" s="458"/>
      <c r="K3" s="458"/>
      <c r="L3" s="458" t="s">
        <v>134</v>
      </c>
      <c r="M3" s="458"/>
      <c r="N3" s="458"/>
      <c r="O3" s="458"/>
      <c r="P3" s="458"/>
      <c r="Q3" s="458"/>
      <c r="R3" s="465"/>
      <c r="S3" s="465"/>
      <c r="T3" s="465"/>
      <c r="U3" s="465"/>
      <c r="V3" s="466"/>
      <c r="W3" s="305" t="s">
        <v>136</v>
      </c>
      <c r="X3" s="306"/>
      <c r="Y3" s="306"/>
      <c r="Z3" s="306"/>
      <c r="AA3" s="306"/>
      <c r="AB3" s="457"/>
      <c r="AC3" s="465" t="s">
        <v>138</v>
      </c>
      <c r="AD3" s="306"/>
      <c r="AE3" s="306"/>
      <c r="AF3" s="306"/>
      <c r="AG3" s="306"/>
      <c r="AH3" s="306"/>
      <c r="AI3" s="306"/>
      <c r="AJ3" s="306"/>
      <c r="AK3" s="306"/>
      <c r="AL3" s="307"/>
      <c r="AM3" s="305" t="s">
        <v>139</v>
      </c>
      <c r="AN3" s="306"/>
      <c r="AO3" s="306"/>
      <c r="AP3" s="306"/>
      <c r="AQ3" s="306"/>
      <c r="AR3" s="306"/>
      <c r="AS3" s="306"/>
      <c r="AT3" s="306"/>
      <c r="AU3" s="306"/>
      <c r="AV3" s="306"/>
      <c r="AW3" s="306"/>
      <c r="AX3" s="307"/>
      <c r="AY3" s="302" t="s">
        <v>5</v>
      </c>
      <c r="AZ3" s="303"/>
      <c r="BA3" s="303"/>
      <c r="BB3" s="303"/>
      <c r="BC3" s="303"/>
      <c r="BD3" s="303"/>
      <c r="BE3" s="303"/>
      <c r="BF3" s="303"/>
      <c r="BG3" s="303"/>
      <c r="BH3" s="303"/>
      <c r="BI3" s="303"/>
      <c r="BJ3" s="303"/>
      <c r="BK3" s="303"/>
      <c r="BL3" s="303"/>
      <c r="BM3" s="304"/>
      <c r="BN3" s="305" t="s">
        <v>143</v>
      </c>
      <c r="BO3" s="306"/>
      <c r="BP3" s="306"/>
      <c r="BQ3" s="306"/>
      <c r="BR3" s="306"/>
      <c r="BS3" s="306"/>
      <c r="BT3" s="306"/>
      <c r="BU3" s="307"/>
      <c r="BV3" s="305" t="s">
        <v>145</v>
      </c>
      <c r="BW3" s="306"/>
      <c r="BX3" s="306"/>
      <c r="BY3" s="306"/>
      <c r="BZ3" s="306"/>
      <c r="CA3" s="306"/>
      <c r="CB3" s="306"/>
      <c r="CC3" s="307"/>
      <c r="CD3" s="302" t="s">
        <v>5</v>
      </c>
      <c r="CE3" s="303"/>
      <c r="CF3" s="303"/>
      <c r="CG3" s="303"/>
      <c r="CH3" s="303"/>
      <c r="CI3" s="303"/>
      <c r="CJ3" s="303"/>
      <c r="CK3" s="303"/>
      <c r="CL3" s="303"/>
      <c r="CM3" s="303"/>
      <c r="CN3" s="303"/>
      <c r="CO3" s="303"/>
      <c r="CP3" s="303"/>
      <c r="CQ3" s="303"/>
      <c r="CR3" s="303"/>
      <c r="CS3" s="304"/>
      <c r="CT3" s="305" t="s">
        <v>146</v>
      </c>
      <c r="CU3" s="306"/>
      <c r="CV3" s="306"/>
      <c r="CW3" s="306"/>
      <c r="CX3" s="306"/>
      <c r="CY3" s="306"/>
      <c r="CZ3" s="306"/>
      <c r="DA3" s="307"/>
      <c r="DB3" s="305" t="s">
        <v>43</v>
      </c>
      <c r="DC3" s="306"/>
      <c r="DD3" s="306"/>
      <c r="DE3" s="306"/>
      <c r="DF3" s="306"/>
      <c r="DG3" s="306"/>
      <c r="DH3" s="306"/>
      <c r="DI3" s="307"/>
    </row>
    <row r="4" spans="1:119" ht="18.75" customHeight="1" x14ac:dyDescent="0.2">
      <c r="A4" s="2"/>
      <c r="B4" s="459"/>
      <c r="C4" s="460"/>
      <c r="D4" s="460"/>
      <c r="E4" s="461"/>
      <c r="F4" s="461"/>
      <c r="G4" s="461"/>
      <c r="H4" s="461"/>
      <c r="I4" s="461"/>
      <c r="J4" s="461"/>
      <c r="K4" s="461"/>
      <c r="L4" s="461"/>
      <c r="M4" s="461"/>
      <c r="N4" s="461"/>
      <c r="O4" s="461"/>
      <c r="P4" s="461"/>
      <c r="Q4" s="461"/>
      <c r="R4" s="467"/>
      <c r="S4" s="467"/>
      <c r="T4" s="467"/>
      <c r="U4" s="467"/>
      <c r="V4" s="468"/>
      <c r="W4" s="471"/>
      <c r="X4" s="450"/>
      <c r="Y4" s="450"/>
      <c r="Z4" s="450"/>
      <c r="AA4" s="450"/>
      <c r="AB4" s="460"/>
      <c r="AC4" s="467"/>
      <c r="AD4" s="450"/>
      <c r="AE4" s="450"/>
      <c r="AF4" s="450"/>
      <c r="AG4" s="450"/>
      <c r="AH4" s="450"/>
      <c r="AI4" s="450"/>
      <c r="AJ4" s="450"/>
      <c r="AK4" s="450"/>
      <c r="AL4" s="474"/>
      <c r="AM4" s="472"/>
      <c r="AN4" s="473"/>
      <c r="AO4" s="473"/>
      <c r="AP4" s="473"/>
      <c r="AQ4" s="473"/>
      <c r="AR4" s="473"/>
      <c r="AS4" s="473"/>
      <c r="AT4" s="473"/>
      <c r="AU4" s="473"/>
      <c r="AV4" s="473"/>
      <c r="AW4" s="473"/>
      <c r="AX4" s="475"/>
      <c r="AY4" s="308" t="s">
        <v>148</v>
      </c>
      <c r="AZ4" s="309"/>
      <c r="BA4" s="309"/>
      <c r="BB4" s="309"/>
      <c r="BC4" s="309"/>
      <c r="BD4" s="309"/>
      <c r="BE4" s="309"/>
      <c r="BF4" s="309"/>
      <c r="BG4" s="309"/>
      <c r="BH4" s="309"/>
      <c r="BI4" s="309"/>
      <c r="BJ4" s="309"/>
      <c r="BK4" s="309"/>
      <c r="BL4" s="309"/>
      <c r="BM4" s="310"/>
      <c r="BN4" s="311">
        <v>17463668</v>
      </c>
      <c r="BO4" s="312"/>
      <c r="BP4" s="312"/>
      <c r="BQ4" s="312"/>
      <c r="BR4" s="312"/>
      <c r="BS4" s="312"/>
      <c r="BT4" s="312"/>
      <c r="BU4" s="313"/>
      <c r="BV4" s="311">
        <v>18435643</v>
      </c>
      <c r="BW4" s="312"/>
      <c r="BX4" s="312"/>
      <c r="BY4" s="312"/>
      <c r="BZ4" s="312"/>
      <c r="CA4" s="312"/>
      <c r="CB4" s="312"/>
      <c r="CC4" s="313"/>
      <c r="CD4" s="314" t="s">
        <v>149</v>
      </c>
      <c r="CE4" s="315"/>
      <c r="CF4" s="315"/>
      <c r="CG4" s="315"/>
      <c r="CH4" s="315"/>
      <c r="CI4" s="315"/>
      <c r="CJ4" s="315"/>
      <c r="CK4" s="315"/>
      <c r="CL4" s="315"/>
      <c r="CM4" s="315"/>
      <c r="CN4" s="315"/>
      <c r="CO4" s="315"/>
      <c r="CP4" s="315"/>
      <c r="CQ4" s="315"/>
      <c r="CR4" s="315"/>
      <c r="CS4" s="316"/>
      <c r="CT4" s="317">
        <v>4.7</v>
      </c>
      <c r="CU4" s="318"/>
      <c r="CV4" s="318"/>
      <c r="CW4" s="318"/>
      <c r="CX4" s="318"/>
      <c r="CY4" s="318"/>
      <c r="CZ4" s="318"/>
      <c r="DA4" s="319"/>
      <c r="DB4" s="317">
        <v>9.1999999999999993</v>
      </c>
      <c r="DC4" s="318"/>
      <c r="DD4" s="318"/>
      <c r="DE4" s="318"/>
      <c r="DF4" s="318"/>
      <c r="DG4" s="318"/>
      <c r="DH4" s="318"/>
      <c r="DI4" s="319"/>
    </row>
    <row r="5" spans="1:119" ht="18.75" customHeight="1" x14ac:dyDescent="0.2">
      <c r="A5" s="2"/>
      <c r="B5" s="462"/>
      <c r="C5" s="463"/>
      <c r="D5" s="463"/>
      <c r="E5" s="464"/>
      <c r="F5" s="464"/>
      <c r="G5" s="464"/>
      <c r="H5" s="464"/>
      <c r="I5" s="464"/>
      <c r="J5" s="464"/>
      <c r="K5" s="464"/>
      <c r="L5" s="464"/>
      <c r="M5" s="464"/>
      <c r="N5" s="464"/>
      <c r="O5" s="464"/>
      <c r="P5" s="464"/>
      <c r="Q5" s="464"/>
      <c r="R5" s="469"/>
      <c r="S5" s="469"/>
      <c r="T5" s="469"/>
      <c r="U5" s="469"/>
      <c r="V5" s="470"/>
      <c r="W5" s="472"/>
      <c r="X5" s="473"/>
      <c r="Y5" s="473"/>
      <c r="Z5" s="473"/>
      <c r="AA5" s="473"/>
      <c r="AB5" s="463"/>
      <c r="AC5" s="469"/>
      <c r="AD5" s="473"/>
      <c r="AE5" s="473"/>
      <c r="AF5" s="473"/>
      <c r="AG5" s="473"/>
      <c r="AH5" s="473"/>
      <c r="AI5" s="473"/>
      <c r="AJ5" s="473"/>
      <c r="AK5" s="473"/>
      <c r="AL5" s="475"/>
      <c r="AM5" s="320" t="s">
        <v>151</v>
      </c>
      <c r="AN5" s="321"/>
      <c r="AO5" s="321"/>
      <c r="AP5" s="321"/>
      <c r="AQ5" s="321"/>
      <c r="AR5" s="321"/>
      <c r="AS5" s="321"/>
      <c r="AT5" s="322"/>
      <c r="AU5" s="323" t="s">
        <v>69</v>
      </c>
      <c r="AV5" s="324"/>
      <c r="AW5" s="324"/>
      <c r="AX5" s="324"/>
      <c r="AY5" s="325" t="s">
        <v>140</v>
      </c>
      <c r="AZ5" s="326"/>
      <c r="BA5" s="326"/>
      <c r="BB5" s="326"/>
      <c r="BC5" s="326"/>
      <c r="BD5" s="326"/>
      <c r="BE5" s="326"/>
      <c r="BF5" s="326"/>
      <c r="BG5" s="326"/>
      <c r="BH5" s="326"/>
      <c r="BI5" s="326"/>
      <c r="BJ5" s="326"/>
      <c r="BK5" s="326"/>
      <c r="BL5" s="326"/>
      <c r="BM5" s="327"/>
      <c r="BN5" s="328">
        <v>16977650</v>
      </c>
      <c r="BO5" s="329"/>
      <c r="BP5" s="329"/>
      <c r="BQ5" s="329"/>
      <c r="BR5" s="329"/>
      <c r="BS5" s="329"/>
      <c r="BT5" s="329"/>
      <c r="BU5" s="330"/>
      <c r="BV5" s="328">
        <v>17738459</v>
      </c>
      <c r="BW5" s="329"/>
      <c r="BX5" s="329"/>
      <c r="BY5" s="329"/>
      <c r="BZ5" s="329"/>
      <c r="CA5" s="329"/>
      <c r="CB5" s="329"/>
      <c r="CC5" s="330"/>
      <c r="CD5" s="331" t="s">
        <v>153</v>
      </c>
      <c r="CE5" s="332"/>
      <c r="CF5" s="332"/>
      <c r="CG5" s="332"/>
      <c r="CH5" s="332"/>
      <c r="CI5" s="332"/>
      <c r="CJ5" s="332"/>
      <c r="CK5" s="332"/>
      <c r="CL5" s="332"/>
      <c r="CM5" s="332"/>
      <c r="CN5" s="332"/>
      <c r="CO5" s="332"/>
      <c r="CP5" s="332"/>
      <c r="CQ5" s="332"/>
      <c r="CR5" s="332"/>
      <c r="CS5" s="333"/>
      <c r="CT5" s="334">
        <v>92.1</v>
      </c>
      <c r="CU5" s="335"/>
      <c r="CV5" s="335"/>
      <c r="CW5" s="335"/>
      <c r="CX5" s="335"/>
      <c r="CY5" s="335"/>
      <c r="CZ5" s="335"/>
      <c r="DA5" s="336"/>
      <c r="DB5" s="334">
        <v>90.5</v>
      </c>
      <c r="DC5" s="335"/>
      <c r="DD5" s="335"/>
      <c r="DE5" s="335"/>
      <c r="DF5" s="335"/>
      <c r="DG5" s="335"/>
      <c r="DH5" s="335"/>
      <c r="DI5" s="336"/>
    </row>
    <row r="6" spans="1:119" ht="18.75" customHeight="1" x14ac:dyDescent="0.2">
      <c r="A6" s="2"/>
      <c r="B6" s="476" t="s">
        <v>155</v>
      </c>
      <c r="C6" s="477"/>
      <c r="D6" s="477"/>
      <c r="E6" s="478"/>
      <c r="F6" s="478"/>
      <c r="G6" s="478"/>
      <c r="H6" s="478"/>
      <c r="I6" s="478"/>
      <c r="J6" s="478"/>
      <c r="K6" s="478"/>
      <c r="L6" s="478" t="s">
        <v>144</v>
      </c>
      <c r="M6" s="478"/>
      <c r="N6" s="478"/>
      <c r="O6" s="478"/>
      <c r="P6" s="478"/>
      <c r="Q6" s="478"/>
      <c r="R6" s="482"/>
      <c r="S6" s="482"/>
      <c r="T6" s="482"/>
      <c r="U6" s="482"/>
      <c r="V6" s="483"/>
      <c r="W6" s="486" t="s">
        <v>157</v>
      </c>
      <c r="X6" s="487"/>
      <c r="Y6" s="487"/>
      <c r="Z6" s="487"/>
      <c r="AA6" s="487"/>
      <c r="AB6" s="477"/>
      <c r="AC6" s="488" t="s">
        <v>158</v>
      </c>
      <c r="AD6" s="489"/>
      <c r="AE6" s="489"/>
      <c r="AF6" s="489"/>
      <c r="AG6" s="489"/>
      <c r="AH6" s="489"/>
      <c r="AI6" s="489"/>
      <c r="AJ6" s="489"/>
      <c r="AK6" s="489"/>
      <c r="AL6" s="490"/>
      <c r="AM6" s="320" t="s">
        <v>73</v>
      </c>
      <c r="AN6" s="321"/>
      <c r="AO6" s="321"/>
      <c r="AP6" s="321"/>
      <c r="AQ6" s="321"/>
      <c r="AR6" s="321"/>
      <c r="AS6" s="321"/>
      <c r="AT6" s="322"/>
      <c r="AU6" s="323" t="s">
        <v>69</v>
      </c>
      <c r="AV6" s="324"/>
      <c r="AW6" s="324"/>
      <c r="AX6" s="324"/>
      <c r="AY6" s="325" t="s">
        <v>160</v>
      </c>
      <c r="AZ6" s="326"/>
      <c r="BA6" s="326"/>
      <c r="BB6" s="326"/>
      <c r="BC6" s="326"/>
      <c r="BD6" s="326"/>
      <c r="BE6" s="326"/>
      <c r="BF6" s="326"/>
      <c r="BG6" s="326"/>
      <c r="BH6" s="326"/>
      <c r="BI6" s="326"/>
      <c r="BJ6" s="326"/>
      <c r="BK6" s="326"/>
      <c r="BL6" s="326"/>
      <c r="BM6" s="327"/>
      <c r="BN6" s="328">
        <v>486018</v>
      </c>
      <c r="BO6" s="329"/>
      <c r="BP6" s="329"/>
      <c r="BQ6" s="329"/>
      <c r="BR6" s="329"/>
      <c r="BS6" s="329"/>
      <c r="BT6" s="329"/>
      <c r="BU6" s="330"/>
      <c r="BV6" s="328">
        <v>697184</v>
      </c>
      <c r="BW6" s="329"/>
      <c r="BX6" s="329"/>
      <c r="BY6" s="329"/>
      <c r="BZ6" s="329"/>
      <c r="CA6" s="329"/>
      <c r="CB6" s="329"/>
      <c r="CC6" s="330"/>
      <c r="CD6" s="331" t="s">
        <v>163</v>
      </c>
      <c r="CE6" s="332"/>
      <c r="CF6" s="332"/>
      <c r="CG6" s="332"/>
      <c r="CH6" s="332"/>
      <c r="CI6" s="332"/>
      <c r="CJ6" s="332"/>
      <c r="CK6" s="332"/>
      <c r="CL6" s="332"/>
      <c r="CM6" s="332"/>
      <c r="CN6" s="332"/>
      <c r="CO6" s="332"/>
      <c r="CP6" s="332"/>
      <c r="CQ6" s="332"/>
      <c r="CR6" s="332"/>
      <c r="CS6" s="333"/>
      <c r="CT6" s="337">
        <v>92.3</v>
      </c>
      <c r="CU6" s="338"/>
      <c r="CV6" s="338"/>
      <c r="CW6" s="338"/>
      <c r="CX6" s="338"/>
      <c r="CY6" s="338"/>
      <c r="CZ6" s="338"/>
      <c r="DA6" s="339"/>
      <c r="DB6" s="337">
        <v>91</v>
      </c>
      <c r="DC6" s="338"/>
      <c r="DD6" s="338"/>
      <c r="DE6" s="338"/>
      <c r="DF6" s="338"/>
      <c r="DG6" s="338"/>
      <c r="DH6" s="338"/>
      <c r="DI6" s="339"/>
    </row>
    <row r="7" spans="1:119" ht="18.75" customHeight="1" x14ac:dyDescent="0.2">
      <c r="A7" s="2"/>
      <c r="B7" s="459"/>
      <c r="C7" s="460"/>
      <c r="D7" s="460"/>
      <c r="E7" s="461"/>
      <c r="F7" s="461"/>
      <c r="G7" s="461"/>
      <c r="H7" s="461"/>
      <c r="I7" s="461"/>
      <c r="J7" s="461"/>
      <c r="K7" s="461"/>
      <c r="L7" s="461"/>
      <c r="M7" s="461"/>
      <c r="N7" s="461"/>
      <c r="O7" s="461"/>
      <c r="P7" s="461"/>
      <c r="Q7" s="461"/>
      <c r="R7" s="467"/>
      <c r="S7" s="467"/>
      <c r="T7" s="467"/>
      <c r="U7" s="467"/>
      <c r="V7" s="468"/>
      <c r="W7" s="471"/>
      <c r="X7" s="450"/>
      <c r="Y7" s="450"/>
      <c r="Z7" s="450"/>
      <c r="AA7" s="450"/>
      <c r="AB7" s="460"/>
      <c r="AC7" s="491"/>
      <c r="AD7" s="449"/>
      <c r="AE7" s="449"/>
      <c r="AF7" s="449"/>
      <c r="AG7" s="449"/>
      <c r="AH7" s="449"/>
      <c r="AI7" s="449"/>
      <c r="AJ7" s="449"/>
      <c r="AK7" s="449"/>
      <c r="AL7" s="492"/>
      <c r="AM7" s="320" t="s">
        <v>128</v>
      </c>
      <c r="AN7" s="321"/>
      <c r="AO7" s="321"/>
      <c r="AP7" s="321"/>
      <c r="AQ7" s="321"/>
      <c r="AR7" s="321"/>
      <c r="AS7" s="321"/>
      <c r="AT7" s="322"/>
      <c r="AU7" s="323" t="s">
        <v>69</v>
      </c>
      <c r="AV7" s="324"/>
      <c r="AW7" s="324"/>
      <c r="AX7" s="324"/>
      <c r="AY7" s="325" t="s">
        <v>164</v>
      </c>
      <c r="AZ7" s="326"/>
      <c r="BA7" s="326"/>
      <c r="BB7" s="326"/>
      <c r="BC7" s="326"/>
      <c r="BD7" s="326"/>
      <c r="BE7" s="326"/>
      <c r="BF7" s="326"/>
      <c r="BG7" s="326"/>
      <c r="BH7" s="326"/>
      <c r="BI7" s="326"/>
      <c r="BJ7" s="326"/>
      <c r="BK7" s="326"/>
      <c r="BL7" s="326"/>
      <c r="BM7" s="327"/>
      <c r="BN7" s="328">
        <v>153354</v>
      </c>
      <c r="BO7" s="329"/>
      <c r="BP7" s="329"/>
      <c r="BQ7" s="329"/>
      <c r="BR7" s="329"/>
      <c r="BS7" s="329"/>
      <c r="BT7" s="329"/>
      <c r="BU7" s="330"/>
      <c r="BV7" s="328">
        <v>60290</v>
      </c>
      <c r="BW7" s="329"/>
      <c r="BX7" s="329"/>
      <c r="BY7" s="329"/>
      <c r="BZ7" s="329"/>
      <c r="CA7" s="329"/>
      <c r="CB7" s="329"/>
      <c r="CC7" s="330"/>
      <c r="CD7" s="331" t="s">
        <v>135</v>
      </c>
      <c r="CE7" s="332"/>
      <c r="CF7" s="332"/>
      <c r="CG7" s="332"/>
      <c r="CH7" s="332"/>
      <c r="CI7" s="332"/>
      <c r="CJ7" s="332"/>
      <c r="CK7" s="332"/>
      <c r="CL7" s="332"/>
      <c r="CM7" s="332"/>
      <c r="CN7" s="332"/>
      <c r="CO7" s="332"/>
      <c r="CP7" s="332"/>
      <c r="CQ7" s="332"/>
      <c r="CR7" s="332"/>
      <c r="CS7" s="333"/>
      <c r="CT7" s="328">
        <v>7105178</v>
      </c>
      <c r="CU7" s="329"/>
      <c r="CV7" s="329"/>
      <c r="CW7" s="329"/>
      <c r="CX7" s="329"/>
      <c r="CY7" s="329"/>
      <c r="CZ7" s="329"/>
      <c r="DA7" s="330"/>
      <c r="DB7" s="328">
        <v>6948388</v>
      </c>
      <c r="DC7" s="329"/>
      <c r="DD7" s="329"/>
      <c r="DE7" s="329"/>
      <c r="DF7" s="329"/>
      <c r="DG7" s="329"/>
      <c r="DH7" s="329"/>
      <c r="DI7" s="330"/>
    </row>
    <row r="8" spans="1:119" ht="18.75" customHeight="1" x14ac:dyDescent="0.2">
      <c r="A8" s="2"/>
      <c r="B8" s="479"/>
      <c r="C8" s="480"/>
      <c r="D8" s="480"/>
      <c r="E8" s="481"/>
      <c r="F8" s="481"/>
      <c r="G8" s="481"/>
      <c r="H8" s="481"/>
      <c r="I8" s="481"/>
      <c r="J8" s="481"/>
      <c r="K8" s="481"/>
      <c r="L8" s="481"/>
      <c r="M8" s="481"/>
      <c r="N8" s="481"/>
      <c r="O8" s="481"/>
      <c r="P8" s="481"/>
      <c r="Q8" s="481"/>
      <c r="R8" s="484"/>
      <c r="S8" s="484"/>
      <c r="T8" s="484"/>
      <c r="U8" s="484"/>
      <c r="V8" s="485"/>
      <c r="W8" s="418"/>
      <c r="X8" s="419"/>
      <c r="Y8" s="419"/>
      <c r="Z8" s="419"/>
      <c r="AA8" s="419"/>
      <c r="AB8" s="480"/>
      <c r="AC8" s="493"/>
      <c r="AD8" s="494"/>
      <c r="AE8" s="494"/>
      <c r="AF8" s="494"/>
      <c r="AG8" s="494"/>
      <c r="AH8" s="494"/>
      <c r="AI8" s="494"/>
      <c r="AJ8" s="494"/>
      <c r="AK8" s="494"/>
      <c r="AL8" s="495"/>
      <c r="AM8" s="320" t="s">
        <v>166</v>
      </c>
      <c r="AN8" s="321"/>
      <c r="AO8" s="321"/>
      <c r="AP8" s="321"/>
      <c r="AQ8" s="321"/>
      <c r="AR8" s="321"/>
      <c r="AS8" s="321"/>
      <c r="AT8" s="322"/>
      <c r="AU8" s="323" t="s">
        <v>69</v>
      </c>
      <c r="AV8" s="324"/>
      <c r="AW8" s="324"/>
      <c r="AX8" s="324"/>
      <c r="AY8" s="325" t="s">
        <v>168</v>
      </c>
      <c r="AZ8" s="326"/>
      <c r="BA8" s="326"/>
      <c r="BB8" s="326"/>
      <c r="BC8" s="326"/>
      <c r="BD8" s="326"/>
      <c r="BE8" s="326"/>
      <c r="BF8" s="326"/>
      <c r="BG8" s="326"/>
      <c r="BH8" s="326"/>
      <c r="BI8" s="326"/>
      <c r="BJ8" s="326"/>
      <c r="BK8" s="326"/>
      <c r="BL8" s="326"/>
      <c r="BM8" s="327"/>
      <c r="BN8" s="328">
        <v>332664</v>
      </c>
      <c r="BO8" s="329"/>
      <c r="BP8" s="329"/>
      <c r="BQ8" s="329"/>
      <c r="BR8" s="329"/>
      <c r="BS8" s="329"/>
      <c r="BT8" s="329"/>
      <c r="BU8" s="330"/>
      <c r="BV8" s="328">
        <v>636894</v>
      </c>
      <c r="BW8" s="329"/>
      <c r="BX8" s="329"/>
      <c r="BY8" s="329"/>
      <c r="BZ8" s="329"/>
      <c r="CA8" s="329"/>
      <c r="CB8" s="329"/>
      <c r="CC8" s="330"/>
      <c r="CD8" s="331" t="s">
        <v>169</v>
      </c>
      <c r="CE8" s="332"/>
      <c r="CF8" s="332"/>
      <c r="CG8" s="332"/>
      <c r="CH8" s="332"/>
      <c r="CI8" s="332"/>
      <c r="CJ8" s="332"/>
      <c r="CK8" s="332"/>
      <c r="CL8" s="332"/>
      <c r="CM8" s="332"/>
      <c r="CN8" s="332"/>
      <c r="CO8" s="332"/>
      <c r="CP8" s="332"/>
      <c r="CQ8" s="332"/>
      <c r="CR8" s="332"/>
      <c r="CS8" s="333"/>
      <c r="CT8" s="340">
        <v>0.32</v>
      </c>
      <c r="CU8" s="341"/>
      <c r="CV8" s="341"/>
      <c r="CW8" s="341"/>
      <c r="CX8" s="341"/>
      <c r="CY8" s="341"/>
      <c r="CZ8" s="341"/>
      <c r="DA8" s="342"/>
      <c r="DB8" s="340">
        <v>0.32</v>
      </c>
      <c r="DC8" s="341"/>
      <c r="DD8" s="341"/>
      <c r="DE8" s="341"/>
      <c r="DF8" s="341"/>
      <c r="DG8" s="341"/>
      <c r="DH8" s="341"/>
      <c r="DI8" s="342"/>
    </row>
    <row r="9" spans="1:119" ht="18.75" customHeight="1" x14ac:dyDescent="0.2">
      <c r="A9" s="2"/>
      <c r="B9" s="302" t="s">
        <v>18</v>
      </c>
      <c r="C9" s="303"/>
      <c r="D9" s="303"/>
      <c r="E9" s="303"/>
      <c r="F9" s="303"/>
      <c r="G9" s="303"/>
      <c r="H9" s="303"/>
      <c r="I9" s="303"/>
      <c r="J9" s="303"/>
      <c r="K9" s="400"/>
      <c r="L9" s="353" t="s">
        <v>10</v>
      </c>
      <c r="M9" s="354"/>
      <c r="N9" s="354"/>
      <c r="O9" s="354"/>
      <c r="P9" s="354"/>
      <c r="Q9" s="355"/>
      <c r="R9" s="356">
        <v>18262</v>
      </c>
      <c r="S9" s="357"/>
      <c r="T9" s="357"/>
      <c r="U9" s="357"/>
      <c r="V9" s="358"/>
      <c r="W9" s="305" t="s">
        <v>170</v>
      </c>
      <c r="X9" s="306"/>
      <c r="Y9" s="306"/>
      <c r="Z9" s="306"/>
      <c r="AA9" s="306"/>
      <c r="AB9" s="306"/>
      <c r="AC9" s="306"/>
      <c r="AD9" s="306"/>
      <c r="AE9" s="306"/>
      <c r="AF9" s="306"/>
      <c r="AG9" s="306"/>
      <c r="AH9" s="306"/>
      <c r="AI9" s="306"/>
      <c r="AJ9" s="306"/>
      <c r="AK9" s="306"/>
      <c r="AL9" s="307"/>
      <c r="AM9" s="320" t="s">
        <v>172</v>
      </c>
      <c r="AN9" s="321"/>
      <c r="AO9" s="321"/>
      <c r="AP9" s="321"/>
      <c r="AQ9" s="321"/>
      <c r="AR9" s="321"/>
      <c r="AS9" s="321"/>
      <c r="AT9" s="322"/>
      <c r="AU9" s="323" t="s">
        <v>69</v>
      </c>
      <c r="AV9" s="324"/>
      <c r="AW9" s="324"/>
      <c r="AX9" s="324"/>
      <c r="AY9" s="325" t="s">
        <v>71</v>
      </c>
      <c r="AZ9" s="326"/>
      <c r="BA9" s="326"/>
      <c r="BB9" s="326"/>
      <c r="BC9" s="326"/>
      <c r="BD9" s="326"/>
      <c r="BE9" s="326"/>
      <c r="BF9" s="326"/>
      <c r="BG9" s="326"/>
      <c r="BH9" s="326"/>
      <c r="BI9" s="326"/>
      <c r="BJ9" s="326"/>
      <c r="BK9" s="326"/>
      <c r="BL9" s="326"/>
      <c r="BM9" s="327"/>
      <c r="BN9" s="328">
        <v>-304230</v>
      </c>
      <c r="BO9" s="329"/>
      <c r="BP9" s="329"/>
      <c r="BQ9" s="329"/>
      <c r="BR9" s="329"/>
      <c r="BS9" s="329"/>
      <c r="BT9" s="329"/>
      <c r="BU9" s="330"/>
      <c r="BV9" s="328">
        <v>-18095</v>
      </c>
      <c r="BW9" s="329"/>
      <c r="BX9" s="329"/>
      <c r="BY9" s="329"/>
      <c r="BZ9" s="329"/>
      <c r="CA9" s="329"/>
      <c r="CB9" s="329"/>
      <c r="CC9" s="330"/>
      <c r="CD9" s="331" t="s">
        <v>67</v>
      </c>
      <c r="CE9" s="332"/>
      <c r="CF9" s="332"/>
      <c r="CG9" s="332"/>
      <c r="CH9" s="332"/>
      <c r="CI9" s="332"/>
      <c r="CJ9" s="332"/>
      <c r="CK9" s="332"/>
      <c r="CL9" s="332"/>
      <c r="CM9" s="332"/>
      <c r="CN9" s="332"/>
      <c r="CO9" s="332"/>
      <c r="CP9" s="332"/>
      <c r="CQ9" s="332"/>
      <c r="CR9" s="332"/>
      <c r="CS9" s="333"/>
      <c r="CT9" s="334">
        <v>12.4</v>
      </c>
      <c r="CU9" s="335"/>
      <c r="CV9" s="335"/>
      <c r="CW9" s="335"/>
      <c r="CX9" s="335"/>
      <c r="CY9" s="335"/>
      <c r="CZ9" s="335"/>
      <c r="DA9" s="336"/>
      <c r="DB9" s="334">
        <v>9.6999999999999993</v>
      </c>
      <c r="DC9" s="335"/>
      <c r="DD9" s="335"/>
      <c r="DE9" s="335"/>
      <c r="DF9" s="335"/>
      <c r="DG9" s="335"/>
      <c r="DH9" s="335"/>
      <c r="DI9" s="336"/>
    </row>
    <row r="10" spans="1:119" ht="18.75" customHeight="1" x14ac:dyDescent="0.2">
      <c r="A10" s="2"/>
      <c r="B10" s="302"/>
      <c r="C10" s="303"/>
      <c r="D10" s="303"/>
      <c r="E10" s="303"/>
      <c r="F10" s="303"/>
      <c r="G10" s="303"/>
      <c r="H10" s="303"/>
      <c r="I10" s="303"/>
      <c r="J10" s="303"/>
      <c r="K10" s="400"/>
      <c r="L10" s="343" t="s">
        <v>174</v>
      </c>
      <c r="M10" s="321"/>
      <c r="N10" s="321"/>
      <c r="O10" s="321"/>
      <c r="P10" s="321"/>
      <c r="Q10" s="322"/>
      <c r="R10" s="344">
        <v>19758</v>
      </c>
      <c r="S10" s="345"/>
      <c r="T10" s="345"/>
      <c r="U10" s="345"/>
      <c r="V10" s="346"/>
      <c r="W10" s="471"/>
      <c r="X10" s="450"/>
      <c r="Y10" s="450"/>
      <c r="Z10" s="450"/>
      <c r="AA10" s="450"/>
      <c r="AB10" s="450"/>
      <c r="AC10" s="450"/>
      <c r="AD10" s="450"/>
      <c r="AE10" s="450"/>
      <c r="AF10" s="450"/>
      <c r="AG10" s="450"/>
      <c r="AH10" s="450"/>
      <c r="AI10" s="450"/>
      <c r="AJ10" s="450"/>
      <c r="AK10" s="450"/>
      <c r="AL10" s="474"/>
      <c r="AM10" s="320" t="s">
        <v>176</v>
      </c>
      <c r="AN10" s="321"/>
      <c r="AO10" s="321"/>
      <c r="AP10" s="321"/>
      <c r="AQ10" s="321"/>
      <c r="AR10" s="321"/>
      <c r="AS10" s="321"/>
      <c r="AT10" s="322"/>
      <c r="AU10" s="323" t="s">
        <v>178</v>
      </c>
      <c r="AV10" s="324"/>
      <c r="AW10" s="324"/>
      <c r="AX10" s="324"/>
      <c r="AY10" s="325" t="s">
        <v>180</v>
      </c>
      <c r="AZ10" s="326"/>
      <c r="BA10" s="326"/>
      <c r="BB10" s="326"/>
      <c r="BC10" s="326"/>
      <c r="BD10" s="326"/>
      <c r="BE10" s="326"/>
      <c r="BF10" s="326"/>
      <c r="BG10" s="326"/>
      <c r="BH10" s="326"/>
      <c r="BI10" s="326"/>
      <c r="BJ10" s="326"/>
      <c r="BK10" s="326"/>
      <c r="BL10" s="326"/>
      <c r="BM10" s="327"/>
      <c r="BN10" s="328">
        <v>320278</v>
      </c>
      <c r="BO10" s="329"/>
      <c r="BP10" s="329"/>
      <c r="BQ10" s="329"/>
      <c r="BR10" s="329"/>
      <c r="BS10" s="329"/>
      <c r="BT10" s="329"/>
      <c r="BU10" s="330"/>
      <c r="BV10" s="328">
        <v>332646</v>
      </c>
      <c r="BW10" s="329"/>
      <c r="BX10" s="329"/>
      <c r="BY10" s="329"/>
      <c r="BZ10" s="329"/>
      <c r="CA10" s="329"/>
      <c r="CB10" s="329"/>
      <c r="CC10" s="330"/>
      <c r="CD10" s="22" t="s">
        <v>182</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02"/>
      <c r="C11" s="303"/>
      <c r="D11" s="303"/>
      <c r="E11" s="303"/>
      <c r="F11" s="303"/>
      <c r="G11" s="303"/>
      <c r="H11" s="303"/>
      <c r="I11" s="303"/>
      <c r="J11" s="303"/>
      <c r="K11" s="400"/>
      <c r="L11" s="347" t="s">
        <v>184</v>
      </c>
      <c r="M11" s="348"/>
      <c r="N11" s="348"/>
      <c r="O11" s="348"/>
      <c r="P11" s="348"/>
      <c r="Q11" s="349"/>
      <c r="R11" s="350" t="s">
        <v>186</v>
      </c>
      <c r="S11" s="351"/>
      <c r="T11" s="351"/>
      <c r="U11" s="351"/>
      <c r="V11" s="352"/>
      <c r="W11" s="471"/>
      <c r="X11" s="450"/>
      <c r="Y11" s="450"/>
      <c r="Z11" s="450"/>
      <c r="AA11" s="450"/>
      <c r="AB11" s="450"/>
      <c r="AC11" s="450"/>
      <c r="AD11" s="450"/>
      <c r="AE11" s="450"/>
      <c r="AF11" s="450"/>
      <c r="AG11" s="450"/>
      <c r="AH11" s="450"/>
      <c r="AI11" s="450"/>
      <c r="AJ11" s="450"/>
      <c r="AK11" s="450"/>
      <c r="AL11" s="474"/>
      <c r="AM11" s="320" t="s">
        <v>189</v>
      </c>
      <c r="AN11" s="321"/>
      <c r="AO11" s="321"/>
      <c r="AP11" s="321"/>
      <c r="AQ11" s="321"/>
      <c r="AR11" s="321"/>
      <c r="AS11" s="321"/>
      <c r="AT11" s="322"/>
      <c r="AU11" s="323" t="s">
        <v>178</v>
      </c>
      <c r="AV11" s="324"/>
      <c r="AW11" s="324"/>
      <c r="AX11" s="324"/>
      <c r="AY11" s="325" t="s">
        <v>190</v>
      </c>
      <c r="AZ11" s="326"/>
      <c r="BA11" s="326"/>
      <c r="BB11" s="326"/>
      <c r="BC11" s="326"/>
      <c r="BD11" s="326"/>
      <c r="BE11" s="326"/>
      <c r="BF11" s="326"/>
      <c r="BG11" s="326"/>
      <c r="BH11" s="326"/>
      <c r="BI11" s="326"/>
      <c r="BJ11" s="326"/>
      <c r="BK11" s="326"/>
      <c r="BL11" s="326"/>
      <c r="BM11" s="327"/>
      <c r="BN11" s="328">
        <v>0</v>
      </c>
      <c r="BO11" s="329"/>
      <c r="BP11" s="329"/>
      <c r="BQ11" s="329"/>
      <c r="BR11" s="329"/>
      <c r="BS11" s="329"/>
      <c r="BT11" s="329"/>
      <c r="BU11" s="330"/>
      <c r="BV11" s="328">
        <v>0</v>
      </c>
      <c r="BW11" s="329"/>
      <c r="BX11" s="329"/>
      <c r="BY11" s="329"/>
      <c r="BZ11" s="329"/>
      <c r="CA11" s="329"/>
      <c r="CB11" s="329"/>
      <c r="CC11" s="330"/>
      <c r="CD11" s="331" t="s">
        <v>193</v>
      </c>
      <c r="CE11" s="332"/>
      <c r="CF11" s="332"/>
      <c r="CG11" s="332"/>
      <c r="CH11" s="332"/>
      <c r="CI11" s="332"/>
      <c r="CJ11" s="332"/>
      <c r="CK11" s="332"/>
      <c r="CL11" s="332"/>
      <c r="CM11" s="332"/>
      <c r="CN11" s="332"/>
      <c r="CO11" s="332"/>
      <c r="CP11" s="332"/>
      <c r="CQ11" s="332"/>
      <c r="CR11" s="332"/>
      <c r="CS11" s="333"/>
      <c r="CT11" s="340" t="s">
        <v>194</v>
      </c>
      <c r="CU11" s="341"/>
      <c r="CV11" s="341"/>
      <c r="CW11" s="341"/>
      <c r="CX11" s="341"/>
      <c r="CY11" s="341"/>
      <c r="CZ11" s="341"/>
      <c r="DA11" s="342"/>
      <c r="DB11" s="340" t="s">
        <v>194</v>
      </c>
      <c r="DC11" s="341"/>
      <c r="DD11" s="341"/>
      <c r="DE11" s="341"/>
      <c r="DF11" s="341"/>
      <c r="DG11" s="341"/>
      <c r="DH11" s="341"/>
      <c r="DI11" s="342"/>
    </row>
    <row r="12" spans="1:119" ht="18.75" customHeight="1" x14ac:dyDescent="0.2">
      <c r="A12" s="2"/>
      <c r="B12" s="496" t="s">
        <v>195</v>
      </c>
      <c r="C12" s="497"/>
      <c r="D12" s="497"/>
      <c r="E12" s="497"/>
      <c r="F12" s="497"/>
      <c r="G12" s="497"/>
      <c r="H12" s="497"/>
      <c r="I12" s="497"/>
      <c r="J12" s="497"/>
      <c r="K12" s="498"/>
      <c r="L12" s="366" t="s">
        <v>197</v>
      </c>
      <c r="M12" s="367"/>
      <c r="N12" s="367"/>
      <c r="O12" s="367"/>
      <c r="P12" s="367"/>
      <c r="Q12" s="368"/>
      <c r="R12" s="369">
        <v>17226</v>
      </c>
      <c r="S12" s="370"/>
      <c r="T12" s="370"/>
      <c r="U12" s="370"/>
      <c r="V12" s="371"/>
      <c r="W12" s="372" t="s">
        <v>5</v>
      </c>
      <c r="X12" s="324"/>
      <c r="Y12" s="324"/>
      <c r="Z12" s="324"/>
      <c r="AA12" s="324"/>
      <c r="AB12" s="373"/>
      <c r="AC12" s="374" t="s">
        <v>111</v>
      </c>
      <c r="AD12" s="375"/>
      <c r="AE12" s="375"/>
      <c r="AF12" s="375"/>
      <c r="AG12" s="376"/>
      <c r="AH12" s="374" t="s">
        <v>198</v>
      </c>
      <c r="AI12" s="375"/>
      <c r="AJ12" s="375"/>
      <c r="AK12" s="375"/>
      <c r="AL12" s="377"/>
      <c r="AM12" s="320" t="s">
        <v>201</v>
      </c>
      <c r="AN12" s="321"/>
      <c r="AO12" s="321"/>
      <c r="AP12" s="321"/>
      <c r="AQ12" s="321"/>
      <c r="AR12" s="321"/>
      <c r="AS12" s="321"/>
      <c r="AT12" s="322"/>
      <c r="AU12" s="323" t="s">
        <v>178</v>
      </c>
      <c r="AV12" s="324"/>
      <c r="AW12" s="324"/>
      <c r="AX12" s="324"/>
      <c r="AY12" s="325" t="s">
        <v>203</v>
      </c>
      <c r="AZ12" s="326"/>
      <c r="BA12" s="326"/>
      <c r="BB12" s="326"/>
      <c r="BC12" s="326"/>
      <c r="BD12" s="326"/>
      <c r="BE12" s="326"/>
      <c r="BF12" s="326"/>
      <c r="BG12" s="326"/>
      <c r="BH12" s="326"/>
      <c r="BI12" s="326"/>
      <c r="BJ12" s="326"/>
      <c r="BK12" s="326"/>
      <c r="BL12" s="326"/>
      <c r="BM12" s="327"/>
      <c r="BN12" s="328">
        <v>500000</v>
      </c>
      <c r="BO12" s="329"/>
      <c r="BP12" s="329"/>
      <c r="BQ12" s="329"/>
      <c r="BR12" s="329"/>
      <c r="BS12" s="329"/>
      <c r="BT12" s="329"/>
      <c r="BU12" s="330"/>
      <c r="BV12" s="328">
        <v>1877059</v>
      </c>
      <c r="BW12" s="329"/>
      <c r="BX12" s="329"/>
      <c r="BY12" s="329"/>
      <c r="BZ12" s="329"/>
      <c r="CA12" s="329"/>
      <c r="CB12" s="329"/>
      <c r="CC12" s="330"/>
      <c r="CD12" s="331" t="s">
        <v>205</v>
      </c>
      <c r="CE12" s="332"/>
      <c r="CF12" s="332"/>
      <c r="CG12" s="332"/>
      <c r="CH12" s="332"/>
      <c r="CI12" s="332"/>
      <c r="CJ12" s="332"/>
      <c r="CK12" s="332"/>
      <c r="CL12" s="332"/>
      <c r="CM12" s="332"/>
      <c r="CN12" s="332"/>
      <c r="CO12" s="332"/>
      <c r="CP12" s="332"/>
      <c r="CQ12" s="332"/>
      <c r="CR12" s="332"/>
      <c r="CS12" s="333"/>
      <c r="CT12" s="340" t="s">
        <v>194</v>
      </c>
      <c r="CU12" s="341"/>
      <c r="CV12" s="341"/>
      <c r="CW12" s="341"/>
      <c r="CX12" s="341"/>
      <c r="CY12" s="341"/>
      <c r="CZ12" s="341"/>
      <c r="DA12" s="342"/>
      <c r="DB12" s="340" t="s">
        <v>194</v>
      </c>
      <c r="DC12" s="341"/>
      <c r="DD12" s="341"/>
      <c r="DE12" s="341"/>
      <c r="DF12" s="341"/>
      <c r="DG12" s="341"/>
      <c r="DH12" s="341"/>
      <c r="DI12" s="342"/>
    </row>
    <row r="13" spans="1:119" ht="18.75" customHeight="1" x14ac:dyDescent="0.2">
      <c r="A13" s="2"/>
      <c r="B13" s="499"/>
      <c r="C13" s="500"/>
      <c r="D13" s="500"/>
      <c r="E13" s="500"/>
      <c r="F13" s="500"/>
      <c r="G13" s="500"/>
      <c r="H13" s="500"/>
      <c r="I13" s="500"/>
      <c r="J13" s="500"/>
      <c r="K13" s="501"/>
      <c r="L13" s="14"/>
      <c r="M13" s="359" t="s">
        <v>207</v>
      </c>
      <c r="N13" s="360"/>
      <c r="O13" s="360"/>
      <c r="P13" s="360"/>
      <c r="Q13" s="361"/>
      <c r="R13" s="362">
        <v>17047</v>
      </c>
      <c r="S13" s="363"/>
      <c r="T13" s="363"/>
      <c r="U13" s="363"/>
      <c r="V13" s="364"/>
      <c r="W13" s="486" t="s">
        <v>209</v>
      </c>
      <c r="X13" s="487"/>
      <c r="Y13" s="487"/>
      <c r="Z13" s="487"/>
      <c r="AA13" s="487"/>
      <c r="AB13" s="477"/>
      <c r="AC13" s="344">
        <v>1003</v>
      </c>
      <c r="AD13" s="345"/>
      <c r="AE13" s="345"/>
      <c r="AF13" s="345"/>
      <c r="AG13" s="365"/>
      <c r="AH13" s="344">
        <v>1097</v>
      </c>
      <c r="AI13" s="345"/>
      <c r="AJ13" s="345"/>
      <c r="AK13" s="345"/>
      <c r="AL13" s="346"/>
      <c r="AM13" s="320" t="s">
        <v>210</v>
      </c>
      <c r="AN13" s="321"/>
      <c r="AO13" s="321"/>
      <c r="AP13" s="321"/>
      <c r="AQ13" s="321"/>
      <c r="AR13" s="321"/>
      <c r="AS13" s="321"/>
      <c r="AT13" s="322"/>
      <c r="AU13" s="323" t="s">
        <v>69</v>
      </c>
      <c r="AV13" s="324"/>
      <c r="AW13" s="324"/>
      <c r="AX13" s="324"/>
      <c r="AY13" s="325" t="s">
        <v>212</v>
      </c>
      <c r="AZ13" s="326"/>
      <c r="BA13" s="326"/>
      <c r="BB13" s="326"/>
      <c r="BC13" s="326"/>
      <c r="BD13" s="326"/>
      <c r="BE13" s="326"/>
      <c r="BF13" s="326"/>
      <c r="BG13" s="326"/>
      <c r="BH13" s="326"/>
      <c r="BI13" s="326"/>
      <c r="BJ13" s="326"/>
      <c r="BK13" s="326"/>
      <c r="BL13" s="326"/>
      <c r="BM13" s="327"/>
      <c r="BN13" s="328">
        <v>-483952</v>
      </c>
      <c r="BO13" s="329"/>
      <c r="BP13" s="329"/>
      <c r="BQ13" s="329"/>
      <c r="BR13" s="329"/>
      <c r="BS13" s="329"/>
      <c r="BT13" s="329"/>
      <c r="BU13" s="330"/>
      <c r="BV13" s="328">
        <v>-1562508</v>
      </c>
      <c r="BW13" s="329"/>
      <c r="BX13" s="329"/>
      <c r="BY13" s="329"/>
      <c r="BZ13" s="329"/>
      <c r="CA13" s="329"/>
      <c r="CB13" s="329"/>
      <c r="CC13" s="330"/>
      <c r="CD13" s="331" t="s">
        <v>214</v>
      </c>
      <c r="CE13" s="332"/>
      <c r="CF13" s="332"/>
      <c r="CG13" s="332"/>
      <c r="CH13" s="332"/>
      <c r="CI13" s="332"/>
      <c r="CJ13" s="332"/>
      <c r="CK13" s="332"/>
      <c r="CL13" s="332"/>
      <c r="CM13" s="332"/>
      <c r="CN13" s="332"/>
      <c r="CO13" s="332"/>
      <c r="CP13" s="332"/>
      <c r="CQ13" s="332"/>
      <c r="CR13" s="332"/>
      <c r="CS13" s="333"/>
      <c r="CT13" s="334">
        <v>11.6</v>
      </c>
      <c r="CU13" s="335"/>
      <c r="CV13" s="335"/>
      <c r="CW13" s="335"/>
      <c r="CX13" s="335"/>
      <c r="CY13" s="335"/>
      <c r="CZ13" s="335"/>
      <c r="DA13" s="336"/>
      <c r="DB13" s="334">
        <v>13</v>
      </c>
      <c r="DC13" s="335"/>
      <c r="DD13" s="335"/>
      <c r="DE13" s="335"/>
      <c r="DF13" s="335"/>
      <c r="DG13" s="335"/>
      <c r="DH13" s="335"/>
      <c r="DI13" s="336"/>
    </row>
    <row r="14" spans="1:119" ht="18.75" customHeight="1" x14ac:dyDescent="0.2">
      <c r="A14" s="2"/>
      <c r="B14" s="499"/>
      <c r="C14" s="500"/>
      <c r="D14" s="500"/>
      <c r="E14" s="500"/>
      <c r="F14" s="500"/>
      <c r="G14" s="500"/>
      <c r="H14" s="500"/>
      <c r="I14" s="500"/>
      <c r="J14" s="500"/>
      <c r="K14" s="501"/>
      <c r="L14" s="384" t="s">
        <v>215</v>
      </c>
      <c r="M14" s="385"/>
      <c r="N14" s="385"/>
      <c r="O14" s="385"/>
      <c r="P14" s="385"/>
      <c r="Q14" s="386"/>
      <c r="R14" s="362">
        <v>17647</v>
      </c>
      <c r="S14" s="363"/>
      <c r="T14" s="363"/>
      <c r="U14" s="363"/>
      <c r="V14" s="364"/>
      <c r="W14" s="472"/>
      <c r="X14" s="473"/>
      <c r="Y14" s="473"/>
      <c r="Z14" s="473"/>
      <c r="AA14" s="473"/>
      <c r="AB14" s="463"/>
      <c r="AC14" s="387">
        <v>11.2</v>
      </c>
      <c r="AD14" s="388"/>
      <c r="AE14" s="388"/>
      <c r="AF14" s="388"/>
      <c r="AG14" s="389"/>
      <c r="AH14" s="387">
        <v>11.3</v>
      </c>
      <c r="AI14" s="388"/>
      <c r="AJ14" s="388"/>
      <c r="AK14" s="388"/>
      <c r="AL14" s="390"/>
      <c r="AM14" s="320"/>
      <c r="AN14" s="321"/>
      <c r="AO14" s="321"/>
      <c r="AP14" s="321"/>
      <c r="AQ14" s="321"/>
      <c r="AR14" s="321"/>
      <c r="AS14" s="321"/>
      <c r="AT14" s="322"/>
      <c r="AU14" s="323"/>
      <c r="AV14" s="324"/>
      <c r="AW14" s="324"/>
      <c r="AX14" s="324"/>
      <c r="AY14" s="325"/>
      <c r="AZ14" s="326"/>
      <c r="BA14" s="326"/>
      <c r="BB14" s="326"/>
      <c r="BC14" s="326"/>
      <c r="BD14" s="326"/>
      <c r="BE14" s="326"/>
      <c r="BF14" s="326"/>
      <c r="BG14" s="326"/>
      <c r="BH14" s="326"/>
      <c r="BI14" s="326"/>
      <c r="BJ14" s="326"/>
      <c r="BK14" s="326"/>
      <c r="BL14" s="326"/>
      <c r="BM14" s="327"/>
      <c r="BN14" s="328"/>
      <c r="BO14" s="329"/>
      <c r="BP14" s="329"/>
      <c r="BQ14" s="329"/>
      <c r="BR14" s="329"/>
      <c r="BS14" s="329"/>
      <c r="BT14" s="329"/>
      <c r="BU14" s="330"/>
      <c r="BV14" s="328"/>
      <c r="BW14" s="329"/>
      <c r="BX14" s="329"/>
      <c r="BY14" s="329"/>
      <c r="BZ14" s="329"/>
      <c r="CA14" s="329"/>
      <c r="CB14" s="329"/>
      <c r="CC14" s="330"/>
      <c r="CD14" s="378" t="s">
        <v>217</v>
      </c>
      <c r="CE14" s="379"/>
      <c r="CF14" s="379"/>
      <c r="CG14" s="379"/>
      <c r="CH14" s="379"/>
      <c r="CI14" s="379"/>
      <c r="CJ14" s="379"/>
      <c r="CK14" s="379"/>
      <c r="CL14" s="379"/>
      <c r="CM14" s="379"/>
      <c r="CN14" s="379"/>
      <c r="CO14" s="379"/>
      <c r="CP14" s="379"/>
      <c r="CQ14" s="379"/>
      <c r="CR14" s="379"/>
      <c r="CS14" s="380"/>
      <c r="CT14" s="381" t="s">
        <v>194</v>
      </c>
      <c r="CU14" s="382"/>
      <c r="CV14" s="382"/>
      <c r="CW14" s="382"/>
      <c r="CX14" s="382"/>
      <c r="CY14" s="382"/>
      <c r="CZ14" s="382"/>
      <c r="DA14" s="383"/>
      <c r="DB14" s="381" t="s">
        <v>194</v>
      </c>
      <c r="DC14" s="382"/>
      <c r="DD14" s="382"/>
      <c r="DE14" s="382"/>
      <c r="DF14" s="382"/>
      <c r="DG14" s="382"/>
      <c r="DH14" s="382"/>
      <c r="DI14" s="383"/>
    </row>
    <row r="15" spans="1:119" ht="18.75" customHeight="1" x14ac:dyDescent="0.2">
      <c r="A15" s="2"/>
      <c r="B15" s="499"/>
      <c r="C15" s="500"/>
      <c r="D15" s="500"/>
      <c r="E15" s="500"/>
      <c r="F15" s="500"/>
      <c r="G15" s="500"/>
      <c r="H15" s="500"/>
      <c r="I15" s="500"/>
      <c r="J15" s="500"/>
      <c r="K15" s="501"/>
      <c r="L15" s="14"/>
      <c r="M15" s="359" t="s">
        <v>207</v>
      </c>
      <c r="N15" s="360"/>
      <c r="O15" s="360"/>
      <c r="P15" s="360"/>
      <c r="Q15" s="361"/>
      <c r="R15" s="362">
        <v>17465</v>
      </c>
      <c r="S15" s="363"/>
      <c r="T15" s="363"/>
      <c r="U15" s="363"/>
      <c r="V15" s="364"/>
      <c r="W15" s="486" t="s">
        <v>7</v>
      </c>
      <c r="X15" s="487"/>
      <c r="Y15" s="487"/>
      <c r="Z15" s="487"/>
      <c r="AA15" s="487"/>
      <c r="AB15" s="477"/>
      <c r="AC15" s="344">
        <v>2662</v>
      </c>
      <c r="AD15" s="345"/>
      <c r="AE15" s="345"/>
      <c r="AF15" s="345"/>
      <c r="AG15" s="365"/>
      <c r="AH15" s="344">
        <v>3306</v>
      </c>
      <c r="AI15" s="345"/>
      <c r="AJ15" s="345"/>
      <c r="AK15" s="345"/>
      <c r="AL15" s="346"/>
      <c r="AM15" s="320"/>
      <c r="AN15" s="321"/>
      <c r="AO15" s="321"/>
      <c r="AP15" s="321"/>
      <c r="AQ15" s="321"/>
      <c r="AR15" s="321"/>
      <c r="AS15" s="321"/>
      <c r="AT15" s="322"/>
      <c r="AU15" s="323"/>
      <c r="AV15" s="324"/>
      <c r="AW15" s="324"/>
      <c r="AX15" s="324"/>
      <c r="AY15" s="308" t="s">
        <v>221</v>
      </c>
      <c r="AZ15" s="309"/>
      <c r="BA15" s="309"/>
      <c r="BB15" s="309"/>
      <c r="BC15" s="309"/>
      <c r="BD15" s="309"/>
      <c r="BE15" s="309"/>
      <c r="BF15" s="309"/>
      <c r="BG15" s="309"/>
      <c r="BH15" s="309"/>
      <c r="BI15" s="309"/>
      <c r="BJ15" s="309"/>
      <c r="BK15" s="309"/>
      <c r="BL15" s="309"/>
      <c r="BM15" s="310"/>
      <c r="BN15" s="311">
        <v>2059734</v>
      </c>
      <c r="BO15" s="312"/>
      <c r="BP15" s="312"/>
      <c r="BQ15" s="312"/>
      <c r="BR15" s="312"/>
      <c r="BS15" s="312"/>
      <c r="BT15" s="312"/>
      <c r="BU15" s="313"/>
      <c r="BV15" s="311">
        <v>2043707</v>
      </c>
      <c r="BW15" s="312"/>
      <c r="BX15" s="312"/>
      <c r="BY15" s="312"/>
      <c r="BZ15" s="312"/>
      <c r="CA15" s="312"/>
      <c r="CB15" s="312"/>
      <c r="CC15" s="313"/>
      <c r="CD15" s="314" t="s">
        <v>208</v>
      </c>
      <c r="CE15" s="315"/>
      <c r="CF15" s="315"/>
      <c r="CG15" s="315"/>
      <c r="CH15" s="315"/>
      <c r="CI15" s="315"/>
      <c r="CJ15" s="315"/>
      <c r="CK15" s="315"/>
      <c r="CL15" s="315"/>
      <c r="CM15" s="315"/>
      <c r="CN15" s="315"/>
      <c r="CO15" s="315"/>
      <c r="CP15" s="315"/>
      <c r="CQ15" s="315"/>
      <c r="CR15" s="315"/>
      <c r="CS15" s="316"/>
      <c r="CT15" s="28"/>
      <c r="CU15" s="31"/>
      <c r="CV15" s="31"/>
      <c r="CW15" s="31"/>
      <c r="CX15" s="31"/>
      <c r="CY15" s="31"/>
      <c r="CZ15" s="31"/>
      <c r="DA15" s="34"/>
      <c r="DB15" s="28"/>
      <c r="DC15" s="31"/>
      <c r="DD15" s="31"/>
      <c r="DE15" s="31"/>
      <c r="DF15" s="31"/>
      <c r="DG15" s="31"/>
      <c r="DH15" s="31"/>
      <c r="DI15" s="34"/>
    </row>
    <row r="16" spans="1:119" ht="18.75" customHeight="1" x14ac:dyDescent="0.2">
      <c r="A16" s="2"/>
      <c r="B16" s="499"/>
      <c r="C16" s="500"/>
      <c r="D16" s="500"/>
      <c r="E16" s="500"/>
      <c r="F16" s="500"/>
      <c r="G16" s="500"/>
      <c r="H16" s="500"/>
      <c r="I16" s="500"/>
      <c r="J16" s="500"/>
      <c r="K16" s="501"/>
      <c r="L16" s="384" t="s">
        <v>223</v>
      </c>
      <c r="M16" s="391"/>
      <c r="N16" s="391"/>
      <c r="O16" s="391"/>
      <c r="P16" s="391"/>
      <c r="Q16" s="392"/>
      <c r="R16" s="393" t="s">
        <v>206</v>
      </c>
      <c r="S16" s="394"/>
      <c r="T16" s="394"/>
      <c r="U16" s="394"/>
      <c r="V16" s="395"/>
      <c r="W16" s="472"/>
      <c r="X16" s="473"/>
      <c r="Y16" s="473"/>
      <c r="Z16" s="473"/>
      <c r="AA16" s="473"/>
      <c r="AB16" s="463"/>
      <c r="AC16" s="387">
        <v>29.6</v>
      </c>
      <c r="AD16" s="388"/>
      <c r="AE16" s="388"/>
      <c r="AF16" s="388"/>
      <c r="AG16" s="389"/>
      <c r="AH16" s="387">
        <v>34.200000000000003</v>
      </c>
      <c r="AI16" s="388"/>
      <c r="AJ16" s="388"/>
      <c r="AK16" s="388"/>
      <c r="AL16" s="390"/>
      <c r="AM16" s="320"/>
      <c r="AN16" s="321"/>
      <c r="AO16" s="321"/>
      <c r="AP16" s="321"/>
      <c r="AQ16" s="321"/>
      <c r="AR16" s="321"/>
      <c r="AS16" s="321"/>
      <c r="AT16" s="322"/>
      <c r="AU16" s="323"/>
      <c r="AV16" s="324"/>
      <c r="AW16" s="324"/>
      <c r="AX16" s="324"/>
      <c r="AY16" s="325" t="s">
        <v>108</v>
      </c>
      <c r="AZ16" s="326"/>
      <c r="BA16" s="326"/>
      <c r="BB16" s="326"/>
      <c r="BC16" s="326"/>
      <c r="BD16" s="326"/>
      <c r="BE16" s="326"/>
      <c r="BF16" s="326"/>
      <c r="BG16" s="326"/>
      <c r="BH16" s="326"/>
      <c r="BI16" s="326"/>
      <c r="BJ16" s="326"/>
      <c r="BK16" s="326"/>
      <c r="BL16" s="326"/>
      <c r="BM16" s="327"/>
      <c r="BN16" s="328">
        <v>6601646</v>
      </c>
      <c r="BO16" s="329"/>
      <c r="BP16" s="329"/>
      <c r="BQ16" s="329"/>
      <c r="BR16" s="329"/>
      <c r="BS16" s="329"/>
      <c r="BT16" s="329"/>
      <c r="BU16" s="330"/>
      <c r="BV16" s="328">
        <v>6419680</v>
      </c>
      <c r="BW16" s="329"/>
      <c r="BX16" s="329"/>
      <c r="BY16" s="329"/>
      <c r="BZ16" s="329"/>
      <c r="CA16" s="329"/>
      <c r="CB16" s="329"/>
      <c r="CC16" s="330"/>
      <c r="CD16" s="21"/>
      <c r="CE16" s="505"/>
      <c r="CF16" s="505"/>
      <c r="CG16" s="505"/>
      <c r="CH16" s="505"/>
      <c r="CI16" s="505"/>
      <c r="CJ16" s="505"/>
      <c r="CK16" s="505"/>
      <c r="CL16" s="505"/>
      <c r="CM16" s="505"/>
      <c r="CN16" s="505"/>
      <c r="CO16" s="505"/>
      <c r="CP16" s="505"/>
      <c r="CQ16" s="505"/>
      <c r="CR16" s="505"/>
      <c r="CS16" s="506"/>
      <c r="CT16" s="334"/>
      <c r="CU16" s="335"/>
      <c r="CV16" s="335"/>
      <c r="CW16" s="335"/>
      <c r="CX16" s="335"/>
      <c r="CY16" s="335"/>
      <c r="CZ16" s="335"/>
      <c r="DA16" s="336"/>
      <c r="DB16" s="334"/>
      <c r="DC16" s="335"/>
      <c r="DD16" s="335"/>
      <c r="DE16" s="335"/>
      <c r="DF16" s="335"/>
      <c r="DG16" s="335"/>
      <c r="DH16" s="335"/>
      <c r="DI16" s="336"/>
    </row>
    <row r="17" spans="1:113" ht="18.75" customHeight="1" x14ac:dyDescent="0.2">
      <c r="A17" s="2"/>
      <c r="B17" s="502"/>
      <c r="C17" s="503"/>
      <c r="D17" s="503"/>
      <c r="E17" s="503"/>
      <c r="F17" s="503"/>
      <c r="G17" s="503"/>
      <c r="H17" s="503"/>
      <c r="I17" s="503"/>
      <c r="J17" s="503"/>
      <c r="K17" s="504"/>
      <c r="L17" s="15"/>
      <c r="M17" s="396" t="s">
        <v>103</v>
      </c>
      <c r="N17" s="397"/>
      <c r="O17" s="397"/>
      <c r="P17" s="397"/>
      <c r="Q17" s="398"/>
      <c r="R17" s="393" t="s">
        <v>206</v>
      </c>
      <c r="S17" s="394"/>
      <c r="T17" s="394"/>
      <c r="U17" s="394"/>
      <c r="V17" s="395"/>
      <c r="W17" s="486" t="s">
        <v>95</v>
      </c>
      <c r="X17" s="487"/>
      <c r="Y17" s="487"/>
      <c r="Z17" s="487"/>
      <c r="AA17" s="487"/>
      <c r="AB17" s="477"/>
      <c r="AC17" s="344">
        <v>5325</v>
      </c>
      <c r="AD17" s="345"/>
      <c r="AE17" s="345"/>
      <c r="AF17" s="345"/>
      <c r="AG17" s="365"/>
      <c r="AH17" s="344">
        <v>5272</v>
      </c>
      <c r="AI17" s="345"/>
      <c r="AJ17" s="345"/>
      <c r="AK17" s="345"/>
      <c r="AL17" s="346"/>
      <c r="AM17" s="320"/>
      <c r="AN17" s="321"/>
      <c r="AO17" s="321"/>
      <c r="AP17" s="321"/>
      <c r="AQ17" s="321"/>
      <c r="AR17" s="321"/>
      <c r="AS17" s="321"/>
      <c r="AT17" s="322"/>
      <c r="AU17" s="323"/>
      <c r="AV17" s="324"/>
      <c r="AW17" s="324"/>
      <c r="AX17" s="324"/>
      <c r="AY17" s="325" t="s">
        <v>225</v>
      </c>
      <c r="AZ17" s="326"/>
      <c r="BA17" s="326"/>
      <c r="BB17" s="326"/>
      <c r="BC17" s="326"/>
      <c r="BD17" s="326"/>
      <c r="BE17" s="326"/>
      <c r="BF17" s="326"/>
      <c r="BG17" s="326"/>
      <c r="BH17" s="326"/>
      <c r="BI17" s="326"/>
      <c r="BJ17" s="326"/>
      <c r="BK17" s="326"/>
      <c r="BL17" s="326"/>
      <c r="BM17" s="327"/>
      <c r="BN17" s="328">
        <v>2552472</v>
      </c>
      <c r="BO17" s="329"/>
      <c r="BP17" s="329"/>
      <c r="BQ17" s="329"/>
      <c r="BR17" s="329"/>
      <c r="BS17" s="329"/>
      <c r="BT17" s="329"/>
      <c r="BU17" s="330"/>
      <c r="BV17" s="328">
        <v>2536138</v>
      </c>
      <c r="BW17" s="329"/>
      <c r="BX17" s="329"/>
      <c r="BY17" s="329"/>
      <c r="BZ17" s="329"/>
      <c r="CA17" s="329"/>
      <c r="CB17" s="329"/>
      <c r="CC17" s="330"/>
      <c r="CD17" s="21"/>
      <c r="CE17" s="505"/>
      <c r="CF17" s="505"/>
      <c r="CG17" s="505"/>
      <c r="CH17" s="505"/>
      <c r="CI17" s="505"/>
      <c r="CJ17" s="505"/>
      <c r="CK17" s="505"/>
      <c r="CL17" s="505"/>
      <c r="CM17" s="505"/>
      <c r="CN17" s="505"/>
      <c r="CO17" s="505"/>
      <c r="CP17" s="505"/>
      <c r="CQ17" s="505"/>
      <c r="CR17" s="505"/>
      <c r="CS17" s="506"/>
      <c r="CT17" s="334"/>
      <c r="CU17" s="335"/>
      <c r="CV17" s="335"/>
      <c r="CW17" s="335"/>
      <c r="CX17" s="335"/>
      <c r="CY17" s="335"/>
      <c r="CZ17" s="335"/>
      <c r="DA17" s="336"/>
      <c r="DB17" s="334"/>
      <c r="DC17" s="335"/>
      <c r="DD17" s="335"/>
      <c r="DE17" s="335"/>
      <c r="DF17" s="335"/>
      <c r="DG17" s="335"/>
      <c r="DH17" s="335"/>
      <c r="DI17" s="336"/>
    </row>
    <row r="18" spans="1:113" ht="18.75" customHeight="1" x14ac:dyDescent="0.2">
      <c r="A18" s="2"/>
      <c r="B18" s="399" t="s">
        <v>226</v>
      </c>
      <c r="C18" s="400"/>
      <c r="D18" s="400"/>
      <c r="E18" s="401"/>
      <c r="F18" s="401"/>
      <c r="G18" s="401"/>
      <c r="H18" s="401"/>
      <c r="I18" s="401"/>
      <c r="J18" s="401"/>
      <c r="K18" s="401"/>
      <c r="L18" s="402">
        <v>231.94</v>
      </c>
      <c r="M18" s="402"/>
      <c r="N18" s="402"/>
      <c r="O18" s="402"/>
      <c r="P18" s="402"/>
      <c r="Q18" s="402"/>
      <c r="R18" s="403"/>
      <c r="S18" s="403"/>
      <c r="T18" s="403"/>
      <c r="U18" s="403"/>
      <c r="V18" s="404"/>
      <c r="W18" s="418"/>
      <c r="X18" s="419"/>
      <c r="Y18" s="419"/>
      <c r="Z18" s="419"/>
      <c r="AA18" s="419"/>
      <c r="AB18" s="480"/>
      <c r="AC18" s="405">
        <v>59.2</v>
      </c>
      <c r="AD18" s="406"/>
      <c r="AE18" s="406"/>
      <c r="AF18" s="406"/>
      <c r="AG18" s="407"/>
      <c r="AH18" s="405">
        <v>54.5</v>
      </c>
      <c r="AI18" s="406"/>
      <c r="AJ18" s="406"/>
      <c r="AK18" s="406"/>
      <c r="AL18" s="408"/>
      <c r="AM18" s="320"/>
      <c r="AN18" s="321"/>
      <c r="AO18" s="321"/>
      <c r="AP18" s="321"/>
      <c r="AQ18" s="321"/>
      <c r="AR18" s="321"/>
      <c r="AS18" s="321"/>
      <c r="AT18" s="322"/>
      <c r="AU18" s="323"/>
      <c r="AV18" s="324"/>
      <c r="AW18" s="324"/>
      <c r="AX18" s="324"/>
      <c r="AY18" s="325" t="s">
        <v>227</v>
      </c>
      <c r="AZ18" s="326"/>
      <c r="BA18" s="326"/>
      <c r="BB18" s="326"/>
      <c r="BC18" s="326"/>
      <c r="BD18" s="326"/>
      <c r="BE18" s="326"/>
      <c r="BF18" s="326"/>
      <c r="BG18" s="326"/>
      <c r="BH18" s="326"/>
      <c r="BI18" s="326"/>
      <c r="BJ18" s="326"/>
      <c r="BK18" s="326"/>
      <c r="BL18" s="326"/>
      <c r="BM18" s="327"/>
      <c r="BN18" s="328">
        <v>6684048</v>
      </c>
      <c r="BO18" s="329"/>
      <c r="BP18" s="329"/>
      <c r="BQ18" s="329"/>
      <c r="BR18" s="329"/>
      <c r="BS18" s="329"/>
      <c r="BT18" s="329"/>
      <c r="BU18" s="330"/>
      <c r="BV18" s="328">
        <v>6367321</v>
      </c>
      <c r="BW18" s="329"/>
      <c r="BX18" s="329"/>
      <c r="BY18" s="329"/>
      <c r="BZ18" s="329"/>
      <c r="CA18" s="329"/>
      <c r="CB18" s="329"/>
      <c r="CC18" s="330"/>
      <c r="CD18" s="21"/>
      <c r="CE18" s="505"/>
      <c r="CF18" s="505"/>
      <c r="CG18" s="505"/>
      <c r="CH18" s="505"/>
      <c r="CI18" s="505"/>
      <c r="CJ18" s="505"/>
      <c r="CK18" s="505"/>
      <c r="CL18" s="505"/>
      <c r="CM18" s="505"/>
      <c r="CN18" s="505"/>
      <c r="CO18" s="505"/>
      <c r="CP18" s="505"/>
      <c r="CQ18" s="505"/>
      <c r="CR18" s="505"/>
      <c r="CS18" s="506"/>
      <c r="CT18" s="334"/>
      <c r="CU18" s="335"/>
      <c r="CV18" s="335"/>
      <c r="CW18" s="335"/>
      <c r="CX18" s="335"/>
      <c r="CY18" s="335"/>
      <c r="CZ18" s="335"/>
      <c r="DA18" s="336"/>
      <c r="DB18" s="334"/>
      <c r="DC18" s="335"/>
      <c r="DD18" s="335"/>
      <c r="DE18" s="335"/>
      <c r="DF18" s="335"/>
      <c r="DG18" s="335"/>
      <c r="DH18" s="335"/>
      <c r="DI18" s="336"/>
    </row>
    <row r="19" spans="1:113" ht="18.75" customHeight="1" x14ac:dyDescent="0.2">
      <c r="A19" s="2"/>
      <c r="B19" s="399" t="s">
        <v>54</v>
      </c>
      <c r="C19" s="400"/>
      <c r="D19" s="400"/>
      <c r="E19" s="401"/>
      <c r="F19" s="401"/>
      <c r="G19" s="401"/>
      <c r="H19" s="401"/>
      <c r="I19" s="401"/>
      <c r="J19" s="401"/>
      <c r="K19" s="401"/>
      <c r="L19" s="409">
        <v>79</v>
      </c>
      <c r="M19" s="409"/>
      <c r="N19" s="409"/>
      <c r="O19" s="409"/>
      <c r="P19" s="409"/>
      <c r="Q19" s="409"/>
      <c r="R19" s="410"/>
      <c r="S19" s="410"/>
      <c r="T19" s="410"/>
      <c r="U19" s="410"/>
      <c r="V19" s="411"/>
      <c r="W19" s="305"/>
      <c r="X19" s="306"/>
      <c r="Y19" s="306"/>
      <c r="Z19" s="306"/>
      <c r="AA19" s="306"/>
      <c r="AB19" s="306"/>
      <c r="AC19" s="420"/>
      <c r="AD19" s="420"/>
      <c r="AE19" s="420"/>
      <c r="AF19" s="420"/>
      <c r="AG19" s="420"/>
      <c r="AH19" s="420"/>
      <c r="AI19" s="420"/>
      <c r="AJ19" s="420"/>
      <c r="AK19" s="420"/>
      <c r="AL19" s="421"/>
      <c r="AM19" s="320"/>
      <c r="AN19" s="321"/>
      <c r="AO19" s="321"/>
      <c r="AP19" s="321"/>
      <c r="AQ19" s="321"/>
      <c r="AR19" s="321"/>
      <c r="AS19" s="321"/>
      <c r="AT19" s="322"/>
      <c r="AU19" s="323"/>
      <c r="AV19" s="324"/>
      <c r="AW19" s="324"/>
      <c r="AX19" s="324"/>
      <c r="AY19" s="325" t="s">
        <v>228</v>
      </c>
      <c r="AZ19" s="326"/>
      <c r="BA19" s="326"/>
      <c r="BB19" s="326"/>
      <c r="BC19" s="326"/>
      <c r="BD19" s="326"/>
      <c r="BE19" s="326"/>
      <c r="BF19" s="326"/>
      <c r="BG19" s="326"/>
      <c r="BH19" s="326"/>
      <c r="BI19" s="326"/>
      <c r="BJ19" s="326"/>
      <c r="BK19" s="326"/>
      <c r="BL19" s="326"/>
      <c r="BM19" s="327"/>
      <c r="BN19" s="328">
        <v>9652153</v>
      </c>
      <c r="BO19" s="329"/>
      <c r="BP19" s="329"/>
      <c r="BQ19" s="329"/>
      <c r="BR19" s="329"/>
      <c r="BS19" s="329"/>
      <c r="BT19" s="329"/>
      <c r="BU19" s="330"/>
      <c r="BV19" s="328">
        <v>11713605</v>
      </c>
      <c r="BW19" s="329"/>
      <c r="BX19" s="329"/>
      <c r="BY19" s="329"/>
      <c r="BZ19" s="329"/>
      <c r="CA19" s="329"/>
      <c r="CB19" s="329"/>
      <c r="CC19" s="330"/>
      <c r="CD19" s="21"/>
      <c r="CE19" s="505"/>
      <c r="CF19" s="505"/>
      <c r="CG19" s="505"/>
      <c r="CH19" s="505"/>
      <c r="CI19" s="505"/>
      <c r="CJ19" s="505"/>
      <c r="CK19" s="505"/>
      <c r="CL19" s="505"/>
      <c r="CM19" s="505"/>
      <c r="CN19" s="505"/>
      <c r="CO19" s="505"/>
      <c r="CP19" s="505"/>
      <c r="CQ19" s="505"/>
      <c r="CR19" s="505"/>
      <c r="CS19" s="506"/>
      <c r="CT19" s="334"/>
      <c r="CU19" s="335"/>
      <c r="CV19" s="335"/>
      <c r="CW19" s="335"/>
      <c r="CX19" s="335"/>
      <c r="CY19" s="335"/>
      <c r="CZ19" s="335"/>
      <c r="DA19" s="336"/>
      <c r="DB19" s="334"/>
      <c r="DC19" s="335"/>
      <c r="DD19" s="335"/>
      <c r="DE19" s="335"/>
      <c r="DF19" s="335"/>
      <c r="DG19" s="335"/>
      <c r="DH19" s="335"/>
      <c r="DI19" s="336"/>
    </row>
    <row r="20" spans="1:113" ht="18.75" customHeight="1" x14ac:dyDescent="0.2">
      <c r="A20" s="2"/>
      <c r="B20" s="399" t="s">
        <v>231</v>
      </c>
      <c r="C20" s="400"/>
      <c r="D20" s="400"/>
      <c r="E20" s="401"/>
      <c r="F20" s="401"/>
      <c r="G20" s="401"/>
      <c r="H20" s="401"/>
      <c r="I20" s="401"/>
      <c r="J20" s="401"/>
      <c r="K20" s="401"/>
      <c r="L20" s="409">
        <v>7142</v>
      </c>
      <c r="M20" s="409"/>
      <c r="N20" s="409"/>
      <c r="O20" s="409"/>
      <c r="P20" s="409"/>
      <c r="Q20" s="409"/>
      <c r="R20" s="410"/>
      <c r="S20" s="410"/>
      <c r="T20" s="410"/>
      <c r="U20" s="410"/>
      <c r="V20" s="411"/>
      <c r="W20" s="418"/>
      <c r="X20" s="419"/>
      <c r="Y20" s="419"/>
      <c r="Z20" s="419"/>
      <c r="AA20" s="419"/>
      <c r="AB20" s="419"/>
      <c r="AC20" s="412"/>
      <c r="AD20" s="412"/>
      <c r="AE20" s="412"/>
      <c r="AF20" s="412"/>
      <c r="AG20" s="412"/>
      <c r="AH20" s="412"/>
      <c r="AI20" s="412"/>
      <c r="AJ20" s="412"/>
      <c r="AK20" s="412"/>
      <c r="AL20" s="413"/>
      <c r="AM20" s="414"/>
      <c r="AN20" s="348"/>
      <c r="AO20" s="348"/>
      <c r="AP20" s="348"/>
      <c r="AQ20" s="348"/>
      <c r="AR20" s="348"/>
      <c r="AS20" s="348"/>
      <c r="AT20" s="349"/>
      <c r="AU20" s="415"/>
      <c r="AV20" s="416"/>
      <c r="AW20" s="416"/>
      <c r="AX20" s="417"/>
      <c r="AY20" s="325"/>
      <c r="AZ20" s="326"/>
      <c r="BA20" s="326"/>
      <c r="BB20" s="326"/>
      <c r="BC20" s="326"/>
      <c r="BD20" s="326"/>
      <c r="BE20" s="326"/>
      <c r="BF20" s="326"/>
      <c r="BG20" s="326"/>
      <c r="BH20" s="326"/>
      <c r="BI20" s="326"/>
      <c r="BJ20" s="326"/>
      <c r="BK20" s="326"/>
      <c r="BL20" s="326"/>
      <c r="BM20" s="327"/>
      <c r="BN20" s="328"/>
      <c r="BO20" s="329"/>
      <c r="BP20" s="329"/>
      <c r="BQ20" s="329"/>
      <c r="BR20" s="329"/>
      <c r="BS20" s="329"/>
      <c r="BT20" s="329"/>
      <c r="BU20" s="330"/>
      <c r="BV20" s="328"/>
      <c r="BW20" s="329"/>
      <c r="BX20" s="329"/>
      <c r="BY20" s="329"/>
      <c r="BZ20" s="329"/>
      <c r="CA20" s="329"/>
      <c r="CB20" s="329"/>
      <c r="CC20" s="330"/>
      <c r="CD20" s="21"/>
      <c r="CE20" s="505"/>
      <c r="CF20" s="505"/>
      <c r="CG20" s="505"/>
      <c r="CH20" s="505"/>
      <c r="CI20" s="505"/>
      <c r="CJ20" s="505"/>
      <c r="CK20" s="505"/>
      <c r="CL20" s="505"/>
      <c r="CM20" s="505"/>
      <c r="CN20" s="505"/>
      <c r="CO20" s="505"/>
      <c r="CP20" s="505"/>
      <c r="CQ20" s="505"/>
      <c r="CR20" s="505"/>
      <c r="CS20" s="506"/>
      <c r="CT20" s="334"/>
      <c r="CU20" s="335"/>
      <c r="CV20" s="335"/>
      <c r="CW20" s="335"/>
      <c r="CX20" s="335"/>
      <c r="CY20" s="335"/>
      <c r="CZ20" s="335"/>
      <c r="DA20" s="336"/>
      <c r="DB20" s="334"/>
      <c r="DC20" s="335"/>
      <c r="DD20" s="335"/>
      <c r="DE20" s="335"/>
      <c r="DF20" s="335"/>
      <c r="DG20" s="335"/>
      <c r="DH20" s="335"/>
      <c r="DI20" s="336"/>
    </row>
    <row r="21" spans="1:113" ht="18.75" customHeight="1" x14ac:dyDescent="0.2">
      <c r="A21" s="2"/>
      <c r="B21" s="422" t="s">
        <v>234</v>
      </c>
      <c r="C21" s="423"/>
      <c r="D21" s="4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c r="AT21" s="423"/>
      <c r="AU21" s="423"/>
      <c r="AV21" s="423"/>
      <c r="AW21" s="423"/>
      <c r="AX21" s="424"/>
      <c r="AY21" s="425"/>
      <c r="AZ21" s="426"/>
      <c r="BA21" s="426"/>
      <c r="BB21" s="426"/>
      <c r="BC21" s="426"/>
      <c r="BD21" s="426"/>
      <c r="BE21" s="426"/>
      <c r="BF21" s="426"/>
      <c r="BG21" s="426"/>
      <c r="BH21" s="426"/>
      <c r="BI21" s="426"/>
      <c r="BJ21" s="426"/>
      <c r="BK21" s="426"/>
      <c r="BL21" s="426"/>
      <c r="BM21" s="427"/>
      <c r="BN21" s="428"/>
      <c r="BO21" s="429"/>
      <c r="BP21" s="429"/>
      <c r="BQ21" s="429"/>
      <c r="BR21" s="429"/>
      <c r="BS21" s="429"/>
      <c r="BT21" s="429"/>
      <c r="BU21" s="430"/>
      <c r="BV21" s="428"/>
      <c r="BW21" s="429"/>
      <c r="BX21" s="429"/>
      <c r="BY21" s="429"/>
      <c r="BZ21" s="429"/>
      <c r="CA21" s="429"/>
      <c r="CB21" s="429"/>
      <c r="CC21" s="430"/>
      <c r="CD21" s="21"/>
      <c r="CE21" s="505"/>
      <c r="CF21" s="505"/>
      <c r="CG21" s="505"/>
      <c r="CH21" s="505"/>
      <c r="CI21" s="505"/>
      <c r="CJ21" s="505"/>
      <c r="CK21" s="505"/>
      <c r="CL21" s="505"/>
      <c r="CM21" s="505"/>
      <c r="CN21" s="505"/>
      <c r="CO21" s="505"/>
      <c r="CP21" s="505"/>
      <c r="CQ21" s="505"/>
      <c r="CR21" s="505"/>
      <c r="CS21" s="506"/>
      <c r="CT21" s="334"/>
      <c r="CU21" s="335"/>
      <c r="CV21" s="335"/>
      <c r="CW21" s="335"/>
      <c r="CX21" s="335"/>
      <c r="CY21" s="335"/>
      <c r="CZ21" s="335"/>
      <c r="DA21" s="336"/>
      <c r="DB21" s="334"/>
      <c r="DC21" s="335"/>
      <c r="DD21" s="335"/>
      <c r="DE21" s="335"/>
      <c r="DF21" s="335"/>
      <c r="DG21" s="335"/>
      <c r="DH21" s="335"/>
      <c r="DI21" s="336"/>
    </row>
    <row r="22" spans="1:113" ht="18.75" customHeight="1" x14ac:dyDescent="0.2">
      <c r="A22" s="2"/>
      <c r="B22" s="440" t="s">
        <v>235</v>
      </c>
      <c r="C22" s="441"/>
      <c r="D22" s="442"/>
      <c r="E22" s="482" t="s">
        <v>5</v>
      </c>
      <c r="F22" s="487"/>
      <c r="G22" s="487"/>
      <c r="H22" s="487"/>
      <c r="I22" s="487"/>
      <c r="J22" s="487"/>
      <c r="K22" s="477"/>
      <c r="L22" s="482" t="s">
        <v>237</v>
      </c>
      <c r="M22" s="487"/>
      <c r="N22" s="487"/>
      <c r="O22" s="487"/>
      <c r="P22" s="477"/>
      <c r="Q22" s="507" t="s">
        <v>187</v>
      </c>
      <c r="R22" s="508"/>
      <c r="S22" s="508"/>
      <c r="T22" s="508"/>
      <c r="U22" s="508"/>
      <c r="V22" s="509"/>
      <c r="W22" s="521" t="s">
        <v>52</v>
      </c>
      <c r="X22" s="441"/>
      <c r="Y22" s="442"/>
      <c r="Z22" s="482" t="s">
        <v>5</v>
      </c>
      <c r="AA22" s="487"/>
      <c r="AB22" s="487"/>
      <c r="AC22" s="487"/>
      <c r="AD22" s="487"/>
      <c r="AE22" s="487"/>
      <c r="AF22" s="487"/>
      <c r="AG22" s="477"/>
      <c r="AH22" s="513" t="s">
        <v>173</v>
      </c>
      <c r="AI22" s="487"/>
      <c r="AJ22" s="487"/>
      <c r="AK22" s="487"/>
      <c r="AL22" s="477"/>
      <c r="AM22" s="513" t="s">
        <v>238</v>
      </c>
      <c r="AN22" s="514"/>
      <c r="AO22" s="514"/>
      <c r="AP22" s="514"/>
      <c r="AQ22" s="514"/>
      <c r="AR22" s="515"/>
      <c r="AS22" s="507" t="s">
        <v>187</v>
      </c>
      <c r="AT22" s="508"/>
      <c r="AU22" s="508"/>
      <c r="AV22" s="508"/>
      <c r="AW22" s="508"/>
      <c r="AX22" s="519"/>
      <c r="AY22" s="308" t="s">
        <v>239</v>
      </c>
      <c r="AZ22" s="309"/>
      <c r="BA22" s="309"/>
      <c r="BB22" s="309"/>
      <c r="BC22" s="309"/>
      <c r="BD22" s="309"/>
      <c r="BE22" s="309"/>
      <c r="BF22" s="309"/>
      <c r="BG22" s="309"/>
      <c r="BH22" s="309"/>
      <c r="BI22" s="309"/>
      <c r="BJ22" s="309"/>
      <c r="BK22" s="309"/>
      <c r="BL22" s="309"/>
      <c r="BM22" s="310"/>
      <c r="BN22" s="311">
        <v>11980917</v>
      </c>
      <c r="BO22" s="312"/>
      <c r="BP22" s="312"/>
      <c r="BQ22" s="312"/>
      <c r="BR22" s="312"/>
      <c r="BS22" s="312"/>
      <c r="BT22" s="312"/>
      <c r="BU22" s="313"/>
      <c r="BV22" s="311">
        <v>12025526</v>
      </c>
      <c r="BW22" s="312"/>
      <c r="BX22" s="312"/>
      <c r="BY22" s="312"/>
      <c r="BZ22" s="312"/>
      <c r="CA22" s="312"/>
      <c r="CB22" s="312"/>
      <c r="CC22" s="313"/>
      <c r="CD22" s="21"/>
      <c r="CE22" s="505"/>
      <c r="CF22" s="505"/>
      <c r="CG22" s="505"/>
      <c r="CH22" s="505"/>
      <c r="CI22" s="505"/>
      <c r="CJ22" s="505"/>
      <c r="CK22" s="505"/>
      <c r="CL22" s="505"/>
      <c r="CM22" s="505"/>
      <c r="CN22" s="505"/>
      <c r="CO22" s="505"/>
      <c r="CP22" s="505"/>
      <c r="CQ22" s="505"/>
      <c r="CR22" s="505"/>
      <c r="CS22" s="506"/>
      <c r="CT22" s="334"/>
      <c r="CU22" s="335"/>
      <c r="CV22" s="335"/>
      <c r="CW22" s="335"/>
      <c r="CX22" s="335"/>
      <c r="CY22" s="335"/>
      <c r="CZ22" s="335"/>
      <c r="DA22" s="336"/>
      <c r="DB22" s="334"/>
      <c r="DC22" s="335"/>
      <c r="DD22" s="335"/>
      <c r="DE22" s="335"/>
      <c r="DF22" s="335"/>
      <c r="DG22" s="335"/>
      <c r="DH22" s="335"/>
      <c r="DI22" s="336"/>
    </row>
    <row r="23" spans="1:113" ht="18.75" customHeight="1" x14ac:dyDescent="0.2">
      <c r="A23" s="2"/>
      <c r="B23" s="443"/>
      <c r="C23" s="444"/>
      <c r="D23" s="445"/>
      <c r="E23" s="469"/>
      <c r="F23" s="473"/>
      <c r="G23" s="473"/>
      <c r="H23" s="473"/>
      <c r="I23" s="473"/>
      <c r="J23" s="473"/>
      <c r="K23" s="463"/>
      <c r="L23" s="469"/>
      <c r="M23" s="473"/>
      <c r="N23" s="473"/>
      <c r="O23" s="473"/>
      <c r="P23" s="463"/>
      <c r="Q23" s="510"/>
      <c r="R23" s="511"/>
      <c r="S23" s="511"/>
      <c r="T23" s="511"/>
      <c r="U23" s="511"/>
      <c r="V23" s="512"/>
      <c r="W23" s="522"/>
      <c r="X23" s="444"/>
      <c r="Y23" s="445"/>
      <c r="Z23" s="469"/>
      <c r="AA23" s="473"/>
      <c r="AB23" s="473"/>
      <c r="AC23" s="473"/>
      <c r="AD23" s="473"/>
      <c r="AE23" s="473"/>
      <c r="AF23" s="473"/>
      <c r="AG23" s="463"/>
      <c r="AH23" s="469"/>
      <c r="AI23" s="473"/>
      <c r="AJ23" s="473"/>
      <c r="AK23" s="473"/>
      <c r="AL23" s="463"/>
      <c r="AM23" s="516"/>
      <c r="AN23" s="517"/>
      <c r="AO23" s="517"/>
      <c r="AP23" s="517"/>
      <c r="AQ23" s="517"/>
      <c r="AR23" s="518"/>
      <c r="AS23" s="510"/>
      <c r="AT23" s="511"/>
      <c r="AU23" s="511"/>
      <c r="AV23" s="511"/>
      <c r="AW23" s="511"/>
      <c r="AX23" s="520"/>
      <c r="AY23" s="325" t="s">
        <v>242</v>
      </c>
      <c r="AZ23" s="326"/>
      <c r="BA23" s="326"/>
      <c r="BB23" s="326"/>
      <c r="BC23" s="326"/>
      <c r="BD23" s="326"/>
      <c r="BE23" s="326"/>
      <c r="BF23" s="326"/>
      <c r="BG23" s="326"/>
      <c r="BH23" s="326"/>
      <c r="BI23" s="326"/>
      <c r="BJ23" s="326"/>
      <c r="BK23" s="326"/>
      <c r="BL23" s="326"/>
      <c r="BM23" s="327"/>
      <c r="BN23" s="328">
        <v>10955712</v>
      </c>
      <c r="BO23" s="329"/>
      <c r="BP23" s="329"/>
      <c r="BQ23" s="329"/>
      <c r="BR23" s="329"/>
      <c r="BS23" s="329"/>
      <c r="BT23" s="329"/>
      <c r="BU23" s="330"/>
      <c r="BV23" s="328">
        <v>10982293</v>
      </c>
      <c r="BW23" s="329"/>
      <c r="BX23" s="329"/>
      <c r="BY23" s="329"/>
      <c r="BZ23" s="329"/>
      <c r="CA23" s="329"/>
      <c r="CB23" s="329"/>
      <c r="CC23" s="330"/>
      <c r="CD23" s="21"/>
      <c r="CE23" s="505"/>
      <c r="CF23" s="505"/>
      <c r="CG23" s="505"/>
      <c r="CH23" s="505"/>
      <c r="CI23" s="505"/>
      <c r="CJ23" s="505"/>
      <c r="CK23" s="505"/>
      <c r="CL23" s="505"/>
      <c r="CM23" s="505"/>
      <c r="CN23" s="505"/>
      <c r="CO23" s="505"/>
      <c r="CP23" s="505"/>
      <c r="CQ23" s="505"/>
      <c r="CR23" s="505"/>
      <c r="CS23" s="506"/>
      <c r="CT23" s="334"/>
      <c r="CU23" s="335"/>
      <c r="CV23" s="335"/>
      <c r="CW23" s="335"/>
      <c r="CX23" s="335"/>
      <c r="CY23" s="335"/>
      <c r="CZ23" s="335"/>
      <c r="DA23" s="336"/>
      <c r="DB23" s="334"/>
      <c r="DC23" s="335"/>
      <c r="DD23" s="335"/>
      <c r="DE23" s="335"/>
      <c r="DF23" s="335"/>
      <c r="DG23" s="335"/>
      <c r="DH23" s="335"/>
      <c r="DI23" s="336"/>
    </row>
    <row r="24" spans="1:113" ht="18.75" customHeight="1" x14ac:dyDescent="0.2">
      <c r="A24" s="2"/>
      <c r="B24" s="443"/>
      <c r="C24" s="444"/>
      <c r="D24" s="445"/>
      <c r="E24" s="343" t="s">
        <v>243</v>
      </c>
      <c r="F24" s="321"/>
      <c r="G24" s="321"/>
      <c r="H24" s="321"/>
      <c r="I24" s="321"/>
      <c r="J24" s="321"/>
      <c r="K24" s="322"/>
      <c r="L24" s="344">
        <v>1</v>
      </c>
      <c r="M24" s="345"/>
      <c r="N24" s="345"/>
      <c r="O24" s="345"/>
      <c r="P24" s="365"/>
      <c r="Q24" s="344">
        <v>7700</v>
      </c>
      <c r="R24" s="345"/>
      <c r="S24" s="345"/>
      <c r="T24" s="345"/>
      <c r="U24" s="345"/>
      <c r="V24" s="365"/>
      <c r="W24" s="522"/>
      <c r="X24" s="444"/>
      <c r="Y24" s="445"/>
      <c r="Z24" s="343" t="s">
        <v>245</v>
      </c>
      <c r="AA24" s="321"/>
      <c r="AB24" s="321"/>
      <c r="AC24" s="321"/>
      <c r="AD24" s="321"/>
      <c r="AE24" s="321"/>
      <c r="AF24" s="321"/>
      <c r="AG24" s="322"/>
      <c r="AH24" s="344">
        <v>226</v>
      </c>
      <c r="AI24" s="345"/>
      <c r="AJ24" s="345"/>
      <c r="AK24" s="345"/>
      <c r="AL24" s="365"/>
      <c r="AM24" s="344">
        <v>706928</v>
      </c>
      <c r="AN24" s="345"/>
      <c r="AO24" s="345"/>
      <c r="AP24" s="345"/>
      <c r="AQ24" s="345"/>
      <c r="AR24" s="365"/>
      <c r="AS24" s="344">
        <v>3128</v>
      </c>
      <c r="AT24" s="345"/>
      <c r="AU24" s="345"/>
      <c r="AV24" s="345"/>
      <c r="AW24" s="345"/>
      <c r="AX24" s="346"/>
      <c r="AY24" s="425" t="s">
        <v>246</v>
      </c>
      <c r="AZ24" s="426"/>
      <c r="BA24" s="426"/>
      <c r="BB24" s="426"/>
      <c r="BC24" s="426"/>
      <c r="BD24" s="426"/>
      <c r="BE24" s="426"/>
      <c r="BF24" s="426"/>
      <c r="BG24" s="426"/>
      <c r="BH24" s="426"/>
      <c r="BI24" s="426"/>
      <c r="BJ24" s="426"/>
      <c r="BK24" s="426"/>
      <c r="BL24" s="426"/>
      <c r="BM24" s="427"/>
      <c r="BN24" s="328">
        <v>9238924</v>
      </c>
      <c r="BO24" s="329"/>
      <c r="BP24" s="329"/>
      <c r="BQ24" s="329"/>
      <c r="BR24" s="329"/>
      <c r="BS24" s="329"/>
      <c r="BT24" s="329"/>
      <c r="BU24" s="330"/>
      <c r="BV24" s="328">
        <v>8968801</v>
      </c>
      <c r="BW24" s="329"/>
      <c r="BX24" s="329"/>
      <c r="BY24" s="329"/>
      <c r="BZ24" s="329"/>
      <c r="CA24" s="329"/>
      <c r="CB24" s="329"/>
      <c r="CC24" s="330"/>
      <c r="CD24" s="21"/>
      <c r="CE24" s="505"/>
      <c r="CF24" s="505"/>
      <c r="CG24" s="505"/>
      <c r="CH24" s="505"/>
      <c r="CI24" s="505"/>
      <c r="CJ24" s="505"/>
      <c r="CK24" s="505"/>
      <c r="CL24" s="505"/>
      <c r="CM24" s="505"/>
      <c r="CN24" s="505"/>
      <c r="CO24" s="505"/>
      <c r="CP24" s="505"/>
      <c r="CQ24" s="505"/>
      <c r="CR24" s="505"/>
      <c r="CS24" s="506"/>
      <c r="CT24" s="334"/>
      <c r="CU24" s="335"/>
      <c r="CV24" s="335"/>
      <c r="CW24" s="335"/>
      <c r="CX24" s="335"/>
      <c r="CY24" s="335"/>
      <c r="CZ24" s="335"/>
      <c r="DA24" s="336"/>
      <c r="DB24" s="334"/>
      <c r="DC24" s="335"/>
      <c r="DD24" s="335"/>
      <c r="DE24" s="335"/>
      <c r="DF24" s="335"/>
      <c r="DG24" s="335"/>
      <c r="DH24" s="335"/>
      <c r="DI24" s="336"/>
    </row>
    <row r="25" spans="1:113" ht="18.75" customHeight="1" x14ac:dyDescent="0.2">
      <c r="A25" s="2"/>
      <c r="B25" s="443"/>
      <c r="C25" s="444"/>
      <c r="D25" s="445"/>
      <c r="E25" s="343" t="s">
        <v>248</v>
      </c>
      <c r="F25" s="321"/>
      <c r="G25" s="321"/>
      <c r="H25" s="321"/>
      <c r="I25" s="321"/>
      <c r="J25" s="321"/>
      <c r="K25" s="322"/>
      <c r="L25" s="344">
        <v>1</v>
      </c>
      <c r="M25" s="345"/>
      <c r="N25" s="345"/>
      <c r="O25" s="345"/>
      <c r="P25" s="365"/>
      <c r="Q25" s="344">
        <v>6380</v>
      </c>
      <c r="R25" s="345"/>
      <c r="S25" s="345"/>
      <c r="T25" s="345"/>
      <c r="U25" s="345"/>
      <c r="V25" s="365"/>
      <c r="W25" s="522"/>
      <c r="X25" s="444"/>
      <c r="Y25" s="445"/>
      <c r="Z25" s="343" t="s">
        <v>251</v>
      </c>
      <c r="AA25" s="321"/>
      <c r="AB25" s="321"/>
      <c r="AC25" s="321"/>
      <c r="AD25" s="321"/>
      <c r="AE25" s="321"/>
      <c r="AF25" s="321"/>
      <c r="AG25" s="322"/>
      <c r="AH25" s="344">
        <v>37</v>
      </c>
      <c r="AI25" s="345"/>
      <c r="AJ25" s="345"/>
      <c r="AK25" s="345"/>
      <c r="AL25" s="365"/>
      <c r="AM25" s="344">
        <v>118400</v>
      </c>
      <c r="AN25" s="345"/>
      <c r="AO25" s="345"/>
      <c r="AP25" s="345"/>
      <c r="AQ25" s="345"/>
      <c r="AR25" s="365"/>
      <c r="AS25" s="344">
        <v>3200</v>
      </c>
      <c r="AT25" s="345"/>
      <c r="AU25" s="345"/>
      <c r="AV25" s="345"/>
      <c r="AW25" s="345"/>
      <c r="AX25" s="346"/>
      <c r="AY25" s="308" t="s">
        <v>34</v>
      </c>
      <c r="AZ25" s="309"/>
      <c r="BA25" s="309"/>
      <c r="BB25" s="309"/>
      <c r="BC25" s="309"/>
      <c r="BD25" s="309"/>
      <c r="BE25" s="309"/>
      <c r="BF25" s="309"/>
      <c r="BG25" s="309"/>
      <c r="BH25" s="309"/>
      <c r="BI25" s="309"/>
      <c r="BJ25" s="309"/>
      <c r="BK25" s="309"/>
      <c r="BL25" s="309"/>
      <c r="BM25" s="310"/>
      <c r="BN25" s="311">
        <v>1692684</v>
      </c>
      <c r="BO25" s="312"/>
      <c r="BP25" s="312"/>
      <c r="BQ25" s="312"/>
      <c r="BR25" s="312"/>
      <c r="BS25" s="312"/>
      <c r="BT25" s="312"/>
      <c r="BU25" s="313"/>
      <c r="BV25" s="311">
        <v>2197130</v>
      </c>
      <c r="BW25" s="312"/>
      <c r="BX25" s="312"/>
      <c r="BY25" s="312"/>
      <c r="BZ25" s="312"/>
      <c r="CA25" s="312"/>
      <c r="CB25" s="312"/>
      <c r="CC25" s="313"/>
      <c r="CD25" s="21"/>
      <c r="CE25" s="505"/>
      <c r="CF25" s="505"/>
      <c r="CG25" s="505"/>
      <c r="CH25" s="505"/>
      <c r="CI25" s="505"/>
      <c r="CJ25" s="505"/>
      <c r="CK25" s="505"/>
      <c r="CL25" s="505"/>
      <c r="CM25" s="505"/>
      <c r="CN25" s="505"/>
      <c r="CO25" s="505"/>
      <c r="CP25" s="505"/>
      <c r="CQ25" s="505"/>
      <c r="CR25" s="505"/>
      <c r="CS25" s="506"/>
      <c r="CT25" s="334"/>
      <c r="CU25" s="335"/>
      <c r="CV25" s="335"/>
      <c r="CW25" s="335"/>
      <c r="CX25" s="335"/>
      <c r="CY25" s="335"/>
      <c r="CZ25" s="335"/>
      <c r="DA25" s="336"/>
      <c r="DB25" s="334"/>
      <c r="DC25" s="335"/>
      <c r="DD25" s="335"/>
      <c r="DE25" s="335"/>
      <c r="DF25" s="335"/>
      <c r="DG25" s="335"/>
      <c r="DH25" s="335"/>
      <c r="DI25" s="336"/>
    </row>
    <row r="26" spans="1:113" ht="18.75" customHeight="1" x14ac:dyDescent="0.2">
      <c r="A26" s="2"/>
      <c r="B26" s="443"/>
      <c r="C26" s="444"/>
      <c r="D26" s="445"/>
      <c r="E26" s="343" t="s">
        <v>252</v>
      </c>
      <c r="F26" s="321"/>
      <c r="G26" s="321"/>
      <c r="H26" s="321"/>
      <c r="I26" s="321"/>
      <c r="J26" s="321"/>
      <c r="K26" s="322"/>
      <c r="L26" s="344">
        <v>1</v>
      </c>
      <c r="M26" s="345"/>
      <c r="N26" s="345"/>
      <c r="O26" s="345"/>
      <c r="P26" s="365"/>
      <c r="Q26" s="344">
        <v>5570</v>
      </c>
      <c r="R26" s="345"/>
      <c r="S26" s="345"/>
      <c r="T26" s="345"/>
      <c r="U26" s="345"/>
      <c r="V26" s="365"/>
      <c r="W26" s="522"/>
      <c r="X26" s="444"/>
      <c r="Y26" s="445"/>
      <c r="Z26" s="343" t="s">
        <v>253</v>
      </c>
      <c r="AA26" s="431"/>
      <c r="AB26" s="431"/>
      <c r="AC26" s="431"/>
      <c r="AD26" s="431"/>
      <c r="AE26" s="431"/>
      <c r="AF26" s="431"/>
      <c r="AG26" s="432"/>
      <c r="AH26" s="344">
        <v>14</v>
      </c>
      <c r="AI26" s="345"/>
      <c r="AJ26" s="345"/>
      <c r="AK26" s="345"/>
      <c r="AL26" s="365"/>
      <c r="AM26" s="344">
        <v>43134</v>
      </c>
      <c r="AN26" s="345"/>
      <c r="AO26" s="345"/>
      <c r="AP26" s="345"/>
      <c r="AQ26" s="345"/>
      <c r="AR26" s="365"/>
      <c r="AS26" s="344">
        <v>3081</v>
      </c>
      <c r="AT26" s="345"/>
      <c r="AU26" s="345"/>
      <c r="AV26" s="345"/>
      <c r="AW26" s="345"/>
      <c r="AX26" s="346"/>
      <c r="AY26" s="331" t="s">
        <v>254</v>
      </c>
      <c r="AZ26" s="332"/>
      <c r="BA26" s="332"/>
      <c r="BB26" s="332"/>
      <c r="BC26" s="332"/>
      <c r="BD26" s="332"/>
      <c r="BE26" s="332"/>
      <c r="BF26" s="332"/>
      <c r="BG26" s="332"/>
      <c r="BH26" s="332"/>
      <c r="BI26" s="332"/>
      <c r="BJ26" s="332"/>
      <c r="BK26" s="332"/>
      <c r="BL26" s="332"/>
      <c r="BM26" s="333"/>
      <c r="BN26" s="328" t="s">
        <v>194</v>
      </c>
      <c r="BO26" s="329"/>
      <c r="BP26" s="329"/>
      <c r="BQ26" s="329"/>
      <c r="BR26" s="329"/>
      <c r="BS26" s="329"/>
      <c r="BT26" s="329"/>
      <c r="BU26" s="330"/>
      <c r="BV26" s="328" t="s">
        <v>194</v>
      </c>
      <c r="BW26" s="329"/>
      <c r="BX26" s="329"/>
      <c r="BY26" s="329"/>
      <c r="BZ26" s="329"/>
      <c r="CA26" s="329"/>
      <c r="CB26" s="329"/>
      <c r="CC26" s="330"/>
      <c r="CD26" s="21"/>
      <c r="CE26" s="505"/>
      <c r="CF26" s="505"/>
      <c r="CG26" s="505"/>
      <c r="CH26" s="505"/>
      <c r="CI26" s="505"/>
      <c r="CJ26" s="505"/>
      <c r="CK26" s="505"/>
      <c r="CL26" s="505"/>
      <c r="CM26" s="505"/>
      <c r="CN26" s="505"/>
      <c r="CO26" s="505"/>
      <c r="CP26" s="505"/>
      <c r="CQ26" s="505"/>
      <c r="CR26" s="505"/>
      <c r="CS26" s="506"/>
      <c r="CT26" s="334"/>
      <c r="CU26" s="335"/>
      <c r="CV26" s="335"/>
      <c r="CW26" s="335"/>
      <c r="CX26" s="335"/>
      <c r="CY26" s="335"/>
      <c r="CZ26" s="335"/>
      <c r="DA26" s="336"/>
      <c r="DB26" s="334"/>
      <c r="DC26" s="335"/>
      <c r="DD26" s="335"/>
      <c r="DE26" s="335"/>
      <c r="DF26" s="335"/>
      <c r="DG26" s="335"/>
      <c r="DH26" s="335"/>
      <c r="DI26" s="336"/>
    </row>
    <row r="27" spans="1:113" ht="18.75" customHeight="1" x14ac:dyDescent="0.2">
      <c r="A27" s="2"/>
      <c r="B27" s="443"/>
      <c r="C27" s="444"/>
      <c r="D27" s="445"/>
      <c r="E27" s="343" t="s">
        <v>255</v>
      </c>
      <c r="F27" s="321"/>
      <c r="G27" s="321"/>
      <c r="H27" s="321"/>
      <c r="I27" s="321"/>
      <c r="J27" s="321"/>
      <c r="K27" s="322"/>
      <c r="L27" s="344">
        <v>1</v>
      </c>
      <c r="M27" s="345"/>
      <c r="N27" s="345"/>
      <c r="O27" s="345"/>
      <c r="P27" s="365"/>
      <c r="Q27" s="344">
        <v>3800</v>
      </c>
      <c r="R27" s="345"/>
      <c r="S27" s="345"/>
      <c r="T27" s="345"/>
      <c r="U27" s="345"/>
      <c r="V27" s="365"/>
      <c r="W27" s="522"/>
      <c r="X27" s="444"/>
      <c r="Y27" s="445"/>
      <c r="Z27" s="343" t="s">
        <v>256</v>
      </c>
      <c r="AA27" s="321"/>
      <c r="AB27" s="321"/>
      <c r="AC27" s="321"/>
      <c r="AD27" s="321"/>
      <c r="AE27" s="321"/>
      <c r="AF27" s="321"/>
      <c r="AG27" s="322"/>
      <c r="AH27" s="344" t="s">
        <v>194</v>
      </c>
      <c r="AI27" s="345"/>
      <c r="AJ27" s="345"/>
      <c r="AK27" s="345"/>
      <c r="AL27" s="365"/>
      <c r="AM27" s="344" t="s">
        <v>194</v>
      </c>
      <c r="AN27" s="345"/>
      <c r="AO27" s="345"/>
      <c r="AP27" s="345"/>
      <c r="AQ27" s="345"/>
      <c r="AR27" s="365"/>
      <c r="AS27" s="344" t="s">
        <v>194</v>
      </c>
      <c r="AT27" s="345"/>
      <c r="AU27" s="345"/>
      <c r="AV27" s="345"/>
      <c r="AW27" s="345"/>
      <c r="AX27" s="346"/>
      <c r="AY27" s="378" t="s">
        <v>259</v>
      </c>
      <c r="AZ27" s="379"/>
      <c r="BA27" s="379"/>
      <c r="BB27" s="379"/>
      <c r="BC27" s="379"/>
      <c r="BD27" s="379"/>
      <c r="BE27" s="379"/>
      <c r="BF27" s="379"/>
      <c r="BG27" s="379"/>
      <c r="BH27" s="379"/>
      <c r="BI27" s="379"/>
      <c r="BJ27" s="379"/>
      <c r="BK27" s="379"/>
      <c r="BL27" s="379"/>
      <c r="BM27" s="380"/>
      <c r="BN27" s="428">
        <v>910200</v>
      </c>
      <c r="BO27" s="429"/>
      <c r="BP27" s="429"/>
      <c r="BQ27" s="429"/>
      <c r="BR27" s="429"/>
      <c r="BS27" s="429"/>
      <c r="BT27" s="429"/>
      <c r="BU27" s="430"/>
      <c r="BV27" s="428">
        <v>910058</v>
      </c>
      <c r="BW27" s="429"/>
      <c r="BX27" s="429"/>
      <c r="BY27" s="429"/>
      <c r="BZ27" s="429"/>
      <c r="CA27" s="429"/>
      <c r="CB27" s="429"/>
      <c r="CC27" s="430"/>
      <c r="CD27" s="17"/>
      <c r="CE27" s="505"/>
      <c r="CF27" s="505"/>
      <c r="CG27" s="505"/>
      <c r="CH27" s="505"/>
      <c r="CI27" s="505"/>
      <c r="CJ27" s="505"/>
      <c r="CK27" s="505"/>
      <c r="CL27" s="505"/>
      <c r="CM27" s="505"/>
      <c r="CN27" s="505"/>
      <c r="CO27" s="505"/>
      <c r="CP27" s="505"/>
      <c r="CQ27" s="505"/>
      <c r="CR27" s="505"/>
      <c r="CS27" s="506"/>
      <c r="CT27" s="334"/>
      <c r="CU27" s="335"/>
      <c r="CV27" s="335"/>
      <c r="CW27" s="335"/>
      <c r="CX27" s="335"/>
      <c r="CY27" s="335"/>
      <c r="CZ27" s="335"/>
      <c r="DA27" s="336"/>
      <c r="DB27" s="334"/>
      <c r="DC27" s="335"/>
      <c r="DD27" s="335"/>
      <c r="DE27" s="335"/>
      <c r="DF27" s="335"/>
      <c r="DG27" s="335"/>
      <c r="DH27" s="335"/>
      <c r="DI27" s="336"/>
    </row>
    <row r="28" spans="1:113" ht="18.75" customHeight="1" x14ac:dyDescent="0.2">
      <c r="A28" s="2"/>
      <c r="B28" s="443"/>
      <c r="C28" s="444"/>
      <c r="D28" s="445"/>
      <c r="E28" s="343" t="s">
        <v>260</v>
      </c>
      <c r="F28" s="321"/>
      <c r="G28" s="321"/>
      <c r="H28" s="321"/>
      <c r="I28" s="321"/>
      <c r="J28" s="321"/>
      <c r="K28" s="322"/>
      <c r="L28" s="344">
        <v>1</v>
      </c>
      <c r="M28" s="345"/>
      <c r="N28" s="345"/>
      <c r="O28" s="345"/>
      <c r="P28" s="365"/>
      <c r="Q28" s="344">
        <v>3300</v>
      </c>
      <c r="R28" s="345"/>
      <c r="S28" s="345"/>
      <c r="T28" s="345"/>
      <c r="U28" s="345"/>
      <c r="V28" s="365"/>
      <c r="W28" s="522"/>
      <c r="X28" s="444"/>
      <c r="Y28" s="445"/>
      <c r="Z28" s="343" t="s">
        <v>32</v>
      </c>
      <c r="AA28" s="321"/>
      <c r="AB28" s="321"/>
      <c r="AC28" s="321"/>
      <c r="AD28" s="321"/>
      <c r="AE28" s="321"/>
      <c r="AF28" s="321"/>
      <c r="AG28" s="322"/>
      <c r="AH28" s="344" t="s">
        <v>194</v>
      </c>
      <c r="AI28" s="345"/>
      <c r="AJ28" s="345"/>
      <c r="AK28" s="345"/>
      <c r="AL28" s="365"/>
      <c r="AM28" s="344" t="s">
        <v>194</v>
      </c>
      <c r="AN28" s="345"/>
      <c r="AO28" s="345"/>
      <c r="AP28" s="345"/>
      <c r="AQ28" s="345"/>
      <c r="AR28" s="365"/>
      <c r="AS28" s="344" t="s">
        <v>194</v>
      </c>
      <c r="AT28" s="345"/>
      <c r="AU28" s="345"/>
      <c r="AV28" s="345"/>
      <c r="AW28" s="345"/>
      <c r="AX28" s="346"/>
      <c r="AY28" s="526" t="s">
        <v>261</v>
      </c>
      <c r="AZ28" s="527"/>
      <c r="BA28" s="527"/>
      <c r="BB28" s="528"/>
      <c r="BC28" s="308" t="s">
        <v>102</v>
      </c>
      <c r="BD28" s="309"/>
      <c r="BE28" s="309"/>
      <c r="BF28" s="309"/>
      <c r="BG28" s="309"/>
      <c r="BH28" s="309"/>
      <c r="BI28" s="309"/>
      <c r="BJ28" s="309"/>
      <c r="BK28" s="309"/>
      <c r="BL28" s="309"/>
      <c r="BM28" s="310"/>
      <c r="BN28" s="311">
        <v>6231325</v>
      </c>
      <c r="BO28" s="312"/>
      <c r="BP28" s="312"/>
      <c r="BQ28" s="312"/>
      <c r="BR28" s="312"/>
      <c r="BS28" s="312"/>
      <c r="BT28" s="312"/>
      <c r="BU28" s="313"/>
      <c r="BV28" s="311">
        <v>6411047</v>
      </c>
      <c r="BW28" s="312"/>
      <c r="BX28" s="312"/>
      <c r="BY28" s="312"/>
      <c r="BZ28" s="312"/>
      <c r="CA28" s="312"/>
      <c r="CB28" s="312"/>
      <c r="CC28" s="313"/>
      <c r="CD28" s="21"/>
      <c r="CE28" s="505"/>
      <c r="CF28" s="505"/>
      <c r="CG28" s="505"/>
      <c r="CH28" s="505"/>
      <c r="CI28" s="505"/>
      <c r="CJ28" s="505"/>
      <c r="CK28" s="505"/>
      <c r="CL28" s="505"/>
      <c r="CM28" s="505"/>
      <c r="CN28" s="505"/>
      <c r="CO28" s="505"/>
      <c r="CP28" s="505"/>
      <c r="CQ28" s="505"/>
      <c r="CR28" s="505"/>
      <c r="CS28" s="506"/>
      <c r="CT28" s="334"/>
      <c r="CU28" s="335"/>
      <c r="CV28" s="335"/>
      <c r="CW28" s="335"/>
      <c r="CX28" s="335"/>
      <c r="CY28" s="335"/>
      <c r="CZ28" s="335"/>
      <c r="DA28" s="336"/>
      <c r="DB28" s="334"/>
      <c r="DC28" s="335"/>
      <c r="DD28" s="335"/>
      <c r="DE28" s="335"/>
      <c r="DF28" s="335"/>
      <c r="DG28" s="335"/>
      <c r="DH28" s="335"/>
      <c r="DI28" s="336"/>
    </row>
    <row r="29" spans="1:113" ht="18.75" customHeight="1" x14ac:dyDescent="0.2">
      <c r="A29" s="2"/>
      <c r="B29" s="443"/>
      <c r="C29" s="444"/>
      <c r="D29" s="445"/>
      <c r="E29" s="343" t="s">
        <v>264</v>
      </c>
      <c r="F29" s="321"/>
      <c r="G29" s="321"/>
      <c r="H29" s="321"/>
      <c r="I29" s="321"/>
      <c r="J29" s="321"/>
      <c r="K29" s="322"/>
      <c r="L29" s="344">
        <v>16</v>
      </c>
      <c r="M29" s="345"/>
      <c r="N29" s="345"/>
      <c r="O29" s="345"/>
      <c r="P29" s="365"/>
      <c r="Q29" s="344">
        <v>3000</v>
      </c>
      <c r="R29" s="345"/>
      <c r="S29" s="345"/>
      <c r="T29" s="345"/>
      <c r="U29" s="345"/>
      <c r="V29" s="365"/>
      <c r="W29" s="523"/>
      <c r="X29" s="524"/>
      <c r="Y29" s="525"/>
      <c r="Z29" s="343" t="s">
        <v>266</v>
      </c>
      <c r="AA29" s="321"/>
      <c r="AB29" s="321"/>
      <c r="AC29" s="321"/>
      <c r="AD29" s="321"/>
      <c r="AE29" s="321"/>
      <c r="AF29" s="321"/>
      <c r="AG29" s="322"/>
      <c r="AH29" s="344">
        <v>226</v>
      </c>
      <c r="AI29" s="345"/>
      <c r="AJ29" s="345"/>
      <c r="AK29" s="345"/>
      <c r="AL29" s="365"/>
      <c r="AM29" s="344">
        <v>706928</v>
      </c>
      <c r="AN29" s="345"/>
      <c r="AO29" s="345"/>
      <c r="AP29" s="345"/>
      <c r="AQ29" s="345"/>
      <c r="AR29" s="365"/>
      <c r="AS29" s="344">
        <v>3128</v>
      </c>
      <c r="AT29" s="345"/>
      <c r="AU29" s="345"/>
      <c r="AV29" s="345"/>
      <c r="AW29" s="345"/>
      <c r="AX29" s="346"/>
      <c r="AY29" s="529"/>
      <c r="AZ29" s="530"/>
      <c r="BA29" s="530"/>
      <c r="BB29" s="531"/>
      <c r="BC29" s="325" t="s">
        <v>267</v>
      </c>
      <c r="BD29" s="326"/>
      <c r="BE29" s="326"/>
      <c r="BF29" s="326"/>
      <c r="BG29" s="326"/>
      <c r="BH29" s="326"/>
      <c r="BI29" s="326"/>
      <c r="BJ29" s="326"/>
      <c r="BK29" s="326"/>
      <c r="BL29" s="326"/>
      <c r="BM29" s="327"/>
      <c r="BN29" s="328">
        <v>1965260</v>
      </c>
      <c r="BO29" s="329"/>
      <c r="BP29" s="329"/>
      <c r="BQ29" s="329"/>
      <c r="BR29" s="329"/>
      <c r="BS29" s="329"/>
      <c r="BT29" s="329"/>
      <c r="BU29" s="330"/>
      <c r="BV29" s="328">
        <v>2072094</v>
      </c>
      <c r="BW29" s="329"/>
      <c r="BX29" s="329"/>
      <c r="BY29" s="329"/>
      <c r="BZ29" s="329"/>
      <c r="CA29" s="329"/>
      <c r="CB29" s="329"/>
      <c r="CC29" s="330"/>
      <c r="CD29" s="17"/>
      <c r="CE29" s="505"/>
      <c r="CF29" s="505"/>
      <c r="CG29" s="505"/>
      <c r="CH29" s="505"/>
      <c r="CI29" s="505"/>
      <c r="CJ29" s="505"/>
      <c r="CK29" s="505"/>
      <c r="CL29" s="505"/>
      <c r="CM29" s="505"/>
      <c r="CN29" s="505"/>
      <c r="CO29" s="505"/>
      <c r="CP29" s="505"/>
      <c r="CQ29" s="505"/>
      <c r="CR29" s="505"/>
      <c r="CS29" s="506"/>
      <c r="CT29" s="334"/>
      <c r="CU29" s="335"/>
      <c r="CV29" s="335"/>
      <c r="CW29" s="335"/>
      <c r="CX29" s="335"/>
      <c r="CY29" s="335"/>
      <c r="CZ29" s="335"/>
      <c r="DA29" s="336"/>
      <c r="DB29" s="334"/>
      <c r="DC29" s="335"/>
      <c r="DD29" s="335"/>
      <c r="DE29" s="335"/>
      <c r="DF29" s="335"/>
      <c r="DG29" s="335"/>
      <c r="DH29" s="335"/>
      <c r="DI29" s="336"/>
    </row>
    <row r="30" spans="1:113" ht="18.75" customHeight="1" x14ac:dyDescent="0.2">
      <c r="A30" s="2"/>
      <c r="B30" s="446"/>
      <c r="C30" s="447"/>
      <c r="D30" s="448"/>
      <c r="E30" s="347"/>
      <c r="F30" s="348"/>
      <c r="G30" s="348"/>
      <c r="H30" s="348"/>
      <c r="I30" s="348"/>
      <c r="J30" s="348"/>
      <c r="K30" s="349"/>
      <c r="L30" s="433"/>
      <c r="M30" s="434"/>
      <c r="N30" s="434"/>
      <c r="O30" s="434"/>
      <c r="P30" s="435"/>
      <c r="Q30" s="433"/>
      <c r="R30" s="434"/>
      <c r="S30" s="434"/>
      <c r="T30" s="434"/>
      <c r="U30" s="434"/>
      <c r="V30" s="435"/>
      <c r="W30" s="436" t="s">
        <v>269</v>
      </c>
      <c r="X30" s="437"/>
      <c r="Y30" s="437"/>
      <c r="Z30" s="437"/>
      <c r="AA30" s="437"/>
      <c r="AB30" s="437"/>
      <c r="AC30" s="437"/>
      <c r="AD30" s="437"/>
      <c r="AE30" s="437"/>
      <c r="AF30" s="437"/>
      <c r="AG30" s="438"/>
      <c r="AH30" s="405">
        <v>95.5</v>
      </c>
      <c r="AI30" s="406"/>
      <c r="AJ30" s="406"/>
      <c r="AK30" s="406"/>
      <c r="AL30" s="406"/>
      <c r="AM30" s="406"/>
      <c r="AN30" s="406"/>
      <c r="AO30" s="406"/>
      <c r="AP30" s="406"/>
      <c r="AQ30" s="406"/>
      <c r="AR30" s="406"/>
      <c r="AS30" s="406"/>
      <c r="AT30" s="406"/>
      <c r="AU30" s="406"/>
      <c r="AV30" s="406"/>
      <c r="AW30" s="406"/>
      <c r="AX30" s="408"/>
      <c r="AY30" s="532"/>
      <c r="AZ30" s="533"/>
      <c r="BA30" s="533"/>
      <c r="BB30" s="534"/>
      <c r="BC30" s="425" t="s">
        <v>68</v>
      </c>
      <c r="BD30" s="426"/>
      <c r="BE30" s="426"/>
      <c r="BF30" s="426"/>
      <c r="BG30" s="426"/>
      <c r="BH30" s="426"/>
      <c r="BI30" s="426"/>
      <c r="BJ30" s="426"/>
      <c r="BK30" s="426"/>
      <c r="BL30" s="426"/>
      <c r="BM30" s="427"/>
      <c r="BN30" s="428">
        <v>6593893</v>
      </c>
      <c r="BO30" s="429"/>
      <c r="BP30" s="429"/>
      <c r="BQ30" s="429"/>
      <c r="BR30" s="429"/>
      <c r="BS30" s="429"/>
      <c r="BT30" s="429"/>
      <c r="BU30" s="430"/>
      <c r="BV30" s="428">
        <v>6770394</v>
      </c>
      <c r="BW30" s="429"/>
      <c r="BX30" s="429"/>
      <c r="BY30" s="429"/>
      <c r="BZ30" s="429"/>
      <c r="CA30" s="429"/>
      <c r="CB30" s="429"/>
      <c r="CC30" s="43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9" t="s">
        <v>177</v>
      </c>
      <c r="D32" s="439"/>
      <c r="E32" s="439"/>
      <c r="F32" s="439"/>
      <c r="G32" s="439"/>
      <c r="H32" s="439"/>
      <c r="I32" s="439"/>
      <c r="J32" s="439"/>
      <c r="K32" s="439"/>
      <c r="L32" s="439"/>
      <c r="M32" s="439"/>
      <c r="N32" s="439"/>
      <c r="O32" s="439"/>
      <c r="P32" s="439"/>
      <c r="Q32" s="439"/>
      <c r="R32" s="439"/>
      <c r="S32" s="439"/>
      <c r="U32" s="332" t="s">
        <v>93</v>
      </c>
      <c r="V32" s="332"/>
      <c r="W32" s="332"/>
      <c r="X32" s="332"/>
      <c r="Y32" s="332"/>
      <c r="Z32" s="332"/>
      <c r="AA32" s="332"/>
      <c r="AB32" s="332"/>
      <c r="AC32" s="332"/>
      <c r="AD32" s="332"/>
      <c r="AE32" s="332"/>
      <c r="AF32" s="332"/>
      <c r="AG32" s="332"/>
      <c r="AH32" s="332"/>
      <c r="AI32" s="332"/>
      <c r="AJ32" s="332"/>
      <c r="AK32" s="332"/>
      <c r="AM32" s="332" t="s">
        <v>271</v>
      </c>
      <c r="AN32" s="332"/>
      <c r="AO32" s="332"/>
      <c r="AP32" s="332"/>
      <c r="AQ32" s="332"/>
      <c r="AR32" s="332"/>
      <c r="AS32" s="332"/>
      <c r="AT32" s="332"/>
      <c r="AU32" s="332"/>
      <c r="AV32" s="332"/>
      <c r="AW32" s="332"/>
      <c r="AX32" s="332"/>
      <c r="AY32" s="332"/>
      <c r="AZ32" s="332"/>
      <c r="BA32" s="332"/>
      <c r="BB32" s="332"/>
      <c r="BC32" s="332"/>
      <c r="BE32" s="332" t="s">
        <v>272</v>
      </c>
      <c r="BF32" s="332"/>
      <c r="BG32" s="332"/>
      <c r="BH32" s="332"/>
      <c r="BI32" s="332"/>
      <c r="BJ32" s="332"/>
      <c r="BK32" s="332"/>
      <c r="BL32" s="332"/>
      <c r="BM32" s="332"/>
      <c r="BN32" s="332"/>
      <c r="BO32" s="332"/>
      <c r="BP32" s="332"/>
      <c r="BQ32" s="332"/>
      <c r="BR32" s="332"/>
      <c r="BS32" s="332"/>
      <c r="BT32" s="332"/>
      <c r="BU32" s="332"/>
      <c r="BW32" s="332" t="s">
        <v>273</v>
      </c>
      <c r="BX32" s="332"/>
      <c r="BY32" s="332"/>
      <c r="BZ32" s="332"/>
      <c r="CA32" s="332"/>
      <c r="CB32" s="332"/>
      <c r="CC32" s="332"/>
      <c r="CD32" s="332"/>
      <c r="CE32" s="332"/>
      <c r="CF32" s="332"/>
      <c r="CG32" s="332"/>
      <c r="CH32" s="332"/>
      <c r="CI32" s="332"/>
      <c r="CJ32" s="332"/>
      <c r="CK32" s="332"/>
      <c r="CL32" s="332"/>
      <c r="CM32" s="332"/>
      <c r="CO32" s="332" t="s">
        <v>159</v>
      </c>
      <c r="CP32" s="332"/>
      <c r="CQ32" s="332"/>
      <c r="CR32" s="332"/>
      <c r="CS32" s="332"/>
      <c r="CT32" s="332"/>
      <c r="CU32" s="332"/>
      <c r="CV32" s="332"/>
      <c r="CW32" s="332"/>
      <c r="CX32" s="332"/>
      <c r="CY32" s="332"/>
      <c r="CZ32" s="332"/>
      <c r="DA32" s="332"/>
      <c r="DB32" s="332"/>
      <c r="DC32" s="332"/>
      <c r="DD32" s="332"/>
      <c r="DE32" s="332"/>
      <c r="DI32" s="36"/>
    </row>
    <row r="33" spans="1:113" ht="13.5" customHeight="1" x14ac:dyDescent="0.2">
      <c r="A33" s="2"/>
      <c r="B33" s="5"/>
      <c r="C33" s="449" t="s">
        <v>60</v>
      </c>
      <c r="D33" s="449"/>
      <c r="E33" s="450" t="s">
        <v>275</v>
      </c>
      <c r="F33" s="450"/>
      <c r="G33" s="450"/>
      <c r="H33" s="450"/>
      <c r="I33" s="450"/>
      <c r="J33" s="450"/>
      <c r="K33" s="450"/>
      <c r="L33" s="450"/>
      <c r="M33" s="450"/>
      <c r="N33" s="450"/>
      <c r="O33" s="450"/>
      <c r="P33" s="450"/>
      <c r="Q33" s="450"/>
      <c r="R33" s="450"/>
      <c r="S33" s="450"/>
      <c r="T33" s="12"/>
      <c r="U33" s="449" t="s">
        <v>60</v>
      </c>
      <c r="V33" s="449"/>
      <c r="W33" s="450" t="s">
        <v>275</v>
      </c>
      <c r="X33" s="450"/>
      <c r="Y33" s="450"/>
      <c r="Z33" s="450"/>
      <c r="AA33" s="450"/>
      <c r="AB33" s="450"/>
      <c r="AC33" s="450"/>
      <c r="AD33" s="450"/>
      <c r="AE33" s="450"/>
      <c r="AF33" s="450"/>
      <c r="AG33" s="450"/>
      <c r="AH33" s="450"/>
      <c r="AI33" s="450"/>
      <c r="AJ33" s="450"/>
      <c r="AK33" s="450"/>
      <c r="AL33" s="12"/>
      <c r="AM33" s="449" t="s">
        <v>60</v>
      </c>
      <c r="AN33" s="449"/>
      <c r="AO33" s="450" t="s">
        <v>275</v>
      </c>
      <c r="AP33" s="450"/>
      <c r="AQ33" s="450"/>
      <c r="AR33" s="450"/>
      <c r="AS33" s="450"/>
      <c r="AT33" s="450"/>
      <c r="AU33" s="450"/>
      <c r="AV33" s="450"/>
      <c r="AW33" s="450"/>
      <c r="AX33" s="450"/>
      <c r="AY33" s="450"/>
      <c r="AZ33" s="450"/>
      <c r="BA33" s="450"/>
      <c r="BB33" s="450"/>
      <c r="BC33" s="450"/>
      <c r="BD33" s="8"/>
      <c r="BE33" s="450" t="s">
        <v>276</v>
      </c>
      <c r="BF33" s="450"/>
      <c r="BG33" s="450" t="s">
        <v>161</v>
      </c>
      <c r="BH33" s="450"/>
      <c r="BI33" s="450"/>
      <c r="BJ33" s="450"/>
      <c r="BK33" s="450"/>
      <c r="BL33" s="450"/>
      <c r="BM33" s="450"/>
      <c r="BN33" s="450"/>
      <c r="BO33" s="450"/>
      <c r="BP33" s="450"/>
      <c r="BQ33" s="450"/>
      <c r="BR33" s="450"/>
      <c r="BS33" s="450"/>
      <c r="BT33" s="450"/>
      <c r="BU33" s="450"/>
      <c r="BV33" s="8"/>
      <c r="BW33" s="449" t="s">
        <v>276</v>
      </c>
      <c r="BX33" s="449"/>
      <c r="BY33" s="450" t="s">
        <v>109</v>
      </c>
      <c r="BZ33" s="450"/>
      <c r="CA33" s="450"/>
      <c r="CB33" s="450"/>
      <c r="CC33" s="450"/>
      <c r="CD33" s="450"/>
      <c r="CE33" s="450"/>
      <c r="CF33" s="450"/>
      <c r="CG33" s="450"/>
      <c r="CH33" s="450"/>
      <c r="CI33" s="450"/>
      <c r="CJ33" s="450"/>
      <c r="CK33" s="450"/>
      <c r="CL33" s="450"/>
      <c r="CM33" s="450"/>
      <c r="CN33" s="12"/>
      <c r="CO33" s="449" t="s">
        <v>60</v>
      </c>
      <c r="CP33" s="449"/>
      <c r="CQ33" s="450" t="s">
        <v>278</v>
      </c>
      <c r="CR33" s="450"/>
      <c r="CS33" s="450"/>
      <c r="CT33" s="450"/>
      <c r="CU33" s="450"/>
      <c r="CV33" s="450"/>
      <c r="CW33" s="450"/>
      <c r="CX33" s="450"/>
      <c r="CY33" s="450"/>
      <c r="CZ33" s="450"/>
      <c r="DA33" s="450"/>
      <c r="DB33" s="450"/>
      <c r="DC33" s="450"/>
      <c r="DD33" s="450"/>
      <c r="DE33" s="450"/>
      <c r="DF33" s="12"/>
      <c r="DG33" s="451" t="s">
        <v>79</v>
      </c>
      <c r="DH33" s="451"/>
      <c r="DI33" s="19"/>
    </row>
    <row r="34" spans="1:113" ht="32.25" customHeight="1" x14ac:dyDescent="0.2">
      <c r="A34" s="2"/>
      <c r="B34" s="5"/>
      <c r="C34" s="452">
        <f>IF(E34="","",1)</f>
        <v>1</v>
      </c>
      <c r="D34" s="452"/>
      <c r="E34" s="453" t="str">
        <f>IF('各会計、関係団体の財政状況及び健全化判断比率'!B7="","",'各会計、関係団体の財政状況及び健全化判断比率'!B7)</f>
        <v>一般会計</v>
      </c>
      <c r="F34" s="453"/>
      <c r="G34" s="453"/>
      <c r="H34" s="453"/>
      <c r="I34" s="453"/>
      <c r="J34" s="453"/>
      <c r="K34" s="453"/>
      <c r="L34" s="453"/>
      <c r="M34" s="453"/>
      <c r="N34" s="453"/>
      <c r="O34" s="453"/>
      <c r="P34" s="453"/>
      <c r="Q34" s="453"/>
      <c r="R34" s="453"/>
      <c r="S34" s="453"/>
      <c r="T34" s="2"/>
      <c r="U34" s="452">
        <f>IF(W34="","",MAX(C34:D43)+1)</f>
        <v>2</v>
      </c>
      <c r="V34" s="452"/>
      <c r="W34" s="453" t="str">
        <f>IF('各会計、関係団体の財政状況及び健全化判断比率'!B28="","",'各会計、関係団体の財政状況及び健全化判断比率'!B28)</f>
        <v>国民健康保険特別会計（事業勘定）</v>
      </c>
      <c r="X34" s="453"/>
      <c r="Y34" s="453"/>
      <c r="Z34" s="453"/>
      <c r="AA34" s="453"/>
      <c r="AB34" s="453"/>
      <c r="AC34" s="453"/>
      <c r="AD34" s="453"/>
      <c r="AE34" s="453"/>
      <c r="AF34" s="453"/>
      <c r="AG34" s="453"/>
      <c r="AH34" s="453"/>
      <c r="AI34" s="453"/>
      <c r="AJ34" s="453"/>
      <c r="AK34" s="453"/>
      <c r="AL34" s="2"/>
      <c r="AM34" s="452">
        <f>IF(AO34="","",MAX(C34:D43,U34:V43)+1)</f>
        <v>7</v>
      </c>
      <c r="AN34" s="452"/>
      <c r="AO34" s="453" t="str">
        <f>IF('各会計、関係団体の財政状況及び健全化判断比率'!B33="","",'各会計、関係団体の財政状況及び健全化判断比率'!B33)</f>
        <v>水道事業会計</v>
      </c>
      <c r="AP34" s="453"/>
      <c r="AQ34" s="453"/>
      <c r="AR34" s="453"/>
      <c r="AS34" s="453"/>
      <c r="AT34" s="453"/>
      <c r="AU34" s="453"/>
      <c r="AV34" s="453"/>
      <c r="AW34" s="453"/>
      <c r="AX34" s="453"/>
      <c r="AY34" s="453"/>
      <c r="AZ34" s="453"/>
      <c r="BA34" s="453"/>
      <c r="BB34" s="453"/>
      <c r="BC34" s="453"/>
      <c r="BD34" s="2"/>
      <c r="BE34" s="452" t="str">
        <f>IF(BG34="","",MAX(C34:D43,U34:V43,AM34:AN43)+1)</f>
        <v/>
      </c>
      <c r="BF34" s="452"/>
      <c r="BG34" s="453"/>
      <c r="BH34" s="453"/>
      <c r="BI34" s="453"/>
      <c r="BJ34" s="453"/>
      <c r="BK34" s="453"/>
      <c r="BL34" s="453"/>
      <c r="BM34" s="453"/>
      <c r="BN34" s="453"/>
      <c r="BO34" s="453"/>
      <c r="BP34" s="453"/>
      <c r="BQ34" s="453"/>
      <c r="BR34" s="453"/>
      <c r="BS34" s="453"/>
      <c r="BT34" s="453"/>
      <c r="BU34" s="453"/>
      <c r="BV34" s="2"/>
      <c r="BW34" s="452">
        <f>IF(BY34="","",MAX(C34:D43,U34:V43,AM34:AN43,BE34:BF43)+1)</f>
        <v>9</v>
      </c>
      <c r="BX34" s="452"/>
      <c r="BY34" s="453" t="str">
        <f>IF('各会計、関係団体の財政状況及び健全化判断比率'!B68="","",'各会計、関係団体の財政状況及び健全化判断比率'!B68)</f>
        <v>気仙広域連合</v>
      </c>
      <c r="BZ34" s="453"/>
      <c r="CA34" s="453"/>
      <c r="CB34" s="453"/>
      <c r="CC34" s="453"/>
      <c r="CD34" s="453"/>
      <c r="CE34" s="453"/>
      <c r="CF34" s="453"/>
      <c r="CG34" s="453"/>
      <c r="CH34" s="453"/>
      <c r="CI34" s="453"/>
      <c r="CJ34" s="453"/>
      <c r="CK34" s="453"/>
      <c r="CL34" s="453"/>
      <c r="CM34" s="453"/>
      <c r="CN34" s="2"/>
      <c r="CO34" s="452">
        <f>IF(CQ34="","",MAX(C34:D43,U34:V43,AM34:AN43,BE34:BF43,BW34:BX43)+1)</f>
        <v>16</v>
      </c>
      <c r="CP34" s="452"/>
      <c r="CQ34" s="453" t="str">
        <f>IF('各会計、関係団体の財政状況及び健全化判断比率'!BS7="","",'各会計、関係団体の財政状況及び健全化判断比率'!BS7)</f>
        <v>陸前高田地域振興</v>
      </c>
      <c r="CR34" s="453"/>
      <c r="CS34" s="453"/>
      <c r="CT34" s="453"/>
      <c r="CU34" s="453"/>
      <c r="CV34" s="453"/>
      <c r="CW34" s="453"/>
      <c r="CX34" s="453"/>
      <c r="CY34" s="453"/>
      <c r="CZ34" s="453"/>
      <c r="DA34" s="453"/>
      <c r="DB34" s="453"/>
      <c r="DC34" s="453"/>
      <c r="DD34" s="453"/>
      <c r="DE34" s="453"/>
      <c r="DG34" s="454" t="str">
        <f>IF('各会計、関係団体の財政状況及び健全化判断比率'!BR7="","",'各会計、関係団体の財政状況及び健全化判断比率'!BR7)</f>
        <v/>
      </c>
      <c r="DH34" s="454"/>
      <c r="DI34" s="19"/>
    </row>
    <row r="35" spans="1:113" ht="32.25" customHeight="1" x14ac:dyDescent="0.2">
      <c r="A35" s="2"/>
      <c r="B35" s="5"/>
      <c r="C35" s="452" t="str">
        <f t="shared" ref="C35:C43" si="0">IF(E35="","",C34+1)</f>
        <v/>
      </c>
      <c r="D35" s="452"/>
      <c r="E35" s="453" t="str">
        <f>IF('各会計、関係団体の財政状況及び健全化判断比率'!B8="","",'各会計、関係団体の財政状況及び健全化判断比率'!B8)</f>
        <v/>
      </c>
      <c r="F35" s="453"/>
      <c r="G35" s="453"/>
      <c r="H35" s="453"/>
      <c r="I35" s="453"/>
      <c r="J35" s="453"/>
      <c r="K35" s="453"/>
      <c r="L35" s="453"/>
      <c r="M35" s="453"/>
      <c r="N35" s="453"/>
      <c r="O35" s="453"/>
      <c r="P35" s="453"/>
      <c r="Q35" s="453"/>
      <c r="R35" s="453"/>
      <c r="S35" s="453"/>
      <c r="T35" s="2"/>
      <c r="U35" s="452">
        <f t="shared" ref="U35:U43" si="1">IF(W35="","",U34+1)</f>
        <v>3</v>
      </c>
      <c r="V35" s="452"/>
      <c r="W35" s="453" t="str">
        <f>IF('各会計、関係団体の財政状況及び健全化判断比率'!B29="","",'各会計、関係団体の財政状況及び健全化判断比率'!B29)</f>
        <v>国民健康保険特別会計（診療施設勘定）</v>
      </c>
      <c r="X35" s="453"/>
      <c r="Y35" s="453"/>
      <c r="Z35" s="453"/>
      <c r="AA35" s="453"/>
      <c r="AB35" s="453"/>
      <c r="AC35" s="453"/>
      <c r="AD35" s="453"/>
      <c r="AE35" s="453"/>
      <c r="AF35" s="453"/>
      <c r="AG35" s="453"/>
      <c r="AH35" s="453"/>
      <c r="AI35" s="453"/>
      <c r="AJ35" s="453"/>
      <c r="AK35" s="453"/>
      <c r="AL35" s="2"/>
      <c r="AM35" s="452">
        <f t="shared" ref="AM35:AM43" si="2">IF(AO35="","",AM34+1)</f>
        <v>8</v>
      </c>
      <c r="AN35" s="452"/>
      <c r="AO35" s="453" t="str">
        <f>IF('各会計、関係団体の財政状況及び健全化判断比率'!B34="","",'各会計、関係団体の財政状況及び健全化判断比率'!B34)</f>
        <v>下水道事業会計</v>
      </c>
      <c r="AP35" s="453"/>
      <c r="AQ35" s="453"/>
      <c r="AR35" s="453"/>
      <c r="AS35" s="453"/>
      <c r="AT35" s="453"/>
      <c r="AU35" s="453"/>
      <c r="AV35" s="453"/>
      <c r="AW35" s="453"/>
      <c r="AX35" s="453"/>
      <c r="AY35" s="453"/>
      <c r="AZ35" s="453"/>
      <c r="BA35" s="453"/>
      <c r="BB35" s="453"/>
      <c r="BC35" s="453"/>
      <c r="BD35" s="2"/>
      <c r="BE35" s="452" t="str">
        <f t="shared" ref="BE35:BE43" si="3">IF(BG35="","",BE34+1)</f>
        <v/>
      </c>
      <c r="BF35" s="452"/>
      <c r="BG35" s="453"/>
      <c r="BH35" s="453"/>
      <c r="BI35" s="453"/>
      <c r="BJ35" s="453"/>
      <c r="BK35" s="453"/>
      <c r="BL35" s="453"/>
      <c r="BM35" s="453"/>
      <c r="BN35" s="453"/>
      <c r="BO35" s="453"/>
      <c r="BP35" s="453"/>
      <c r="BQ35" s="453"/>
      <c r="BR35" s="453"/>
      <c r="BS35" s="453"/>
      <c r="BT35" s="453"/>
      <c r="BU35" s="453"/>
      <c r="BV35" s="2"/>
      <c r="BW35" s="452">
        <f t="shared" ref="BW35:BW43" si="4">IF(BY35="","",BW34+1)</f>
        <v>10</v>
      </c>
      <c r="BX35" s="452"/>
      <c r="BY35" s="453" t="str">
        <f>IF('各会計、関係団体の財政状況及び健全化判断比率'!B69="","",'各会計、関係団体の財政状況及び健全化判断比率'!B69)</f>
        <v>気仙広域連合</v>
      </c>
      <c r="BZ35" s="453"/>
      <c r="CA35" s="453"/>
      <c r="CB35" s="453"/>
      <c r="CC35" s="453"/>
      <c r="CD35" s="453"/>
      <c r="CE35" s="453"/>
      <c r="CF35" s="453"/>
      <c r="CG35" s="453"/>
      <c r="CH35" s="453"/>
      <c r="CI35" s="453"/>
      <c r="CJ35" s="453"/>
      <c r="CK35" s="453"/>
      <c r="CL35" s="453"/>
      <c r="CM35" s="453"/>
      <c r="CN35" s="2"/>
      <c r="CO35" s="452">
        <f t="shared" ref="CO35:CO43" si="5">IF(CQ35="","",CO34+1)</f>
        <v>17</v>
      </c>
      <c r="CP35" s="452"/>
      <c r="CQ35" s="453" t="str">
        <f>IF('各会計、関係団体の財政状況及び健全化判断比率'!BS8="","",'各会計、関係団体の財政状況及び健全化判断比率'!BS8)</f>
        <v>三陸情報サービス</v>
      </c>
      <c r="CR35" s="453"/>
      <c r="CS35" s="453"/>
      <c r="CT35" s="453"/>
      <c r="CU35" s="453"/>
      <c r="CV35" s="453"/>
      <c r="CW35" s="453"/>
      <c r="CX35" s="453"/>
      <c r="CY35" s="453"/>
      <c r="CZ35" s="453"/>
      <c r="DA35" s="453"/>
      <c r="DB35" s="453"/>
      <c r="DC35" s="453"/>
      <c r="DD35" s="453"/>
      <c r="DE35" s="453"/>
      <c r="DG35" s="454" t="str">
        <f>IF('各会計、関係団体の財政状況及び健全化判断比率'!BR8="","",'各会計、関係団体の財政状況及び健全化判断比率'!BR8)</f>
        <v/>
      </c>
      <c r="DH35" s="454"/>
      <c r="DI35" s="19"/>
    </row>
    <row r="36" spans="1:113" ht="32.25" customHeight="1" x14ac:dyDescent="0.2">
      <c r="A36" s="2"/>
      <c r="B36" s="5"/>
      <c r="C36" s="452" t="str">
        <f t="shared" si="0"/>
        <v/>
      </c>
      <c r="D36" s="452"/>
      <c r="E36" s="453" t="str">
        <f>IF('各会計、関係団体の財政状況及び健全化判断比率'!B9="","",'各会計、関係団体の財政状況及び健全化判断比率'!B9)</f>
        <v/>
      </c>
      <c r="F36" s="453"/>
      <c r="G36" s="453"/>
      <c r="H36" s="453"/>
      <c r="I36" s="453"/>
      <c r="J36" s="453"/>
      <c r="K36" s="453"/>
      <c r="L36" s="453"/>
      <c r="M36" s="453"/>
      <c r="N36" s="453"/>
      <c r="O36" s="453"/>
      <c r="P36" s="453"/>
      <c r="Q36" s="453"/>
      <c r="R36" s="453"/>
      <c r="S36" s="453"/>
      <c r="T36" s="2"/>
      <c r="U36" s="452">
        <f t="shared" si="1"/>
        <v>4</v>
      </c>
      <c r="V36" s="452"/>
      <c r="W36" s="453" t="str">
        <f>IF('各会計、関係団体の財政状況及び健全化判断比率'!B30="","",'各会計、関係団体の財政状況及び健全化判断比率'!B30)</f>
        <v>介護保険特別会計（保険事業勘定）</v>
      </c>
      <c r="X36" s="453"/>
      <c r="Y36" s="453"/>
      <c r="Z36" s="453"/>
      <c r="AA36" s="453"/>
      <c r="AB36" s="453"/>
      <c r="AC36" s="453"/>
      <c r="AD36" s="453"/>
      <c r="AE36" s="453"/>
      <c r="AF36" s="453"/>
      <c r="AG36" s="453"/>
      <c r="AH36" s="453"/>
      <c r="AI36" s="453"/>
      <c r="AJ36" s="453"/>
      <c r="AK36" s="453"/>
      <c r="AL36" s="2"/>
      <c r="AM36" s="452" t="str">
        <f t="shared" si="2"/>
        <v/>
      </c>
      <c r="AN36" s="452"/>
      <c r="AO36" s="453"/>
      <c r="AP36" s="453"/>
      <c r="AQ36" s="453"/>
      <c r="AR36" s="453"/>
      <c r="AS36" s="453"/>
      <c r="AT36" s="453"/>
      <c r="AU36" s="453"/>
      <c r="AV36" s="453"/>
      <c r="AW36" s="453"/>
      <c r="AX36" s="453"/>
      <c r="AY36" s="453"/>
      <c r="AZ36" s="453"/>
      <c r="BA36" s="453"/>
      <c r="BB36" s="453"/>
      <c r="BC36" s="453"/>
      <c r="BD36" s="2"/>
      <c r="BE36" s="452" t="str">
        <f t="shared" si="3"/>
        <v/>
      </c>
      <c r="BF36" s="452"/>
      <c r="BG36" s="453"/>
      <c r="BH36" s="453"/>
      <c r="BI36" s="453"/>
      <c r="BJ36" s="453"/>
      <c r="BK36" s="453"/>
      <c r="BL36" s="453"/>
      <c r="BM36" s="453"/>
      <c r="BN36" s="453"/>
      <c r="BO36" s="453"/>
      <c r="BP36" s="453"/>
      <c r="BQ36" s="453"/>
      <c r="BR36" s="453"/>
      <c r="BS36" s="453"/>
      <c r="BT36" s="453"/>
      <c r="BU36" s="453"/>
      <c r="BV36" s="2"/>
      <c r="BW36" s="452">
        <f t="shared" si="4"/>
        <v>11</v>
      </c>
      <c r="BX36" s="452"/>
      <c r="BY36" s="453" t="str">
        <f>IF('各会計、関係団体の財政状況及び健全化判断比率'!B70="","",'各会計、関係団体の財政状況及び健全化判断比率'!B70)</f>
        <v>岩手県沿岸南部広域環境組合</v>
      </c>
      <c r="BZ36" s="453"/>
      <c r="CA36" s="453"/>
      <c r="CB36" s="453"/>
      <c r="CC36" s="453"/>
      <c r="CD36" s="453"/>
      <c r="CE36" s="453"/>
      <c r="CF36" s="453"/>
      <c r="CG36" s="453"/>
      <c r="CH36" s="453"/>
      <c r="CI36" s="453"/>
      <c r="CJ36" s="453"/>
      <c r="CK36" s="453"/>
      <c r="CL36" s="453"/>
      <c r="CM36" s="453"/>
      <c r="CN36" s="2"/>
      <c r="CO36" s="452">
        <f t="shared" si="5"/>
        <v>18</v>
      </c>
      <c r="CP36" s="452"/>
      <c r="CQ36" s="453" t="str">
        <f>IF('各会計、関係団体の財政状況及び健全化判断比率'!BS9="","",'各会計、関係団体の財政状況及び健全化判断比率'!BS9)</f>
        <v>陸前高田ほんまる</v>
      </c>
      <c r="CR36" s="453"/>
      <c r="CS36" s="453"/>
      <c r="CT36" s="453"/>
      <c r="CU36" s="453"/>
      <c r="CV36" s="453"/>
      <c r="CW36" s="453"/>
      <c r="CX36" s="453"/>
      <c r="CY36" s="453"/>
      <c r="CZ36" s="453"/>
      <c r="DA36" s="453"/>
      <c r="DB36" s="453"/>
      <c r="DC36" s="453"/>
      <c r="DD36" s="453"/>
      <c r="DE36" s="453"/>
      <c r="DG36" s="454" t="str">
        <f>IF('各会計、関係団体の財政状況及び健全化判断比率'!BR9="","",'各会計、関係団体の財政状況及び健全化判断比率'!BR9)</f>
        <v/>
      </c>
      <c r="DH36" s="454"/>
      <c r="DI36" s="19"/>
    </row>
    <row r="37" spans="1:113" ht="32.25" customHeight="1" x14ac:dyDescent="0.2">
      <c r="A37" s="2"/>
      <c r="B37" s="5"/>
      <c r="C37" s="452" t="str">
        <f t="shared" si="0"/>
        <v/>
      </c>
      <c r="D37" s="452"/>
      <c r="E37" s="453" t="str">
        <f>IF('各会計、関係団体の財政状況及び健全化判断比率'!B10="","",'各会計、関係団体の財政状況及び健全化判断比率'!B10)</f>
        <v/>
      </c>
      <c r="F37" s="453"/>
      <c r="G37" s="453"/>
      <c r="H37" s="453"/>
      <c r="I37" s="453"/>
      <c r="J37" s="453"/>
      <c r="K37" s="453"/>
      <c r="L37" s="453"/>
      <c r="M37" s="453"/>
      <c r="N37" s="453"/>
      <c r="O37" s="453"/>
      <c r="P37" s="453"/>
      <c r="Q37" s="453"/>
      <c r="R37" s="453"/>
      <c r="S37" s="453"/>
      <c r="T37" s="2"/>
      <c r="U37" s="452">
        <f t="shared" si="1"/>
        <v>5</v>
      </c>
      <c r="V37" s="452"/>
      <c r="W37" s="453" t="str">
        <f>IF('各会計、関係団体の財政状況及び健全化判断比率'!B31="","",'各会計、関係団体の財政状況及び健全化判断比率'!B31)</f>
        <v>介護保険特別会計（介護サービス事業勘定）</v>
      </c>
      <c r="X37" s="453"/>
      <c r="Y37" s="453"/>
      <c r="Z37" s="453"/>
      <c r="AA37" s="453"/>
      <c r="AB37" s="453"/>
      <c r="AC37" s="453"/>
      <c r="AD37" s="453"/>
      <c r="AE37" s="453"/>
      <c r="AF37" s="453"/>
      <c r="AG37" s="453"/>
      <c r="AH37" s="453"/>
      <c r="AI37" s="453"/>
      <c r="AJ37" s="453"/>
      <c r="AK37" s="453"/>
      <c r="AL37" s="2"/>
      <c r="AM37" s="452" t="str">
        <f t="shared" si="2"/>
        <v/>
      </c>
      <c r="AN37" s="452"/>
      <c r="AO37" s="453"/>
      <c r="AP37" s="453"/>
      <c r="AQ37" s="453"/>
      <c r="AR37" s="453"/>
      <c r="AS37" s="453"/>
      <c r="AT37" s="453"/>
      <c r="AU37" s="453"/>
      <c r="AV37" s="453"/>
      <c r="AW37" s="453"/>
      <c r="AX37" s="453"/>
      <c r="AY37" s="453"/>
      <c r="AZ37" s="453"/>
      <c r="BA37" s="453"/>
      <c r="BB37" s="453"/>
      <c r="BC37" s="453"/>
      <c r="BD37" s="2"/>
      <c r="BE37" s="452" t="str">
        <f t="shared" si="3"/>
        <v/>
      </c>
      <c r="BF37" s="452"/>
      <c r="BG37" s="453"/>
      <c r="BH37" s="453"/>
      <c r="BI37" s="453"/>
      <c r="BJ37" s="453"/>
      <c r="BK37" s="453"/>
      <c r="BL37" s="453"/>
      <c r="BM37" s="453"/>
      <c r="BN37" s="453"/>
      <c r="BO37" s="453"/>
      <c r="BP37" s="453"/>
      <c r="BQ37" s="453"/>
      <c r="BR37" s="453"/>
      <c r="BS37" s="453"/>
      <c r="BT37" s="453"/>
      <c r="BU37" s="453"/>
      <c r="BV37" s="2"/>
      <c r="BW37" s="452">
        <f t="shared" si="4"/>
        <v>12</v>
      </c>
      <c r="BX37" s="452"/>
      <c r="BY37" s="453" t="str">
        <f>IF('各会計、関係団体の財政状況及び健全化判断比率'!B71="","",'各会計、関係団体の財政状況及び健全化判断比率'!B71)</f>
        <v>岩手県市町村総合事務組合</v>
      </c>
      <c r="BZ37" s="453"/>
      <c r="CA37" s="453"/>
      <c r="CB37" s="453"/>
      <c r="CC37" s="453"/>
      <c r="CD37" s="453"/>
      <c r="CE37" s="453"/>
      <c r="CF37" s="453"/>
      <c r="CG37" s="453"/>
      <c r="CH37" s="453"/>
      <c r="CI37" s="453"/>
      <c r="CJ37" s="453"/>
      <c r="CK37" s="453"/>
      <c r="CL37" s="453"/>
      <c r="CM37" s="453"/>
      <c r="CN37" s="2"/>
      <c r="CO37" s="452" t="str">
        <f t="shared" si="5"/>
        <v/>
      </c>
      <c r="CP37" s="452"/>
      <c r="CQ37" s="453" t="str">
        <f>IF('各会計、関係団体の財政状況及び健全化判断比率'!BS10="","",'各会計、関係団体の財政状況及び健全化判断比率'!BS10)</f>
        <v/>
      </c>
      <c r="CR37" s="453"/>
      <c r="CS37" s="453"/>
      <c r="CT37" s="453"/>
      <c r="CU37" s="453"/>
      <c r="CV37" s="453"/>
      <c r="CW37" s="453"/>
      <c r="CX37" s="453"/>
      <c r="CY37" s="453"/>
      <c r="CZ37" s="453"/>
      <c r="DA37" s="453"/>
      <c r="DB37" s="453"/>
      <c r="DC37" s="453"/>
      <c r="DD37" s="453"/>
      <c r="DE37" s="453"/>
      <c r="DG37" s="454" t="str">
        <f>IF('各会計、関係団体の財政状況及び健全化判断比率'!BR10="","",'各会計、関係団体の財政状況及び健全化判断比率'!BR10)</f>
        <v/>
      </c>
      <c r="DH37" s="454"/>
      <c r="DI37" s="19"/>
    </row>
    <row r="38" spans="1:113" ht="32.25" customHeight="1" x14ac:dyDescent="0.2">
      <c r="A38" s="2"/>
      <c r="B38" s="5"/>
      <c r="C38" s="452" t="str">
        <f t="shared" si="0"/>
        <v/>
      </c>
      <c r="D38" s="452"/>
      <c r="E38" s="453" t="str">
        <f>IF('各会計、関係団体の財政状況及び健全化判断比率'!B11="","",'各会計、関係団体の財政状況及び健全化判断比率'!B11)</f>
        <v/>
      </c>
      <c r="F38" s="453"/>
      <c r="G38" s="453"/>
      <c r="H38" s="453"/>
      <c r="I38" s="453"/>
      <c r="J38" s="453"/>
      <c r="K38" s="453"/>
      <c r="L38" s="453"/>
      <c r="M38" s="453"/>
      <c r="N38" s="453"/>
      <c r="O38" s="453"/>
      <c r="P38" s="453"/>
      <c r="Q38" s="453"/>
      <c r="R38" s="453"/>
      <c r="S38" s="453"/>
      <c r="T38" s="2"/>
      <c r="U38" s="452">
        <f t="shared" si="1"/>
        <v>6</v>
      </c>
      <c r="V38" s="452"/>
      <c r="W38" s="453" t="str">
        <f>IF('各会計、関係団体の財政状況及び健全化判断比率'!B32="","",'各会計、関係団体の財政状況及び健全化判断比率'!B32)</f>
        <v>後期高齢者医療特別会計</v>
      </c>
      <c r="X38" s="453"/>
      <c r="Y38" s="453"/>
      <c r="Z38" s="453"/>
      <c r="AA38" s="453"/>
      <c r="AB38" s="453"/>
      <c r="AC38" s="453"/>
      <c r="AD38" s="453"/>
      <c r="AE38" s="453"/>
      <c r="AF38" s="453"/>
      <c r="AG38" s="453"/>
      <c r="AH38" s="453"/>
      <c r="AI38" s="453"/>
      <c r="AJ38" s="453"/>
      <c r="AK38" s="453"/>
      <c r="AL38" s="2"/>
      <c r="AM38" s="452" t="str">
        <f t="shared" si="2"/>
        <v/>
      </c>
      <c r="AN38" s="452"/>
      <c r="AO38" s="453"/>
      <c r="AP38" s="453"/>
      <c r="AQ38" s="453"/>
      <c r="AR38" s="453"/>
      <c r="AS38" s="453"/>
      <c r="AT38" s="453"/>
      <c r="AU38" s="453"/>
      <c r="AV38" s="453"/>
      <c r="AW38" s="453"/>
      <c r="AX38" s="453"/>
      <c r="AY38" s="453"/>
      <c r="AZ38" s="453"/>
      <c r="BA38" s="453"/>
      <c r="BB38" s="453"/>
      <c r="BC38" s="453"/>
      <c r="BD38" s="2"/>
      <c r="BE38" s="452" t="str">
        <f t="shared" si="3"/>
        <v/>
      </c>
      <c r="BF38" s="452"/>
      <c r="BG38" s="453"/>
      <c r="BH38" s="453"/>
      <c r="BI38" s="453"/>
      <c r="BJ38" s="453"/>
      <c r="BK38" s="453"/>
      <c r="BL38" s="453"/>
      <c r="BM38" s="453"/>
      <c r="BN38" s="453"/>
      <c r="BO38" s="453"/>
      <c r="BP38" s="453"/>
      <c r="BQ38" s="453"/>
      <c r="BR38" s="453"/>
      <c r="BS38" s="453"/>
      <c r="BT38" s="453"/>
      <c r="BU38" s="453"/>
      <c r="BV38" s="2"/>
      <c r="BW38" s="452">
        <f t="shared" si="4"/>
        <v>13</v>
      </c>
      <c r="BX38" s="452"/>
      <c r="BY38" s="453" t="str">
        <f>IF('各会計、関係団体の財政状況及び健全化判断比率'!B72="","",'各会計、関係団体の財政状況及び健全化判断比率'!B72)</f>
        <v>岩手県市町村総合事務組合</v>
      </c>
      <c r="BZ38" s="453"/>
      <c r="CA38" s="453"/>
      <c r="CB38" s="453"/>
      <c r="CC38" s="453"/>
      <c r="CD38" s="453"/>
      <c r="CE38" s="453"/>
      <c r="CF38" s="453"/>
      <c r="CG38" s="453"/>
      <c r="CH38" s="453"/>
      <c r="CI38" s="453"/>
      <c r="CJ38" s="453"/>
      <c r="CK38" s="453"/>
      <c r="CL38" s="453"/>
      <c r="CM38" s="453"/>
      <c r="CN38" s="2"/>
      <c r="CO38" s="452" t="str">
        <f t="shared" si="5"/>
        <v/>
      </c>
      <c r="CP38" s="452"/>
      <c r="CQ38" s="453" t="str">
        <f>IF('各会計、関係団体の財政状況及び健全化判断比率'!BS11="","",'各会計、関係団体の財政状況及び健全化判断比率'!BS11)</f>
        <v/>
      </c>
      <c r="CR38" s="453"/>
      <c r="CS38" s="453"/>
      <c r="CT38" s="453"/>
      <c r="CU38" s="453"/>
      <c r="CV38" s="453"/>
      <c r="CW38" s="453"/>
      <c r="CX38" s="453"/>
      <c r="CY38" s="453"/>
      <c r="CZ38" s="453"/>
      <c r="DA38" s="453"/>
      <c r="DB38" s="453"/>
      <c r="DC38" s="453"/>
      <c r="DD38" s="453"/>
      <c r="DE38" s="453"/>
      <c r="DG38" s="454" t="str">
        <f>IF('各会計、関係団体の財政状況及び健全化判断比率'!BR11="","",'各会計、関係団体の財政状況及び健全化判断比率'!BR11)</f>
        <v/>
      </c>
      <c r="DH38" s="454"/>
      <c r="DI38" s="19"/>
    </row>
    <row r="39" spans="1:113" ht="32.25" customHeight="1" x14ac:dyDescent="0.2">
      <c r="A39" s="2"/>
      <c r="B39" s="5"/>
      <c r="C39" s="452" t="str">
        <f t="shared" si="0"/>
        <v/>
      </c>
      <c r="D39" s="452"/>
      <c r="E39" s="453" t="str">
        <f>IF('各会計、関係団体の財政状況及び健全化判断比率'!B12="","",'各会計、関係団体の財政状況及び健全化判断比率'!B12)</f>
        <v/>
      </c>
      <c r="F39" s="453"/>
      <c r="G39" s="453"/>
      <c r="H39" s="453"/>
      <c r="I39" s="453"/>
      <c r="J39" s="453"/>
      <c r="K39" s="453"/>
      <c r="L39" s="453"/>
      <c r="M39" s="453"/>
      <c r="N39" s="453"/>
      <c r="O39" s="453"/>
      <c r="P39" s="453"/>
      <c r="Q39" s="453"/>
      <c r="R39" s="453"/>
      <c r="S39" s="453"/>
      <c r="T39" s="2"/>
      <c r="U39" s="452" t="str">
        <f t="shared" si="1"/>
        <v/>
      </c>
      <c r="V39" s="452"/>
      <c r="W39" s="453"/>
      <c r="X39" s="453"/>
      <c r="Y39" s="453"/>
      <c r="Z39" s="453"/>
      <c r="AA39" s="453"/>
      <c r="AB39" s="453"/>
      <c r="AC39" s="453"/>
      <c r="AD39" s="453"/>
      <c r="AE39" s="453"/>
      <c r="AF39" s="453"/>
      <c r="AG39" s="453"/>
      <c r="AH39" s="453"/>
      <c r="AI39" s="453"/>
      <c r="AJ39" s="453"/>
      <c r="AK39" s="453"/>
      <c r="AL39" s="2"/>
      <c r="AM39" s="452" t="str">
        <f t="shared" si="2"/>
        <v/>
      </c>
      <c r="AN39" s="452"/>
      <c r="AO39" s="453"/>
      <c r="AP39" s="453"/>
      <c r="AQ39" s="453"/>
      <c r="AR39" s="453"/>
      <c r="AS39" s="453"/>
      <c r="AT39" s="453"/>
      <c r="AU39" s="453"/>
      <c r="AV39" s="453"/>
      <c r="AW39" s="453"/>
      <c r="AX39" s="453"/>
      <c r="AY39" s="453"/>
      <c r="AZ39" s="453"/>
      <c r="BA39" s="453"/>
      <c r="BB39" s="453"/>
      <c r="BC39" s="453"/>
      <c r="BD39" s="2"/>
      <c r="BE39" s="452" t="str">
        <f t="shared" si="3"/>
        <v/>
      </c>
      <c r="BF39" s="452"/>
      <c r="BG39" s="453"/>
      <c r="BH39" s="453"/>
      <c r="BI39" s="453"/>
      <c r="BJ39" s="453"/>
      <c r="BK39" s="453"/>
      <c r="BL39" s="453"/>
      <c r="BM39" s="453"/>
      <c r="BN39" s="453"/>
      <c r="BO39" s="453"/>
      <c r="BP39" s="453"/>
      <c r="BQ39" s="453"/>
      <c r="BR39" s="453"/>
      <c r="BS39" s="453"/>
      <c r="BT39" s="453"/>
      <c r="BU39" s="453"/>
      <c r="BV39" s="2"/>
      <c r="BW39" s="452">
        <f t="shared" si="4"/>
        <v>14</v>
      </c>
      <c r="BX39" s="452"/>
      <c r="BY39" s="453" t="str">
        <f>IF('各会計、関係団体の財政状況及び健全化判断比率'!B73="","",'各会計、関係団体の財政状況及び健全化判断比率'!B73)</f>
        <v>岩手県後期高齢者医療広域連合</v>
      </c>
      <c r="BZ39" s="453"/>
      <c r="CA39" s="453"/>
      <c r="CB39" s="453"/>
      <c r="CC39" s="453"/>
      <c r="CD39" s="453"/>
      <c r="CE39" s="453"/>
      <c r="CF39" s="453"/>
      <c r="CG39" s="453"/>
      <c r="CH39" s="453"/>
      <c r="CI39" s="453"/>
      <c r="CJ39" s="453"/>
      <c r="CK39" s="453"/>
      <c r="CL39" s="453"/>
      <c r="CM39" s="453"/>
      <c r="CN39" s="2"/>
      <c r="CO39" s="452" t="str">
        <f t="shared" si="5"/>
        <v/>
      </c>
      <c r="CP39" s="452"/>
      <c r="CQ39" s="453" t="str">
        <f>IF('各会計、関係団体の財政状況及び健全化判断比率'!BS12="","",'各会計、関係団体の財政状況及び健全化判断比率'!BS12)</f>
        <v/>
      </c>
      <c r="CR39" s="453"/>
      <c r="CS39" s="453"/>
      <c r="CT39" s="453"/>
      <c r="CU39" s="453"/>
      <c r="CV39" s="453"/>
      <c r="CW39" s="453"/>
      <c r="CX39" s="453"/>
      <c r="CY39" s="453"/>
      <c r="CZ39" s="453"/>
      <c r="DA39" s="453"/>
      <c r="DB39" s="453"/>
      <c r="DC39" s="453"/>
      <c r="DD39" s="453"/>
      <c r="DE39" s="453"/>
      <c r="DG39" s="454" t="str">
        <f>IF('各会計、関係団体の財政状況及び健全化判断比率'!BR12="","",'各会計、関係団体の財政状況及び健全化判断比率'!BR12)</f>
        <v/>
      </c>
      <c r="DH39" s="454"/>
      <c r="DI39" s="19"/>
    </row>
    <row r="40" spans="1:113" ht="32.25" customHeight="1" x14ac:dyDescent="0.2">
      <c r="A40" s="2"/>
      <c r="B40" s="5"/>
      <c r="C40" s="452" t="str">
        <f t="shared" si="0"/>
        <v/>
      </c>
      <c r="D40" s="452"/>
      <c r="E40" s="453" t="str">
        <f>IF('各会計、関係団体の財政状況及び健全化判断比率'!B13="","",'各会計、関係団体の財政状況及び健全化判断比率'!B13)</f>
        <v/>
      </c>
      <c r="F40" s="453"/>
      <c r="G40" s="453"/>
      <c r="H40" s="453"/>
      <c r="I40" s="453"/>
      <c r="J40" s="453"/>
      <c r="K40" s="453"/>
      <c r="L40" s="453"/>
      <c r="M40" s="453"/>
      <c r="N40" s="453"/>
      <c r="O40" s="453"/>
      <c r="P40" s="453"/>
      <c r="Q40" s="453"/>
      <c r="R40" s="453"/>
      <c r="S40" s="453"/>
      <c r="T40" s="2"/>
      <c r="U40" s="452" t="str">
        <f t="shared" si="1"/>
        <v/>
      </c>
      <c r="V40" s="452"/>
      <c r="W40" s="453"/>
      <c r="X40" s="453"/>
      <c r="Y40" s="453"/>
      <c r="Z40" s="453"/>
      <c r="AA40" s="453"/>
      <c r="AB40" s="453"/>
      <c r="AC40" s="453"/>
      <c r="AD40" s="453"/>
      <c r="AE40" s="453"/>
      <c r="AF40" s="453"/>
      <c r="AG40" s="453"/>
      <c r="AH40" s="453"/>
      <c r="AI40" s="453"/>
      <c r="AJ40" s="453"/>
      <c r="AK40" s="453"/>
      <c r="AL40" s="2"/>
      <c r="AM40" s="452" t="str">
        <f t="shared" si="2"/>
        <v/>
      </c>
      <c r="AN40" s="452"/>
      <c r="AO40" s="453"/>
      <c r="AP40" s="453"/>
      <c r="AQ40" s="453"/>
      <c r="AR40" s="453"/>
      <c r="AS40" s="453"/>
      <c r="AT40" s="453"/>
      <c r="AU40" s="453"/>
      <c r="AV40" s="453"/>
      <c r="AW40" s="453"/>
      <c r="AX40" s="453"/>
      <c r="AY40" s="453"/>
      <c r="AZ40" s="453"/>
      <c r="BA40" s="453"/>
      <c r="BB40" s="453"/>
      <c r="BC40" s="453"/>
      <c r="BD40" s="2"/>
      <c r="BE40" s="452" t="str">
        <f t="shared" si="3"/>
        <v/>
      </c>
      <c r="BF40" s="452"/>
      <c r="BG40" s="453"/>
      <c r="BH40" s="453"/>
      <c r="BI40" s="453"/>
      <c r="BJ40" s="453"/>
      <c r="BK40" s="453"/>
      <c r="BL40" s="453"/>
      <c r="BM40" s="453"/>
      <c r="BN40" s="453"/>
      <c r="BO40" s="453"/>
      <c r="BP40" s="453"/>
      <c r="BQ40" s="453"/>
      <c r="BR40" s="453"/>
      <c r="BS40" s="453"/>
      <c r="BT40" s="453"/>
      <c r="BU40" s="453"/>
      <c r="BV40" s="2"/>
      <c r="BW40" s="452">
        <f t="shared" si="4"/>
        <v>15</v>
      </c>
      <c r="BX40" s="452"/>
      <c r="BY40" s="453" t="str">
        <f>IF('各会計、関係団体の財政状況及び健全化判断比率'!B74="","",'各会計、関係団体の財政状況及び健全化判断比率'!B74)</f>
        <v>岩手県後期高齢者医療広域連合</v>
      </c>
      <c r="BZ40" s="453"/>
      <c r="CA40" s="453"/>
      <c r="CB40" s="453"/>
      <c r="CC40" s="453"/>
      <c r="CD40" s="453"/>
      <c r="CE40" s="453"/>
      <c r="CF40" s="453"/>
      <c r="CG40" s="453"/>
      <c r="CH40" s="453"/>
      <c r="CI40" s="453"/>
      <c r="CJ40" s="453"/>
      <c r="CK40" s="453"/>
      <c r="CL40" s="453"/>
      <c r="CM40" s="453"/>
      <c r="CN40" s="2"/>
      <c r="CO40" s="452" t="str">
        <f t="shared" si="5"/>
        <v/>
      </c>
      <c r="CP40" s="452"/>
      <c r="CQ40" s="453" t="str">
        <f>IF('各会計、関係団体の財政状況及び健全化判断比率'!BS13="","",'各会計、関係団体の財政状況及び健全化判断比率'!BS13)</f>
        <v/>
      </c>
      <c r="CR40" s="453"/>
      <c r="CS40" s="453"/>
      <c r="CT40" s="453"/>
      <c r="CU40" s="453"/>
      <c r="CV40" s="453"/>
      <c r="CW40" s="453"/>
      <c r="CX40" s="453"/>
      <c r="CY40" s="453"/>
      <c r="CZ40" s="453"/>
      <c r="DA40" s="453"/>
      <c r="DB40" s="453"/>
      <c r="DC40" s="453"/>
      <c r="DD40" s="453"/>
      <c r="DE40" s="453"/>
      <c r="DG40" s="454" t="str">
        <f>IF('各会計、関係団体の財政状況及び健全化判断比率'!BR13="","",'各会計、関係団体の財政状況及び健全化判断比率'!BR13)</f>
        <v/>
      </c>
      <c r="DH40" s="454"/>
      <c r="DI40" s="19"/>
    </row>
    <row r="41" spans="1:113" ht="32.25" customHeight="1" x14ac:dyDescent="0.2">
      <c r="A41" s="2"/>
      <c r="B41" s="5"/>
      <c r="C41" s="452" t="str">
        <f t="shared" si="0"/>
        <v/>
      </c>
      <c r="D41" s="452"/>
      <c r="E41" s="453" t="str">
        <f>IF('各会計、関係団体の財政状況及び健全化判断比率'!B14="","",'各会計、関係団体の財政状況及び健全化判断比率'!B14)</f>
        <v/>
      </c>
      <c r="F41" s="453"/>
      <c r="G41" s="453"/>
      <c r="H41" s="453"/>
      <c r="I41" s="453"/>
      <c r="J41" s="453"/>
      <c r="K41" s="453"/>
      <c r="L41" s="453"/>
      <c r="M41" s="453"/>
      <c r="N41" s="453"/>
      <c r="O41" s="453"/>
      <c r="P41" s="453"/>
      <c r="Q41" s="453"/>
      <c r="R41" s="453"/>
      <c r="S41" s="453"/>
      <c r="T41" s="2"/>
      <c r="U41" s="452" t="str">
        <f t="shared" si="1"/>
        <v/>
      </c>
      <c r="V41" s="452"/>
      <c r="W41" s="453"/>
      <c r="X41" s="453"/>
      <c r="Y41" s="453"/>
      <c r="Z41" s="453"/>
      <c r="AA41" s="453"/>
      <c r="AB41" s="453"/>
      <c r="AC41" s="453"/>
      <c r="AD41" s="453"/>
      <c r="AE41" s="453"/>
      <c r="AF41" s="453"/>
      <c r="AG41" s="453"/>
      <c r="AH41" s="453"/>
      <c r="AI41" s="453"/>
      <c r="AJ41" s="453"/>
      <c r="AK41" s="453"/>
      <c r="AL41" s="2"/>
      <c r="AM41" s="452" t="str">
        <f t="shared" si="2"/>
        <v/>
      </c>
      <c r="AN41" s="452"/>
      <c r="AO41" s="453"/>
      <c r="AP41" s="453"/>
      <c r="AQ41" s="453"/>
      <c r="AR41" s="453"/>
      <c r="AS41" s="453"/>
      <c r="AT41" s="453"/>
      <c r="AU41" s="453"/>
      <c r="AV41" s="453"/>
      <c r="AW41" s="453"/>
      <c r="AX41" s="453"/>
      <c r="AY41" s="453"/>
      <c r="AZ41" s="453"/>
      <c r="BA41" s="453"/>
      <c r="BB41" s="453"/>
      <c r="BC41" s="453"/>
      <c r="BD41" s="2"/>
      <c r="BE41" s="452" t="str">
        <f t="shared" si="3"/>
        <v/>
      </c>
      <c r="BF41" s="452"/>
      <c r="BG41" s="453"/>
      <c r="BH41" s="453"/>
      <c r="BI41" s="453"/>
      <c r="BJ41" s="453"/>
      <c r="BK41" s="453"/>
      <c r="BL41" s="453"/>
      <c r="BM41" s="453"/>
      <c r="BN41" s="453"/>
      <c r="BO41" s="453"/>
      <c r="BP41" s="453"/>
      <c r="BQ41" s="453"/>
      <c r="BR41" s="453"/>
      <c r="BS41" s="453"/>
      <c r="BT41" s="453"/>
      <c r="BU41" s="453"/>
      <c r="BV41" s="2"/>
      <c r="BW41" s="452" t="str">
        <f t="shared" si="4"/>
        <v/>
      </c>
      <c r="BX41" s="452"/>
      <c r="BY41" s="453" t="str">
        <f>IF('各会計、関係団体の財政状況及び健全化判断比率'!B75="","",'各会計、関係団体の財政状況及び健全化判断比率'!B75)</f>
        <v/>
      </c>
      <c r="BZ41" s="453"/>
      <c r="CA41" s="453"/>
      <c r="CB41" s="453"/>
      <c r="CC41" s="453"/>
      <c r="CD41" s="453"/>
      <c r="CE41" s="453"/>
      <c r="CF41" s="453"/>
      <c r="CG41" s="453"/>
      <c r="CH41" s="453"/>
      <c r="CI41" s="453"/>
      <c r="CJ41" s="453"/>
      <c r="CK41" s="453"/>
      <c r="CL41" s="453"/>
      <c r="CM41" s="453"/>
      <c r="CN41" s="2"/>
      <c r="CO41" s="452" t="str">
        <f t="shared" si="5"/>
        <v/>
      </c>
      <c r="CP41" s="452"/>
      <c r="CQ41" s="453" t="str">
        <f>IF('各会計、関係団体の財政状況及び健全化判断比率'!BS14="","",'各会計、関係団体の財政状況及び健全化判断比率'!BS14)</f>
        <v/>
      </c>
      <c r="CR41" s="453"/>
      <c r="CS41" s="453"/>
      <c r="CT41" s="453"/>
      <c r="CU41" s="453"/>
      <c r="CV41" s="453"/>
      <c r="CW41" s="453"/>
      <c r="CX41" s="453"/>
      <c r="CY41" s="453"/>
      <c r="CZ41" s="453"/>
      <c r="DA41" s="453"/>
      <c r="DB41" s="453"/>
      <c r="DC41" s="453"/>
      <c r="DD41" s="453"/>
      <c r="DE41" s="453"/>
      <c r="DG41" s="454" t="str">
        <f>IF('各会計、関係団体の財政状況及び健全化判断比率'!BR14="","",'各会計、関係団体の財政状況及び健全化判断比率'!BR14)</f>
        <v/>
      </c>
      <c r="DH41" s="454"/>
      <c r="DI41" s="19"/>
    </row>
    <row r="42" spans="1:113" ht="32.25" customHeight="1" x14ac:dyDescent="0.2">
      <c r="B42" s="5"/>
      <c r="C42" s="452" t="str">
        <f t="shared" si="0"/>
        <v/>
      </c>
      <c r="D42" s="452"/>
      <c r="E42" s="453" t="str">
        <f>IF('各会計、関係団体の財政状況及び健全化判断比率'!B15="","",'各会計、関係団体の財政状況及び健全化判断比率'!B15)</f>
        <v/>
      </c>
      <c r="F42" s="453"/>
      <c r="G42" s="453"/>
      <c r="H42" s="453"/>
      <c r="I42" s="453"/>
      <c r="J42" s="453"/>
      <c r="K42" s="453"/>
      <c r="L42" s="453"/>
      <c r="M42" s="453"/>
      <c r="N42" s="453"/>
      <c r="O42" s="453"/>
      <c r="P42" s="453"/>
      <c r="Q42" s="453"/>
      <c r="R42" s="453"/>
      <c r="S42" s="453"/>
      <c r="T42" s="2"/>
      <c r="U42" s="452" t="str">
        <f t="shared" si="1"/>
        <v/>
      </c>
      <c r="V42" s="452"/>
      <c r="W42" s="453"/>
      <c r="X42" s="453"/>
      <c r="Y42" s="453"/>
      <c r="Z42" s="453"/>
      <c r="AA42" s="453"/>
      <c r="AB42" s="453"/>
      <c r="AC42" s="453"/>
      <c r="AD42" s="453"/>
      <c r="AE42" s="453"/>
      <c r="AF42" s="453"/>
      <c r="AG42" s="453"/>
      <c r="AH42" s="453"/>
      <c r="AI42" s="453"/>
      <c r="AJ42" s="453"/>
      <c r="AK42" s="453"/>
      <c r="AL42" s="2"/>
      <c r="AM42" s="452" t="str">
        <f t="shared" si="2"/>
        <v/>
      </c>
      <c r="AN42" s="452"/>
      <c r="AO42" s="453"/>
      <c r="AP42" s="453"/>
      <c r="AQ42" s="453"/>
      <c r="AR42" s="453"/>
      <c r="AS42" s="453"/>
      <c r="AT42" s="453"/>
      <c r="AU42" s="453"/>
      <c r="AV42" s="453"/>
      <c r="AW42" s="453"/>
      <c r="AX42" s="453"/>
      <c r="AY42" s="453"/>
      <c r="AZ42" s="453"/>
      <c r="BA42" s="453"/>
      <c r="BB42" s="453"/>
      <c r="BC42" s="453"/>
      <c r="BD42" s="2"/>
      <c r="BE42" s="452" t="str">
        <f t="shared" si="3"/>
        <v/>
      </c>
      <c r="BF42" s="452"/>
      <c r="BG42" s="453"/>
      <c r="BH42" s="453"/>
      <c r="BI42" s="453"/>
      <c r="BJ42" s="453"/>
      <c r="BK42" s="453"/>
      <c r="BL42" s="453"/>
      <c r="BM42" s="453"/>
      <c r="BN42" s="453"/>
      <c r="BO42" s="453"/>
      <c r="BP42" s="453"/>
      <c r="BQ42" s="453"/>
      <c r="BR42" s="453"/>
      <c r="BS42" s="453"/>
      <c r="BT42" s="453"/>
      <c r="BU42" s="453"/>
      <c r="BV42" s="2"/>
      <c r="BW42" s="452" t="str">
        <f t="shared" si="4"/>
        <v/>
      </c>
      <c r="BX42" s="452"/>
      <c r="BY42" s="453" t="str">
        <f>IF('各会計、関係団体の財政状況及び健全化判断比率'!B76="","",'各会計、関係団体の財政状況及び健全化判断比率'!B76)</f>
        <v/>
      </c>
      <c r="BZ42" s="453"/>
      <c r="CA42" s="453"/>
      <c r="CB42" s="453"/>
      <c r="CC42" s="453"/>
      <c r="CD42" s="453"/>
      <c r="CE42" s="453"/>
      <c r="CF42" s="453"/>
      <c r="CG42" s="453"/>
      <c r="CH42" s="453"/>
      <c r="CI42" s="453"/>
      <c r="CJ42" s="453"/>
      <c r="CK42" s="453"/>
      <c r="CL42" s="453"/>
      <c r="CM42" s="453"/>
      <c r="CN42" s="2"/>
      <c r="CO42" s="452" t="str">
        <f t="shared" si="5"/>
        <v/>
      </c>
      <c r="CP42" s="452"/>
      <c r="CQ42" s="453" t="str">
        <f>IF('各会計、関係団体の財政状況及び健全化判断比率'!BS15="","",'各会計、関係団体の財政状況及び健全化判断比率'!BS15)</f>
        <v/>
      </c>
      <c r="CR42" s="453"/>
      <c r="CS42" s="453"/>
      <c r="CT42" s="453"/>
      <c r="CU42" s="453"/>
      <c r="CV42" s="453"/>
      <c r="CW42" s="453"/>
      <c r="CX42" s="453"/>
      <c r="CY42" s="453"/>
      <c r="CZ42" s="453"/>
      <c r="DA42" s="453"/>
      <c r="DB42" s="453"/>
      <c r="DC42" s="453"/>
      <c r="DD42" s="453"/>
      <c r="DE42" s="453"/>
      <c r="DG42" s="454" t="str">
        <f>IF('各会計、関係団体の財政状況及び健全化判断比率'!BR15="","",'各会計、関係団体の財政状況及び健全化判断比率'!BR15)</f>
        <v/>
      </c>
      <c r="DH42" s="454"/>
      <c r="DI42" s="19"/>
    </row>
    <row r="43" spans="1:113" ht="32.25" customHeight="1" x14ac:dyDescent="0.2">
      <c r="B43" s="5"/>
      <c r="C43" s="452" t="str">
        <f t="shared" si="0"/>
        <v/>
      </c>
      <c r="D43" s="452"/>
      <c r="E43" s="453" t="str">
        <f>IF('各会計、関係団体の財政状況及び健全化判断比率'!B16="","",'各会計、関係団体の財政状況及び健全化判断比率'!B16)</f>
        <v/>
      </c>
      <c r="F43" s="453"/>
      <c r="G43" s="453"/>
      <c r="H43" s="453"/>
      <c r="I43" s="453"/>
      <c r="J43" s="453"/>
      <c r="K43" s="453"/>
      <c r="L43" s="453"/>
      <c r="M43" s="453"/>
      <c r="N43" s="453"/>
      <c r="O43" s="453"/>
      <c r="P43" s="453"/>
      <c r="Q43" s="453"/>
      <c r="R43" s="453"/>
      <c r="S43" s="453"/>
      <c r="T43" s="2"/>
      <c r="U43" s="452" t="str">
        <f t="shared" si="1"/>
        <v/>
      </c>
      <c r="V43" s="452"/>
      <c r="W43" s="453"/>
      <c r="X43" s="453"/>
      <c r="Y43" s="453"/>
      <c r="Z43" s="453"/>
      <c r="AA43" s="453"/>
      <c r="AB43" s="453"/>
      <c r="AC43" s="453"/>
      <c r="AD43" s="453"/>
      <c r="AE43" s="453"/>
      <c r="AF43" s="453"/>
      <c r="AG43" s="453"/>
      <c r="AH43" s="453"/>
      <c r="AI43" s="453"/>
      <c r="AJ43" s="453"/>
      <c r="AK43" s="453"/>
      <c r="AL43" s="2"/>
      <c r="AM43" s="452" t="str">
        <f t="shared" si="2"/>
        <v/>
      </c>
      <c r="AN43" s="452"/>
      <c r="AO43" s="453"/>
      <c r="AP43" s="453"/>
      <c r="AQ43" s="453"/>
      <c r="AR43" s="453"/>
      <c r="AS43" s="453"/>
      <c r="AT43" s="453"/>
      <c r="AU43" s="453"/>
      <c r="AV43" s="453"/>
      <c r="AW43" s="453"/>
      <c r="AX43" s="453"/>
      <c r="AY43" s="453"/>
      <c r="AZ43" s="453"/>
      <c r="BA43" s="453"/>
      <c r="BB43" s="453"/>
      <c r="BC43" s="453"/>
      <c r="BD43" s="2"/>
      <c r="BE43" s="452" t="str">
        <f t="shared" si="3"/>
        <v/>
      </c>
      <c r="BF43" s="452"/>
      <c r="BG43" s="453"/>
      <c r="BH43" s="453"/>
      <c r="BI43" s="453"/>
      <c r="BJ43" s="453"/>
      <c r="BK43" s="453"/>
      <c r="BL43" s="453"/>
      <c r="BM43" s="453"/>
      <c r="BN43" s="453"/>
      <c r="BO43" s="453"/>
      <c r="BP43" s="453"/>
      <c r="BQ43" s="453"/>
      <c r="BR43" s="453"/>
      <c r="BS43" s="453"/>
      <c r="BT43" s="453"/>
      <c r="BU43" s="453"/>
      <c r="BV43" s="2"/>
      <c r="BW43" s="452" t="str">
        <f t="shared" si="4"/>
        <v/>
      </c>
      <c r="BX43" s="452"/>
      <c r="BY43" s="453" t="str">
        <f>IF('各会計、関係団体の財政状況及び健全化判断比率'!B77="","",'各会計、関係団体の財政状況及び健全化判断比率'!B77)</f>
        <v/>
      </c>
      <c r="BZ43" s="453"/>
      <c r="CA43" s="453"/>
      <c r="CB43" s="453"/>
      <c r="CC43" s="453"/>
      <c r="CD43" s="453"/>
      <c r="CE43" s="453"/>
      <c r="CF43" s="453"/>
      <c r="CG43" s="453"/>
      <c r="CH43" s="453"/>
      <c r="CI43" s="453"/>
      <c r="CJ43" s="453"/>
      <c r="CK43" s="453"/>
      <c r="CL43" s="453"/>
      <c r="CM43" s="453"/>
      <c r="CN43" s="2"/>
      <c r="CO43" s="452" t="str">
        <f t="shared" si="5"/>
        <v/>
      </c>
      <c r="CP43" s="452"/>
      <c r="CQ43" s="453" t="str">
        <f>IF('各会計、関係団体の財政状況及び健全化判断比率'!BS16="","",'各会計、関係団体の財政状況及び健全化判断比率'!BS16)</f>
        <v/>
      </c>
      <c r="CR43" s="453"/>
      <c r="CS43" s="453"/>
      <c r="CT43" s="453"/>
      <c r="CU43" s="453"/>
      <c r="CV43" s="453"/>
      <c r="CW43" s="453"/>
      <c r="CX43" s="453"/>
      <c r="CY43" s="453"/>
      <c r="CZ43" s="453"/>
      <c r="DA43" s="453"/>
      <c r="DB43" s="453"/>
      <c r="DC43" s="453"/>
      <c r="DD43" s="453"/>
      <c r="DE43" s="453"/>
      <c r="DG43" s="454" t="str">
        <f>IF('各会計、関係団体の財政状況及び健全化判断比率'!BR16="","",'各会計、関係団体の財政状況及び健全化判断比率'!BR16)</f>
        <v/>
      </c>
      <c r="DH43" s="454"/>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279</v>
      </c>
      <c r="E46" s="455" t="s">
        <v>280</v>
      </c>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455"/>
      <c r="AM46" s="455"/>
      <c r="AN46" s="455"/>
      <c r="AO46" s="455"/>
      <c r="AP46" s="455"/>
      <c r="AQ46" s="455"/>
      <c r="AR46" s="455"/>
      <c r="AS46" s="455"/>
      <c r="AT46" s="455"/>
      <c r="AU46" s="455"/>
      <c r="AV46" s="455"/>
      <c r="AW46" s="455"/>
      <c r="AX46" s="455"/>
      <c r="AY46" s="455"/>
      <c r="AZ46" s="455"/>
      <c r="BA46" s="455"/>
      <c r="BB46" s="455"/>
      <c r="BC46" s="455"/>
      <c r="BD46" s="455"/>
      <c r="BE46" s="455"/>
      <c r="BF46" s="455"/>
      <c r="BG46" s="455"/>
      <c r="BH46" s="455"/>
      <c r="BI46" s="455"/>
      <c r="BJ46" s="455"/>
      <c r="BK46" s="455"/>
      <c r="BL46" s="455"/>
      <c r="BM46" s="455"/>
      <c r="BN46" s="455"/>
      <c r="BO46" s="455"/>
      <c r="BP46" s="455"/>
      <c r="BQ46" s="455"/>
      <c r="BR46" s="455"/>
      <c r="BS46" s="455"/>
      <c r="BT46" s="455"/>
      <c r="BU46" s="455"/>
      <c r="BV46" s="455"/>
      <c r="BW46" s="455"/>
      <c r="BX46" s="455"/>
      <c r="BY46" s="455"/>
      <c r="BZ46" s="455"/>
      <c r="CA46" s="455"/>
      <c r="CB46" s="455"/>
      <c r="CC46" s="455"/>
      <c r="CD46" s="455"/>
      <c r="CE46" s="455"/>
      <c r="CF46" s="455"/>
      <c r="CG46" s="455"/>
      <c r="CH46" s="455"/>
      <c r="CI46" s="455"/>
      <c r="CJ46" s="455"/>
      <c r="CK46" s="455"/>
      <c r="CL46" s="455"/>
      <c r="CM46" s="455"/>
      <c r="CN46" s="455"/>
      <c r="CO46" s="455"/>
      <c r="CP46" s="455"/>
      <c r="CQ46" s="455"/>
      <c r="CR46" s="455"/>
      <c r="CS46" s="455"/>
      <c r="CT46" s="455"/>
      <c r="CU46" s="455"/>
      <c r="CV46" s="455"/>
      <c r="CW46" s="455"/>
      <c r="CX46" s="455"/>
      <c r="CY46" s="455"/>
      <c r="CZ46" s="455"/>
      <c r="DA46" s="455"/>
      <c r="DB46" s="455"/>
      <c r="DC46" s="455"/>
      <c r="DD46" s="455"/>
      <c r="DE46" s="455"/>
      <c r="DF46" s="455"/>
      <c r="DG46" s="455"/>
      <c r="DH46" s="455"/>
      <c r="DI46" s="455"/>
    </row>
    <row r="47" spans="1:113" x14ac:dyDescent="0.2">
      <c r="E47" s="455" t="s">
        <v>281</v>
      </c>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c r="AF47" s="455"/>
      <c r="AG47" s="455"/>
      <c r="AH47" s="455"/>
      <c r="AI47" s="455"/>
      <c r="AJ47" s="455"/>
      <c r="AK47" s="455"/>
      <c r="AL47" s="455"/>
      <c r="AM47" s="455"/>
      <c r="AN47" s="455"/>
      <c r="AO47" s="455"/>
      <c r="AP47" s="455"/>
      <c r="AQ47" s="455"/>
      <c r="AR47" s="455"/>
      <c r="AS47" s="455"/>
      <c r="AT47" s="455"/>
      <c r="AU47" s="455"/>
      <c r="AV47" s="455"/>
      <c r="AW47" s="455"/>
      <c r="AX47" s="455"/>
      <c r="AY47" s="455"/>
      <c r="AZ47" s="455"/>
      <c r="BA47" s="455"/>
      <c r="BB47" s="455"/>
      <c r="BC47" s="455"/>
      <c r="BD47" s="455"/>
      <c r="BE47" s="455"/>
      <c r="BF47" s="455"/>
      <c r="BG47" s="455"/>
      <c r="BH47" s="455"/>
      <c r="BI47" s="455"/>
      <c r="BJ47" s="455"/>
      <c r="BK47" s="455"/>
      <c r="BL47" s="455"/>
      <c r="BM47" s="455"/>
      <c r="BN47" s="455"/>
      <c r="BO47" s="455"/>
      <c r="BP47" s="455"/>
      <c r="BQ47" s="455"/>
      <c r="BR47" s="455"/>
      <c r="BS47" s="455"/>
      <c r="BT47" s="455"/>
      <c r="BU47" s="455"/>
      <c r="BV47" s="455"/>
      <c r="BW47" s="455"/>
      <c r="BX47" s="455"/>
      <c r="BY47" s="455"/>
      <c r="BZ47" s="455"/>
      <c r="CA47" s="455"/>
      <c r="CB47" s="455"/>
      <c r="CC47" s="455"/>
      <c r="CD47" s="455"/>
      <c r="CE47" s="455"/>
      <c r="CF47" s="455"/>
      <c r="CG47" s="455"/>
      <c r="CH47" s="455"/>
      <c r="CI47" s="455"/>
      <c r="CJ47" s="455"/>
      <c r="CK47" s="455"/>
      <c r="CL47" s="455"/>
      <c r="CM47" s="455"/>
      <c r="CN47" s="455"/>
      <c r="CO47" s="455"/>
      <c r="CP47" s="455"/>
      <c r="CQ47" s="455"/>
      <c r="CR47" s="455"/>
      <c r="CS47" s="455"/>
      <c r="CT47" s="455"/>
      <c r="CU47" s="455"/>
      <c r="CV47" s="455"/>
      <c r="CW47" s="455"/>
      <c r="CX47" s="455"/>
      <c r="CY47" s="455"/>
      <c r="CZ47" s="455"/>
      <c r="DA47" s="455"/>
      <c r="DB47" s="455"/>
      <c r="DC47" s="455"/>
      <c r="DD47" s="455"/>
      <c r="DE47" s="455"/>
      <c r="DF47" s="455"/>
      <c r="DG47" s="455"/>
      <c r="DH47" s="455"/>
      <c r="DI47" s="455"/>
    </row>
    <row r="48" spans="1:113" x14ac:dyDescent="0.2">
      <c r="E48" s="455" t="s">
        <v>283</v>
      </c>
      <c r="F48" s="455"/>
      <c r="G48" s="455"/>
      <c r="H48" s="455"/>
      <c r="I48" s="455"/>
      <c r="J48" s="455"/>
      <c r="K48" s="455"/>
      <c r="L48" s="455"/>
      <c r="M48" s="455"/>
      <c r="N48" s="455"/>
      <c r="O48" s="455"/>
      <c r="P48" s="455"/>
      <c r="Q48" s="455"/>
      <c r="R48" s="455"/>
      <c r="S48" s="455"/>
      <c r="T48" s="455"/>
      <c r="U48" s="455"/>
      <c r="V48" s="455"/>
      <c r="W48" s="455"/>
      <c r="X48" s="455"/>
      <c r="Y48" s="455"/>
      <c r="Z48" s="455"/>
      <c r="AA48" s="455"/>
      <c r="AB48" s="455"/>
      <c r="AC48" s="455"/>
      <c r="AD48" s="455"/>
      <c r="AE48" s="455"/>
      <c r="AF48" s="455"/>
      <c r="AG48" s="455"/>
      <c r="AH48" s="455"/>
      <c r="AI48" s="455"/>
      <c r="AJ48" s="455"/>
      <c r="AK48" s="455"/>
      <c r="AL48" s="455"/>
      <c r="AM48" s="455"/>
      <c r="AN48" s="455"/>
      <c r="AO48" s="455"/>
      <c r="AP48" s="455"/>
      <c r="AQ48" s="455"/>
      <c r="AR48" s="455"/>
      <c r="AS48" s="455"/>
      <c r="AT48" s="455"/>
      <c r="AU48" s="455"/>
      <c r="AV48" s="455"/>
      <c r="AW48" s="455"/>
      <c r="AX48" s="455"/>
      <c r="AY48" s="455"/>
      <c r="AZ48" s="455"/>
      <c r="BA48" s="455"/>
      <c r="BB48" s="455"/>
      <c r="BC48" s="455"/>
      <c r="BD48" s="455"/>
      <c r="BE48" s="455"/>
      <c r="BF48" s="455"/>
      <c r="BG48" s="455"/>
      <c r="BH48" s="455"/>
      <c r="BI48" s="455"/>
      <c r="BJ48" s="455"/>
      <c r="BK48" s="455"/>
      <c r="BL48" s="455"/>
      <c r="BM48" s="455"/>
      <c r="BN48" s="455"/>
      <c r="BO48" s="455"/>
      <c r="BP48" s="455"/>
      <c r="BQ48" s="455"/>
      <c r="BR48" s="455"/>
      <c r="BS48" s="455"/>
      <c r="BT48" s="455"/>
      <c r="BU48" s="455"/>
      <c r="BV48" s="455"/>
      <c r="BW48" s="455"/>
      <c r="BX48" s="455"/>
      <c r="BY48" s="455"/>
      <c r="BZ48" s="455"/>
      <c r="CA48" s="455"/>
      <c r="CB48" s="455"/>
      <c r="CC48" s="455"/>
      <c r="CD48" s="455"/>
      <c r="CE48" s="455"/>
      <c r="CF48" s="455"/>
      <c r="CG48" s="455"/>
      <c r="CH48" s="455"/>
      <c r="CI48" s="455"/>
      <c r="CJ48" s="455"/>
      <c r="CK48" s="455"/>
      <c r="CL48" s="455"/>
      <c r="CM48" s="455"/>
      <c r="CN48" s="455"/>
      <c r="CO48" s="455"/>
      <c r="CP48" s="455"/>
      <c r="CQ48" s="455"/>
      <c r="CR48" s="455"/>
      <c r="CS48" s="455"/>
      <c r="CT48" s="455"/>
      <c r="CU48" s="455"/>
      <c r="CV48" s="455"/>
      <c r="CW48" s="455"/>
      <c r="CX48" s="455"/>
      <c r="CY48" s="455"/>
      <c r="CZ48" s="455"/>
      <c r="DA48" s="455"/>
      <c r="DB48" s="455"/>
      <c r="DC48" s="455"/>
      <c r="DD48" s="455"/>
      <c r="DE48" s="455"/>
      <c r="DF48" s="455"/>
      <c r="DG48" s="455"/>
      <c r="DH48" s="455"/>
      <c r="DI48" s="455"/>
    </row>
    <row r="49" spans="5:113" x14ac:dyDescent="0.2">
      <c r="E49" s="455" t="s">
        <v>285</v>
      </c>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c r="AP49" s="455"/>
      <c r="AQ49" s="455"/>
      <c r="AR49" s="455"/>
      <c r="AS49" s="455"/>
      <c r="AT49" s="455"/>
      <c r="AU49" s="455"/>
      <c r="AV49" s="455"/>
      <c r="AW49" s="455"/>
      <c r="AX49" s="455"/>
      <c r="AY49" s="455"/>
      <c r="AZ49" s="455"/>
      <c r="BA49" s="455"/>
      <c r="BB49" s="455"/>
      <c r="BC49" s="455"/>
      <c r="BD49" s="455"/>
      <c r="BE49" s="455"/>
      <c r="BF49" s="455"/>
      <c r="BG49" s="455"/>
      <c r="BH49" s="455"/>
      <c r="BI49" s="455"/>
      <c r="BJ49" s="455"/>
      <c r="BK49" s="455"/>
      <c r="BL49" s="455"/>
      <c r="BM49" s="455"/>
      <c r="BN49" s="455"/>
      <c r="BO49" s="455"/>
      <c r="BP49" s="455"/>
      <c r="BQ49" s="455"/>
      <c r="BR49" s="455"/>
      <c r="BS49" s="455"/>
      <c r="BT49" s="455"/>
      <c r="BU49" s="455"/>
      <c r="BV49" s="455"/>
      <c r="BW49" s="455"/>
      <c r="BX49" s="455"/>
      <c r="BY49" s="455"/>
      <c r="BZ49" s="455"/>
      <c r="CA49" s="455"/>
      <c r="CB49" s="455"/>
      <c r="CC49" s="455"/>
      <c r="CD49" s="455"/>
      <c r="CE49" s="455"/>
      <c r="CF49" s="455"/>
      <c r="CG49" s="455"/>
      <c r="CH49" s="455"/>
      <c r="CI49" s="455"/>
      <c r="CJ49" s="455"/>
      <c r="CK49" s="455"/>
      <c r="CL49" s="455"/>
      <c r="CM49" s="455"/>
      <c r="CN49" s="455"/>
      <c r="CO49" s="455"/>
      <c r="CP49" s="455"/>
      <c r="CQ49" s="455"/>
      <c r="CR49" s="455"/>
      <c r="CS49" s="455"/>
      <c r="CT49" s="455"/>
      <c r="CU49" s="455"/>
      <c r="CV49" s="455"/>
      <c r="CW49" s="455"/>
      <c r="CX49" s="455"/>
      <c r="CY49" s="455"/>
      <c r="CZ49" s="455"/>
      <c r="DA49" s="455"/>
      <c r="DB49" s="455"/>
      <c r="DC49" s="455"/>
      <c r="DD49" s="455"/>
      <c r="DE49" s="455"/>
      <c r="DF49" s="455"/>
      <c r="DG49" s="455"/>
      <c r="DH49" s="455"/>
      <c r="DI49" s="455"/>
    </row>
    <row r="50" spans="5:113" x14ac:dyDescent="0.2">
      <c r="E50" s="455" t="s">
        <v>191</v>
      </c>
      <c r="F50" s="455"/>
      <c r="G50" s="455"/>
      <c r="H50" s="455"/>
      <c r="I50" s="455"/>
      <c r="J50" s="455"/>
      <c r="K50" s="455"/>
      <c r="L50" s="455"/>
      <c r="M50" s="455"/>
      <c r="N50" s="455"/>
      <c r="O50" s="455"/>
      <c r="P50" s="455"/>
      <c r="Q50" s="455"/>
      <c r="R50" s="455"/>
      <c r="S50" s="455"/>
      <c r="T50" s="455"/>
      <c r="U50" s="455"/>
      <c r="V50" s="455"/>
      <c r="W50" s="455"/>
      <c r="X50" s="455"/>
      <c r="Y50" s="455"/>
      <c r="Z50" s="455"/>
      <c r="AA50" s="455"/>
      <c r="AB50" s="455"/>
      <c r="AC50" s="455"/>
      <c r="AD50" s="455"/>
      <c r="AE50" s="455"/>
      <c r="AF50" s="455"/>
      <c r="AG50" s="455"/>
      <c r="AH50" s="455"/>
      <c r="AI50" s="455"/>
      <c r="AJ50" s="455"/>
      <c r="AK50" s="455"/>
      <c r="AL50" s="455"/>
      <c r="AM50" s="455"/>
      <c r="AN50" s="455"/>
      <c r="AO50" s="455"/>
      <c r="AP50" s="455"/>
      <c r="AQ50" s="455"/>
      <c r="AR50" s="455"/>
      <c r="AS50" s="455"/>
      <c r="AT50" s="455"/>
      <c r="AU50" s="455"/>
      <c r="AV50" s="455"/>
      <c r="AW50" s="455"/>
      <c r="AX50" s="455"/>
      <c r="AY50" s="455"/>
      <c r="AZ50" s="455"/>
      <c r="BA50" s="455"/>
      <c r="BB50" s="455"/>
      <c r="BC50" s="455"/>
      <c r="BD50" s="455"/>
      <c r="BE50" s="455"/>
      <c r="BF50" s="455"/>
      <c r="BG50" s="455"/>
      <c r="BH50" s="455"/>
      <c r="BI50" s="455"/>
      <c r="BJ50" s="455"/>
      <c r="BK50" s="455"/>
      <c r="BL50" s="455"/>
      <c r="BM50" s="455"/>
      <c r="BN50" s="455"/>
      <c r="BO50" s="455"/>
      <c r="BP50" s="455"/>
      <c r="BQ50" s="455"/>
      <c r="BR50" s="455"/>
      <c r="BS50" s="455"/>
      <c r="BT50" s="455"/>
      <c r="BU50" s="455"/>
      <c r="BV50" s="455"/>
      <c r="BW50" s="455"/>
      <c r="BX50" s="455"/>
      <c r="BY50" s="455"/>
      <c r="BZ50" s="455"/>
      <c r="CA50" s="455"/>
      <c r="CB50" s="455"/>
      <c r="CC50" s="455"/>
      <c r="CD50" s="455"/>
      <c r="CE50" s="455"/>
      <c r="CF50" s="455"/>
      <c r="CG50" s="455"/>
      <c r="CH50" s="455"/>
      <c r="CI50" s="455"/>
      <c r="CJ50" s="455"/>
      <c r="CK50" s="455"/>
      <c r="CL50" s="455"/>
      <c r="CM50" s="455"/>
      <c r="CN50" s="455"/>
      <c r="CO50" s="455"/>
      <c r="CP50" s="455"/>
      <c r="CQ50" s="455"/>
      <c r="CR50" s="455"/>
      <c r="CS50" s="455"/>
      <c r="CT50" s="455"/>
      <c r="CU50" s="455"/>
      <c r="CV50" s="455"/>
      <c r="CW50" s="455"/>
      <c r="CX50" s="455"/>
      <c r="CY50" s="455"/>
      <c r="CZ50" s="455"/>
      <c r="DA50" s="455"/>
      <c r="DB50" s="455"/>
      <c r="DC50" s="455"/>
      <c r="DD50" s="455"/>
      <c r="DE50" s="455"/>
      <c r="DF50" s="455"/>
      <c r="DG50" s="455"/>
      <c r="DH50" s="455"/>
      <c r="DI50" s="455"/>
    </row>
    <row r="51" spans="5:113" x14ac:dyDescent="0.2">
      <c r="E51" s="455" t="s">
        <v>288</v>
      </c>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c r="AP51" s="455"/>
      <c r="AQ51" s="455"/>
      <c r="AR51" s="455"/>
      <c r="AS51" s="455"/>
      <c r="AT51" s="455"/>
      <c r="AU51" s="455"/>
      <c r="AV51" s="455"/>
      <c r="AW51" s="455"/>
      <c r="AX51" s="455"/>
      <c r="AY51" s="455"/>
      <c r="AZ51" s="455"/>
      <c r="BA51" s="455"/>
      <c r="BB51" s="455"/>
      <c r="BC51" s="455"/>
      <c r="BD51" s="455"/>
      <c r="BE51" s="455"/>
      <c r="BF51" s="455"/>
      <c r="BG51" s="455"/>
      <c r="BH51" s="455"/>
      <c r="BI51" s="455"/>
      <c r="BJ51" s="455"/>
      <c r="BK51" s="455"/>
      <c r="BL51" s="455"/>
      <c r="BM51" s="455"/>
      <c r="BN51" s="455"/>
      <c r="BO51" s="455"/>
      <c r="BP51" s="455"/>
      <c r="BQ51" s="455"/>
      <c r="BR51" s="455"/>
      <c r="BS51" s="455"/>
      <c r="BT51" s="455"/>
      <c r="BU51" s="455"/>
      <c r="BV51" s="455"/>
      <c r="BW51" s="455"/>
      <c r="BX51" s="455"/>
      <c r="BY51" s="455"/>
      <c r="BZ51" s="455"/>
      <c r="CA51" s="455"/>
      <c r="CB51" s="455"/>
      <c r="CC51" s="455"/>
      <c r="CD51" s="455"/>
      <c r="CE51" s="455"/>
      <c r="CF51" s="455"/>
      <c r="CG51" s="455"/>
      <c r="CH51" s="455"/>
      <c r="CI51" s="455"/>
      <c r="CJ51" s="455"/>
      <c r="CK51" s="455"/>
      <c r="CL51" s="455"/>
      <c r="CM51" s="455"/>
      <c r="CN51" s="455"/>
      <c r="CO51" s="455"/>
      <c r="CP51" s="455"/>
      <c r="CQ51" s="455"/>
      <c r="CR51" s="455"/>
      <c r="CS51" s="455"/>
      <c r="CT51" s="455"/>
      <c r="CU51" s="455"/>
      <c r="CV51" s="455"/>
      <c r="CW51" s="455"/>
      <c r="CX51" s="455"/>
      <c r="CY51" s="455"/>
      <c r="CZ51" s="455"/>
      <c r="DA51" s="455"/>
      <c r="DB51" s="455"/>
      <c r="DC51" s="455"/>
      <c r="DD51" s="455"/>
      <c r="DE51" s="455"/>
      <c r="DF51" s="455"/>
      <c r="DG51" s="455"/>
      <c r="DH51" s="455"/>
      <c r="DI51" s="455"/>
    </row>
    <row r="52" spans="5:113" x14ac:dyDescent="0.2">
      <c r="E52" s="455" t="s">
        <v>290</v>
      </c>
      <c r="F52" s="455"/>
      <c r="G52" s="455"/>
      <c r="H52" s="455"/>
      <c r="I52" s="455"/>
      <c r="J52" s="455"/>
      <c r="K52" s="455"/>
      <c r="L52" s="455"/>
      <c r="M52" s="455"/>
      <c r="N52" s="455"/>
      <c r="O52" s="455"/>
      <c r="P52" s="455"/>
      <c r="Q52" s="455"/>
      <c r="R52" s="455"/>
      <c r="S52" s="455"/>
      <c r="T52" s="455"/>
      <c r="U52" s="455"/>
      <c r="V52" s="455"/>
      <c r="W52" s="455"/>
      <c r="X52" s="455"/>
      <c r="Y52" s="455"/>
      <c r="Z52" s="455"/>
      <c r="AA52" s="455"/>
      <c r="AB52" s="455"/>
      <c r="AC52" s="455"/>
      <c r="AD52" s="455"/>
      <c r="AE52" s="455"/>
      <c r="AF52" s="455"/>
      <c r="AG52" s="455"/>
      <c r="AH52" s="455"/>
      <c r="AI52" s="455"/>
      <c r="AJ52" s="455"/>
      <c r="AK52" s="455"/>
      <c r="AL52" s="455"/>
      <c r="AM52" s="455"/>
      <c r="AN52" s="455"/>
      <c r="AO52" s="455"/>
      <c r="AP52" s="455"/>
      <c r="AQ52" s="455"/>
      <c r="AR52" s="455"/>
      <c r="AS52" s="455"/>
      <c r="AT52" s="455"/>
      <c r="AU52" s="455"/>
      <c r="AV52" s="455"/>
      <c r="AW52" s="455"/>
      <c r="AX52" s="455"/>
      <c r="AY52" s="455"/>
      <c r="AZ52" s="455"/>
      <c r="BA52" s="455"/>
      <c r="BB52" s="455"/>
      <c r="BC52" s="455"/>
      <c r="BD52" s="455"/>
      <c r="BE52" s="455"/>
      <c r="BF52" s="455"/>
      <c r="BG52" s="455"/>
      <c r="BH52" s="455"/>
      <c r="BI52" s="455"/>
      <c r="BJ52" s="455"/>
      <c r="BK52" s="455"/>
      <c r="BL52" s="455"/>
      <c r="BM52" s="455"/>
      <c r="BN52" s="455"/>
      <c r="BO52" s="455"/>
      <c r="BP52" s="455"/>
      <c r="BQ52" s="455"/>
      <c r="BR52" s="455"/>
      <c r="BS52" s="455"/>
      <c r="BT52" s="455"/>
      <c r="BU52" s="455"/>
      <c r="BV52" s="455"/>
      <c r="BW52" s="455"/>
      <c r="BX52" s="455"/>
      <c r="BY52" s="455"/>
      <c r="BZ52" s="455"/>
      <c r="CA52" s="455"/>
      <c r="CB52" s="455"/>
      <c r="CC52" s="455"/>
      <c r="CD52" s="455"/>
      <c r="CE52" s="455"/>
      <c r="CF52" s="455"/>
      <c r="CG52" s="455"/>
      <c r="CH52" s="455"/>
      <c r="CI52" s="455"/>
      <c r="CJ52" s="455"/>
      <c r="CK52" s="455"/>
      <c r="CL52" s="455"/>
      <c r="CM52" s="455"/>
      <c r="CN52" s="455"/>
      <c r="CO52" s="455"/>
      <c r="CP52" s="455"/>
      <c r="CQ52" s="455"/>
      <c r="CR52" s="455"/>
      <c r="CS52" s="455"/>
      <c r="CT52" s="455"/>
      <c r="CU52" s="455"/>
      <c r="CV52" s="455"/>
      <c r="CW52" s="455"/>
      <c r="CX52" s="455"/>
      <c r="CY52" s="455"/>
      <c r="CZ52" s="455"/>
      <c r="DA52" s="455"/>
      <c r="DB52" s="455"/>
      <c r="DC52" s="455"/>
      <c r="DD52" s="455"/>
      <c r="DE52" s="455"/>
      <c r="DF52" s="455"/>
      <c r="DG52" s="455"/>
      <c r="DH52" s="455"/>
      <c r="DI52" s="455"/>
    </row>
    <row r="53" spans="5:113" x14ac:dyDescent="0.2">
      <c r="E53" s="455" t="s">
        <v>292</v>
      </c>
      <c r="F53" s="455"/>
      <c r="G53" s="455"/>
      <c r="H53" s="455"/>
      <c r="I53" s="455"/>
      <c r="J53" s="455"/>
      <c r="K53" s="455"/>
      <c r="L53" s="455"/>
      <c r="M53" s="455"/>
      <c r="N53" s="455"/>
      <c r="O53" s="455"/>
      <c r="P53" s="455"/>
      <c r="Q53" s="455"/>
      <c r="R53" s="455"/>
      <c r="S53" s="455"/>
      <c r="T53" s="455"/>
      <c r="U53" s="455"/>
      <c r="V53" s="455"/>
      <c r="W53" s="455"/>
      <c r="X53" s="455"/>
      <c r="Y53" s="455"/>
      <c r="Z53" s="455"/>
      <c r="AA53" s="455"/>
      <c r="AB53" s="455"/>
      <c r="AC53" s="455"/>
      <c r="AD53" s="455"/>
      <c r="AE53" s="455"/>
      <c r="AF53" s="455"/>
      <c r="AG53" s="455"/>
      <c r="AH53" s="455"/>
      <c r="AI53" s="455"/>
      <c r="AJ53" s="455"/>
      <c r="AK53" s="455"/>
      <c r="AL53" s="455"/>
      <c r="AM53" s="455"/>
      <c r="AN53" s="455"/>
      <c r="AO53" s="455"/>
      <c r="AP53" s="455"/>
      <c r="AQ53" s="455"/>
      <c r="AR53" s="455"/>
      <c r="AS53" s="455"/>
      <c r="AT53" s="455"/>
      <c r="AU53" s="455"/>
      <c r="AV53" s="455"/>
      <c r="AW53" s="455"/>
      <c r="AX53" s="455"/>
      <c r="AY53" s="455"/>
      <c r="AZ53" s="455"/>
      <c r="BA53" s="455"/>
      <c r="BB53" s="455"/>
      <c r="BC53" s="455"/>
      <c r="BD53" s="455"/>
      <c r="BE53" s="455"/>
      <c r="BF53" s="455"/>
      <c r="BG53" s="455"/>
      <c r="BH53" s="455"/>
      <c r="BI53" s="455"/>
      <c r="BJ53" s="455"/>
      <c r="BK53" s="455"/>
      <c r="BL53" s="455"/>
      <c r="BM53" s="455"/>
      <c r="BN53" s="455"/>
      <c r="BO53" s="455"/>
      <c r="BP53" s="455"/>
      <c r="BQ53" s="455"/>
      <c r="BR53" s="455"/>
      <c r="BS53" s="455"/>
      <c r="BT53" s="455"/>
      <c r="BU53" s="455"/>
      <c r="BV53" s="455"/>
      <c r="BW53" s="455"/>
      <c r="BX53" s="455"/>
      <c r="BY53" s="455"/>
      <c r="BZ53" s="455"/>
      <c r="CA53" s="455"/>
      <c r="CB53" s="455"/>
      <c r="CC53" s="455"/>
      <c r="CD53" s="455"/>
      <c r="CE53" s="455"/>
      <c r="CF53" s="455"/>
      <c r="CG53" s="455"/>
      <c r="CH53" s="455"/>
      <c r="CI53" s="455"/>
      <c r="CJ53" s="455"/>
      <c r="CK53" s="455"/>
      <c r="CL53" s="455"/>
      <c r="CM53" s="455"/>
      <c r="CN53" s="455"/>
      <c r="CO53" s="455"/>
      <c r="CP53" s="455"/>
      <c r="CQ53" s="455"/>
      <c r="CR53" s="455"/>
      <c r="CS53" s="455"/>
      <c r="CT53" s="455"/>
      <c r="CU53" s="455"/>
      <c r="CV53" s="455"/>
      <c r="CW53" s="455"/>
      <c r="CX53" s="455"/>
      <c r="CY53" s="455"/>
      <c r="CZ53" s="455"/>
      <c r="DA53" s="455"/>
      <c r="DB53" s="455"/>
      <c r="DC53" s="455"/>
      <c r="DD53" s="455"/>
      <c r="DE53" s="455"/>
      <c r="DF53" s="455"/>
      <c r="DG53" s="455"/>
      <c r="DH53" s="455"/>
      <c r="DI53" s="455"/>
    </row>
    <row r="54" spans="5:113" x14ac:dyDescent="0.2"/>
    <row r="55" spans="5:113" x14ac:dyDescent="0.2"/>
    <row r="56" spans="5:113" x14ac:dyDescent="0.2"/>
  </sheetData>
  <sheetProtection algorithmName="SHA-512" hashValue="xjE0aBCC1xdPXXXVQ1um/TKF4ADVK4EVz2BWuVcCO4dTV2cp0XgUuFXFqOavFON+gGIEutYfmm7W7nMyV27GEw==" saltValue="wpJaESO6bmxIjleEa2a0B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election activeCell="AZ72" sqref="AZ72:BD72"/>
    </sheetView>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35" t="s">
        <v>293</v>
      </c>
      <c r="DI1" s="536"/>
      <c r="DJ1" s="536"/>
      <c r="DK1" s="536"/>
      <c r="DL1" s="536"/>
      <c r="DM1" s="536"/>
      <c r="DN1" s="537"/>
      <c r="DO1" s="1"/>
      <c r="DP1" s="535" t="s">
        <v>296</v>
      </c>
      <c r="DQ1" s="536"/>
      <c r="DR1" s="536"/>
      <c r="DS1" s="536"/>
      <c r="DT1" s="536"/>
      <c r="DU1" s="536"/>
      <c r="DV1" s="536"/>
      <c r="DW1" s="536"/>
      <c r="DX1" s="536"/>
      <c r="DY1" s="536"/>
      <c r="DZ1" s="536"/>
      <c r="EA1" s="536"/>
      <c r="EB1" s="536"/>
      <c r="EC1" s="537"/>
      <c r="ED1" s="2"/>
      <c r="EE1" s="2"/>
      <c r="EF1" s="2"/>
      <c r="EG1" s="2"/>
      <c r="EH1" s="2"/>
      <c r="EI1" s="2"/>
      <c r="EJ1" s="2"/>
      <c r="EK1" s="2"/>
      <c r="EL1" s="2"/>
      <c r="EM1" s="2"/>
    </row>
    <row r="2" spans="2:143" ht="22.5" customHeight="1" x14ac:dyDescent="0.2">
      <c r="B2" s="40" t="s">
        <v>298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23" t="s">
        <v>114</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3" t="s">
        <v>300</v>
      </c>
      <c r="AQ3" s="324"/>
      <c r="AR3" s="324"/>
      <c r="AS3" s="324"/>
      <c r="AT3" s="324"/>
      <c r="AU3" s="324"/>
      <c r="AV3" s="324"/>
      <c r="AW3" s="324"/>
      <c r="AX3" s="324"/>
      <c r="AY3" s="324"/>
      <c r="AZ3" s="324"/>
      <c r="BA3" s="324"/>
      <c r="BB3" s="324"/>
      <c r="BC3" s="324"/>
      <c r="BD3" s="324"/>
      <c r="BE3" s="324"/>
      <c r="BF3" s="324"/>
      <c r="BG3" s="324"/>
      <c r="BH3" s="324"/>
      <c r="BI3" s="324"/>
      <c r="BJ3" s="324"/>
      <c r="BK3" s="324"/>
      <c r="BL3" s="324"/>
      <c r="BM3" s="324"/>
      <c r="BN3" s="324"/>
      <c r="BO3" s="324"/>
      <c r="BP3" s="324"/>
      <c r="BQ3" s="324"/>
      <c r="BR3" s="324"/>
      <c r="BS3" s="324"/>
      <c r="BT3" s="324"/>
      <c r="BU3" s="324"/>
      <c r="BV3" s="324"/>
      <c r="BW3" s="324"/>
      <c r="BX3" s="324"/>
      <c r="BY3" s="324"/>
      <c r="BZ3" s="324"/>
      <c r="CA3" s="324"/>
      <c r="CB3" s="373"/>
      <c r="CD3" s="323" t="s">
        <v>301</v>
      </c>
      <c r="CE3" s="324"/>
      <c r="CF3" s="324"/>
      <c r="CG3" s="324"/>
      <c r="CH3" s="324"/>
      <c r="CI3" s="324"/>
      <c r="CJ3" s="324"/>
      <c r="CK3" s="324"/>
      <c r="CL3" s="324"/>
      <c r="CM3" s="324"/>
      <c r="CN3" s="324"/>
      <c r="CO3" s="324"/>
      <c r="CP3" s="324"/>
      <c r="CQ3" s="324"/>
      <c r="CR3" s="324"/>
      <c r="CS3" s="324"/>
      <c r="CT3" s="324"/>
      <c r="CU3" s="324"/>
      <c r="CV3" s="324"/>
      <c r="CW3" s="324"/>
      <c r="CX3" s="324"/>
      <c r="CY3" s="324"/>
      <c r="CZ3" s="324"/>
      <c r="DA3" s="324"/>
      <c r="DB3" s="324"/>
      <c r="DC3" s="324"/>
      <c r="DD3" s="324"/>
      <c r="DE3" s="324"/>
      <c r="DF3" s="324"/>
      <c r="DG3" s="324"/>
      <c r="DH3" s="324"/>
      <c r="DI3" s="324"/>
      <c r="DJ3" s="324"/>
      <c r="DK3" s="324"/>
      <c r="DL3" s="324"/>
      <c r="DM3" s="324"/>
      <c r="DN3" s="324"/>
      <c r="DO3" s="324"/>
      <c r="DP3" s="324"/>
      <c r="DQ3" s="324"/>
      <c r="DR3" s="324"/>
      <c r="DS3" s="324"/>
      <c r="DT3" s="324"/>
      <c r="DU3" s="324"/>
      <c r="DV3" s="324"/>
      <c r="DW3" s="324"/>
      <c r="DX3" s="324"/>
      <c r="DY3" s="324"/>
      <c r="DZ3" s="324"/>
      <c r="EA3" s="324"/>
      <c r="EB3" s="324"/>
      <c r="EC3" s="373"/>
    </row>
    <row r="4" spans="2:143" ht="11.25" customHeight="1" x14ac:dyDescent="0.2">
      <c r="B4" s="323" t="s">
        <v>5</v>
      </c>
      <c r="C4" s="324"/>
      <c r="D4" s="324"/>
      <c r="E4" s="324"/>
      <c r="F4" s="324"/>
      <c r="G4" s="324"/>
      <c r="H4" s="324"/>
      <c r="I4" s="324"/>
      <c r="J4" s="324"/>
      <c r="K4" s="324"/>
      <c r="L4" s="324"/>
      <c r="M4" s="324"/>
      <c r="N4" s="324"/>
      <c r="O4" s="324"/>
      <c r="P4" s="324"/>
      <c r="Q4" s="373"/>
      <c r="R4" s="323" t="s">
        <v>305</v>
      </c>
      <c r="S4" s="324"/>
      <c r="T4" s="324"/>
      <c r="U4" s="324"/>
      <c r="V4" s="324"/>
      <c r="W4" s="324"/>
      <c r="X4" s="324"/>
      <c r="Y4" s="373"/>
      <c r="Z4" s="323" t="s">
        <v>307</v>
      </c>
      <c r="AA4" s="324"/>
      <c r="AB4" s="324"/>
      <c r="AC4" s="373"/>
      <c r="AD4" s="323" t="s">
        <v>250</v>
      </c>
      <c r="AE4" s="324"/>
      <c r="AF4" s="324"/>
      <c r="AG4" s="324"/>
      <c r="AH4" s="324"/>
      <c r="AI4" s="324"/>
      <c r="AJ4" s="324"/>
      <c r="AK4" s="373"/>
      <c r="AL4" s="323" t="s">
        <v>307</v>
      </c>
      <c r="AM4" s="324"/>
      <c r="AN4" s="324"/>
      <c r="AO4" s="373"/>
      <c r="AP4" s="538" t="s">
        <v>309</v>
      </c>
      <c r="AQ4" s="538"/>
      <c r="AR4" s="538"/>
      <c r="AS4" s="538"/>
      <c r="AT4" s="538"/>
      <c r="AU4" s="538"/>
      <c r="AV4" s="538"/>
      <c r="AW4" s="538"/>
      <c r="AX4" s="538"/>
      <c r="AY4" s="538"/>
      <c r="AZ4" s="538"/>
      <c r="BA4" s="538"/>
      <c r="BB4" s="538"/>
      <c r="BC4" s="538"/>
      <c r="BD4" s="538"/>
      <c r="BE4" s="538"/>
      <c r="BF4" s="538"/>
      <c r="BG4" s="538" t="s">
        <v>282</v>
      </c>
      <c r="BH4" s="538"/>
      <c r="BI4" s="538"/>
      <c r="BJ4" s="538"/>
      <c r="BK4" s="538"/>
      <c r="BL4" s="538"/>
      <c r="BM4" s="538"/>
      <c r="BN4" s="538"/>
      <c r="BO4" s="538" t="s">
        <v>307</v>
      </c>
      <c r="BP4" s="538"/>
      <c r="BQ4" s="538"/>
      <c r="BR4" s="538"/>
      <c r="BS4" s="538" t="s">
        <v>311</v>
      </c>
      <c r="BT4" s="538"/>
      <c r="BU4" s="538"/>
      <c r="BV4" s="538"/>
      <c r="BW4" s="538"/>
      <c r="BX4" s="538"/>
      <c r="BY4" s="538"/>
      <c r="BZ4" s="538"/>
      <c r="CA4" s="538"/>
      <c r="CB4" s="538"/>
      <c r="CD4" s="323" t="s">
        <v>312</v>
      </c>
      <c r="CE4" s="324"/>
      <c r="CF4" s="324"/>
      <c r="CG4" s="324"/>
      <c r="CH4" s="324"/>
      <c r="CI4" s="324"/>
      <c r="CJ4" s="324"/>
      <c r="CK4" s="324"/>
      <c r="CL4" s="324"/>
      <c r="CM4" s="324"/>
      <c r="CN4" s="324"/>
      <c r="CO4" s="324"/>
      <c r="CP4" s="324"/>
      <c r="CQ4" s="324"/>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73"/>
    </row>
    <row r="5" spans="2:143" ht="11.25" customHeight="1" x14ac:dyDescent="0.2">
      <c r="B5" s="539" t="s">
        <v>304</v>
      </c>
      <c r="C5" s="540"/>
      <c r="D5" s="540"/>
      <c r="E5" s="540"/>
      <c r="F5" s="540"/>
      <c r="G5" s="540"/>
      <c r="H5" s="540"/>
      <c r="I5" s="540"/>
      <c r="J5" s="540"/>
      <c r="K5" s="540"/>
      <c r="L5" s="540"/>
      <c r="M5" s="540"/>
      <c r="N5" s="540"/>
      <c r="O5" s="540"/>
      <c r="P5" s="540"/>
      <c r="Q5" s="541"/>
      <c r="R5" s="542">
        <v>1844413</v>
      </c>
      <c r="S5" s="543"/>
      <c r="T5" s="543"/>
      <c r="U5" s="543"/>
      <c r="V5" s="543"/>
      <c r="W5" s="543"/>
      <c r="X5" s="543"/>
      <c r="Y5" s="544"/>
      <c r="Z5" s="545">
        <v>10.6</v>
      </c>
      <c r="AA5" s="545"/>
      <c r="AB5" s="545"/>
      <c r="AC5" s="545"/>
      <c r="AD5" s="546">
        <v>1844413</v>
      </c>
      <c r="AE5" s="546"/>
      <c r="AF5" s="546"/>
      <c r="AG5" s="546"/>
      <c r="AH5" s="546"/>
      <c r="AI5" s="546"/>
      <c r="AJ5" s="546"/>
      <c r="AK5" s="546"/>
      <c r="AL5" s="547">
        <v>25.5</v>
      </c>
      <c r="AM5" s="548"/>
      <c r="AN5" s="548"/>
      <c r="AO5" s="549"/>
      <c r="AP5" s="539" t="s">
        <v>313</v>
      </c>
      <c r="AQ5" s="540"/>
      <c r="AR5" s="540"/>
      <c r="AS5" s="540"/>
      <c r="AT5" s="540"/>
      <c r="AU5" s="540"/>
      <c r="AV5" s="540"/>
      <c r="AW5" s="540"/>
      <c r="AX5" s="540"/>
      <c r="AY5" s="540"/>
      <c r="AZ5" s="540"/>
      <c r="BA5" s="540"/>
      <c r="BB5" s="540"/>
      <c r="BC5" s="540"/>
      <c r="BD5" s="540"/>
      <c r="BE5" s="540"/>
      <c r="BF5" s="541"/>
      <c r="BG5" s="550">
        <v>1841196</v>
      </c>
      <c r="BH5" s="329"/>
      <c r="BI5" s="329"/>
      <c r="BJ5" s="329"/>
      <c r="BK5" s="329"/>
      <c r="BL5" s="329"/>
      <c r="BM5" s="329"/>
      <c r="BN5" s="551"/>
      <c r="BO5" s="552">
        <v>99.8</v>
      </c>
      <c r="BP5" s="552"/>
      <c r="BQ5" s="552"/>
      <c r="BR5" s="552"/>
      <c r="BS5" s="553">
        <v>78760</v>
      </c>
      <c r="BT5" s="553"/>
      <c r="BU5" s="553"/>
      <c r="BV5" s="553"/>
      <c r="BW5" s="553"/>
      <c r="BX5" s="553"/>
      <c r="BY5" s="553"/>
      <c r="BZ5" s="553"/>
      <c r="CA5" s="553"/>
      <c r="CB5" s="554"/>
      <c r="CD5" s="323" t="s">
        <v>309</v>
      </c>
      <c r="CE5" s="324"/>
      <c r="CF5" s="324"/>
      <c r="CG5" s="324"/>
      <c r="CH5" s="324"/>
      <c r="CI5" s="324"/>
      <c r="CJ5" s="324"/>
      <c r="CK5" s="324"/>
      <c r="CL5" s="324"/>
      <c r="CM5" s="324"/>
      <c r="CN5" s="324"/>
      <c r="CO5" s="324"/>
      <c r="CP5" s="324"/>
      <c r="CQ5" s="373"/>
      <c r="CR5" s="323" t="s">
        <v>316</v>
      </c>
      <c r="CS5" s="324"/>
      <c r="CT5" s="324"/>
      <c r="CU5" s="324"/>
      <c r="CV5" s="324"/>
      <c r="CW5" s="324"/>
      <c r="CX5" s="324"/>
      <c r="CY5" s="373"/>
      <c r="CZ5" s="323" t="s">
        <v>307</v>
      </c>
      <c r="DA5" s="324"/>
      <c r="DB5" s="324"/>
      <c r="DC5" s="373"/>
      <c r="DD5" s="323" t="s">
        <v>318</v>
      </c>
      <c r="DE5" s="324"/>
      <c r="DF5" s="324"/>
      <c r="DG5" s="324"/>
      <c r="DH5" s="324"/>
      <c r="DI5" s="324"/>
      <c r="DJ5" s="324"/>
      <c r="DK5" s="324"/>
      <c r="DL5" s="324"/>
      <c r="DM5" s="324"/>
      <c r="DN5" s="324"/>
      <c r="DO5" s="324"/>
      <c r="DP5" s="373"/>
      <c r="DQ5" s="323" t="s">
        <v>320</v>
      </c>
      <c r="DR5" s="324"/>
      <c r="DS5" s="324"/>
      <c r="DT5" s="324"/>
      <c r="DU5" s="324"/>
      <c r="DV5" s="324"/>
      <c r="DW5" s="324"/>
      <c r="DX5" s="324"/>
      <c r="DY5" s="324"/>
      <c r="DZ5" s="324"/>
      <c r="EA5" s="324"/>
      <c r="EB5" s="324"/>
      <c r="EC5" s="373"/>
    </row>
    <row r="6" spans="2:143" ht="11.25" customHeight="1" x14ac:dyDescent="0.2">
      <c r="B6" s="557" t="s">
        <v>321</v>
      </c>
      <c r="C6" s="455"/>
      <c r="D6" s="455"/>
      <c r="E6" s="455"/>
      <c r="F6" s="455"/>
      <c r="G6" s="455"/>
      <c r="H6" s="455"/>
      <c r="I6" s="455"/>
      <c r="J6" s="455"/>
      <c r="K6" s="455"/>
      <c r="L6" s="455"/>
      <c r="M6" s="455"/>
      <c r="N6" s="455"/>
      <c r="O6" s="455"/>
      <c r="P6" s="455"/>
      <c r="Q6" s="558"/>
      <c r="R6" s="550">
        <v>172427</v>
      </c>
      <c r="S6" s="329"/>
      <c r="T6" s="329"/>
      <c r="U6" s="329"/>
      <c r="V6" s="329"/>
      <c r="W6" s="329"/>
      <c r="X6" s="329"/>
      <c r="Y6" s="551"/>
      <c r="Z6" s="552">
        <v>1</v>
      </c>
      <c r="AA6" s="552"/>
      <c r="AB6" s="552"/>
      <c r="AC6" s="552"/>
      <c r="AD6" s="553">
        <v>172427</v>
      </c>
      <c r="AE6" s="553"/>
      <c r="AF6" s="553"/>
      <c r="AG6" s="553"/>
      <c r="AH6" s="553"/>
      <c r="AI6" s="553"/>
      <c r="AJ6" s="553"/>
      <c r="AK6" s="553"/>
      <c r="AL6" s="559">
        <v>2.4</v>
      </c>
      <c r="AM6" s="335"/>
      <c r="AN6" s="335"/>
      <c r="AO6" s="560"/>
      <c r="AP6" s="557" t="s">
        <v>106</v>
      </c>
      <c r="AQ6" s="455"/>
      <c r="AR6" s="455"/>
      <c r="AS6" s="455"/>
      <c r="AT6" s="455"/>
      <c r="AU6" s="455"/>
      <c r="AV6" s="455"/>
      <c r="AW6" s="455"/>
      <c r="AX6" s="455"/>
      <c r="AY6" s="455"/>
      <c r="AZ6" s="455"/>
      <c r="BA6" s="455"/>
      <c r="BB6" s="455"/>
      <c r="BC6" s="455"/>
      <c r="BD6" s="455"/>
      <c r="BE6" s="455"/>
      <c r="BF6" s="558"/>
      <c r="BG6" s="550">
        <v>1841196</v>
      </c>
      <c r="BH6" s="329"/>
      <c r="BI6" s="329"/>
      <c r="BJ6" s="329"/>
      <c r="BK6" s="329"/>
      <c r="BL6" s="329"/>
      <c r="BM6" s="329"/>
      <c r="BN6" s="551"/>
      <c r="BO6" s="552">
        <v>99.8</v>
      </c>
      <c r="BP6" s="552"/>
      <c r="BQ6" s="552"/>
      <c r="BR6" s="552"/>
      <c r="BS6" s="553">
        <v>78760</v>
      </c>
      <c r="BT6" s="553"/>
      <c r="BU6" s="553"/>
      <c r="BV6" s="553"/>
      <c r="BW6" s="553"/>
      <c r="BX6" s="553"/>
      <c r="BY6" s="553"/>
      <c r="BZ6" s="553"/>
      <c r="CA6" s="553"/>
      <c r="CB6" s="554"/>
      <c r="CD6" s="539" t="s">
        <v>322</v>
      </c>
      <c r="CE6" s="540"/>
      <c r="CF6" s="540"/>
      <c r="CG6" s="540"/>
      <c r="CH6" s="540"/>
      <c r="CI6" s="540"/>
      <c r="CJ6" s="540"/>
      <c r="CK6" s="540"/>
      <c r="CL6" s="540"/>
      <c r="CM6" s="540"/>
      <c r="CN6" s="540"/>
      <c r="CO6" s="540"/>
      <c r="CP6" s="540"/>
      <c r="CQ6" s="541"/>
      <c r="CR6" s="550">
        <v>143385</v>
      </c>
      <c r="CS6" s="329"/>
      <c r="CT6" s="329"/>
      <c r="CU6" s="329"/>
      <c r="CV6" s="329"/>
      <c r="CW6" s="329"/>
      <c r="CX6" s="329"/>
      <c r="CY6" s="551"/>
      <c r="CZ6" s="547">
        <v>0.8</v>
      </c>
      <c r="DA6" s="548"/>
      <c r="DB6" s="548"/>
      <c r="DC6" s="561"/>
      <c r="DD6" s="555" t="s">
        <v>194</v>
      </c>
      <c r="DE6" s="329"/>
      <c r="DF6" s="329"/>
      <c r="DG6" s="329"/>
      <c r="DH6" s="329"/>
      <c r="DI6" s="329"/>
      <c r="DJ6" s="329"/>
      <c r="DK6" s="329"/>
      <c r="DL6" s="329"/>
      <c r="DM6" s="329"/>
      <c r="DN6" s="329"/>
      <c r="DO6" s="329"/>
      <c r="DP6" s="551"/>
      <c r="DQ6" s="555">
        <v>142170</v>
      </c>
      <c r="DR6" s="329"/>
      <c r="DS6" s="329"/>
      <c r="DT6" s="329"/>
      <c r="DU6" s="329"/>
      <c r="DV6" s="329"/>
      <c r="DW6" s="329"/>
      <c r="DX6" s="329"/>
      <c r="DY6" s="329"/>
      <c r="DZ6" s="329"/>
      <c r="EA6" s="329"/>
      <c r="EB6" s="329"/>
      <c r="EC6" s="556"/>
    </row>
    <row r="7" spans="2:143" ht="11.25" customHeight="1" x14ac:dyDescent="0.2">
      <c r="B7" s="557" t="s">
        <v>41</v>
      </c>
      <c r="C7" s="455"/>
      <c r="D7" s="455"/>
      <c r="E7" s="455"/>
      <c r="F7" s="455"/>
      <c r="G7" s="455"/>
      <c r="H7" s="455"/>
      <c r="I7" s="455"/>
      <c r="J7" s="455"/>
      <c r="K7" s="455"/>
      <c r="L7" s="455"/>
      <c r="M7" s="455"/>
      <c r="N7" s="455"/>
      <c r="O7" s="455"/>
      <c r="P7" s="455"/>
      <c r="Q7" s="558"/>
      <c r="R7" s="550">
        <v>526</v>
      </c>
      <c r="S7" s="329"/>
      <c r="T7" s="329"/>
      <c r="U7" s="329"/>
      <c r="V7" s="329"/>
      <c r="W7" s="329"/>
      <c r="X7" s="329"/>
      <c r="Y7" s="551"/>
      <c r="Z7" s="552">
        <v>0</v>
      </c>
      <c r="AA7" s="552"/>
      <c r="AB7" s="552"/>
      <c r="AC7" s="552"/>
      <c r="AD7" s="553">
        <v>526</v>
      </c>
      <c r="AE7" s="553"/>
      <c r="AF7" s="553"/>
      <c r="AG7" s="553"/>
      <c r="AH7" s="553"/>
      <c r="AI7" s="553"/>
      <c r="AJ7" s="553"/>
      <c r="AK7" s="553"/>
      <c r="AL7" s="559">
        <v>0</v>
      </c>
      <c r="AM7" s="335"/>
      <c r="AN7" s="335"/>
      <c r="AO7" s="560"/>
      <c r="AP7" s="557" t="s">
        <v>323</v>
      </c>
      <c r="AQ7" s="455"/>
      <c r="AR7" s="455"/>
      <c r="AS7" s="455"/>
      <c r="AT7" s="455"/>
      <c r="AU7" s="455"/>
      <c r="AV7" s="455"/>
      <c r="AW7" s="455"/>
      <c r="AX7" s="455"/>
      <c r="AY7" s="455"/>
      <c r="AZ7" s="455"/>
      <c r="BA7" s="455"/>
      <c r="BB7" s="455"/>
      <c r="BC7" s="455"/>
      <c r="BD7" s="455"/>
      <c r="BE7" s="455"/>
      <c r="BF7" s="558"/>
      <c r="BG7" s="550">
        <v>632888</v>
      </c>
      <c r="BH7" s="329"/>
      <c r="BI7" s="329"/>
      <c r="BJ7" s="329"/>
      <c r="BK7" s="329"/>
      <c r="BL7" s="329"/>
      <c r="BM7" s="329"/>
      <c r="BN7" s="551"/>
      <c r="BO7" s="552">
        <v>34.299999999999997</v>
      </c>
      <c r="BP7" s="552"/>
      <c r="BQ7" s="552"/>
      <c r="BR7" s="552"/>
      <c r="BS7" s="553">
        <v>14243</v>
      </c>
      <c r="BT7" s="553"/>
      <c r="BU7" s="553"/>
      <c r="BV7" s="553"/>
      <c r="BW7" s="553"/>
      <c r="BX7" s="553"/>
      <c r="BY7" s="553"/>
      <c r="BZ7" s="553"/>
      <c r="CA7" s="553"/>
      <c r="CB7" s="554"/>
      <c r="CD7" s="557" t="s">
        <v>325</v>
      </c>
      <c r="CE7" s="455"/>
      <c r="CF7" s="455"/>
      <c r="CG7" s="455"/>
      <c r="CH7" s="455"/>
      <c r="CI7" s="455"/>
      <c r="CJ7" s="455"/>
      <c r="CK7" s="455"/>
      <c r="CL7" s="455"/>
      <c r="CM7" s="455"/>
      <c r="CN7" s="455"/>
      <c r="CO7" s="455"/>
      <c r="CP7" s="455"/>
      <c r="CQ7" s="558"/>
      <c r="CR7" s="550">
        <v>4012813</v>
      </c>
      <c r="CS7" s="329"/>
      <c r="CT7" s="329"/>
      <c r="CU7" s="329"/>
      <c r="CV7" s="329"/>
      <c r="CW7" s="329"/>
      <c r="CX7" s="329"/>
      <c r="CY7" s="551"/>
      <c r="CZ7" s="552">
        <v>23.6</v>
      </c>
      <c r="DA7" s="552"/>
      <c r="DB7" s="552"/>
      <c r="DC7" s="552"/>
      <c r="DD7" s="555">
        <v>149876</v>
      </c>
      <c r="DE7" s="329"/>
      <c r="DF7" s="329"/>
      <c r="DG7" s="329"/>
      <c r="DH7" s="329"/>
      <c r="DI7" s="329"/>
      <c r="DJ7" s="329"/>
      <c r="DK7" s="329"/>
      <c r="DL7" s="329"/>
      <c r="DM7" s="329"/>
      <c r="DN7" s="329"/>
      <c r="DO7" s="329"/>
      <c r="DP7" s="551"/>
      <c r="DQ7" s="555">
        <v>1950386</v>
      </c>
      <c r="DR7" s="329"/>
      <c r="DS7" s="329"/>
      <c r="DT7" s="329"/>
      <c r="DU7" s="329"/>
      <c r="DV7" s="329"/>
      <c r="DW7" s="329"/>
      <c r="DX7" s="329"/>
      <c r="DY7" s="329"/>
      <c r="DZ7" s="329"/>
      <c r="EA7" s="329"/>
      <c r="EB7" s="329"/>
      <c r="EC7" s="556"/>
    </row>
    <row r="8" spans="2:143" ht="11.25" customHeight="1" x14ac:dyDescent="0.2">
      <c r="B8" s="557" t="s">
        <v>326</v>
      </c>
      <c r="C8" s="455"/>
      <c r="D8" s="455"/>
      <c r="E8" s="455"/>
      <c r="F8" s="455"/>
      <c r="G8" s="455"/>
      <c r="H8" s="455"/>
      <c r="I8" s="455"/>
      <c r="J8" s="455"/>
      <c r="K8" s="455"/>
      <c r="L8" s="455"/>
      <c r="M8" s="455"/>
      <c r="N8" s="455"/>
      <c r="O8" s="455"/>
      <c r="P8" s="455"/>
      <c r="Q8" s="558"/>
      <c r="R8" s="550">
        <v>6277</v>
      </c>
      <c r="S8" s="329"/>
      <c r="T8" s="329"/>
      <c r="U8" s="329"/>
      <c r="V8" s="329"/>
      <c r="W8" s="329"/>
      <c r="X8" s="329"/>
      <c r="Y8" s="551"/>
      <c r="Z8" s="552">
        <v>0</v>
      </c>
      <c r="AA8" s="552"/>
      <c r="AB8" s="552"/>
      <c r="AC8" s="552"/>
      <c r="AD8" s="553">
        <v>6277</v>
      </c>
      <c r="AE8" s="553"/>
      <c r="AF8" s="553"/>
      <c r="AG8" s="553"/>
      <c r="AH8" s="553"/>
      <c r="AI8" s="553"/>
      <c r="AJ8" s="553"/>
      <c r="AK8" s="553"/>
      <c r="AL8" s="559">
        <v>0.1</v>
      </c>
      <c r="AM8" s="335"/>
      <c r="AN8" s="335"/>
      <c r="AO8" s="560"/>
      <c r="AP8" s="557" t="s">
        <v>119</v>
      </c>
      <c r="AQ8" s="455"/>
      <c r="AR8" s="455"/>
      <c r="AS8" s="455"/>
      <c r="AT8" s="455"/>
      <c r="AU8" s="455"/>
      <c r="AV8" s="455"/>
      <c r="AW8" s="455"/>
      <c r="AX8" s="455"/>
      <c r="AY8" s="455"/>
      <c r="AZ8" s="455"/>
      <c r="BA8" s="455"/>
      <c r="BB8" s="455"/>
      <c r="BC8" s="455"/>
      <c r="BD8" s="455"/>
      <c r="BE8" s="455"/>
      <c r="BF8" s="558"/>
      <c r="BG8" s="550">
        <v>25420</v>
      </c>
      <c r="BH8" s="329"/>
      <c r="BI8" s="329"/>
      <c r="BJ8" s="329"/>
      <c r="BK8" s="329"/>
      <c r="BL8" s="329"/>
      <c r="BM8" s="329"/>
      <c r="BN8" s="551"/>
      <c r="BO8" s="552">
        <v>1.4</v>
      </c>
      <c r="BP8" s="552"/>
      <c r="BQ8" s="552"/>
      <c r="BR8" s="552"/>
      <c r="BS8" s="553" t="s">
        <v>194</v>
      </c>
      <c r="BT8" s="553"/>
      <c r="BU8" s="553"/>
      <c r="BV8" s="553"/>
      <c r="BW8" s="553"/>
      <c r="BX8" s="553"/>
      <c r="BY8" s="553"/>
      <c r="BZ8" s="553"/>
      <c r="CA8" s="553"/>
      <c r="CB8" s="554"/>
      <c r="CD8" s="557" t="s">
        <v>328</v>
      </c>
      <c r="CE8" s="455"/>
      <c r="CF8" s="455"/>
      <c r="CG8" s="455"/>
      <c r="CH8" s="455"/>
      <c r="CI8" s="455"/>
      <c r="CJ8" s="455"/>
      <c r="CK8" s="455"/>
      <c r="CL8" s="455"/>
      <c r="CM8" s="455"/>
      <c r="CN8" s="455"/>
      <c r="CO8" s="455"/>
      <c r="CP8" s="455"/>
      <c r="CQ8" s="558"/>
      <c r="CR8" s="550">
        <v>3856627</v>
      </c>
      <c r="CS8" s="329"/>
      <c r="CT8" s="329"/>
      <c r="CU8" s="329"/>
      <c r="CV8" s="329"/>
      <c r="CW8" s="329"/>
      <c r="CX8" s="329"/>
      <c r="CY8" s="551"/>
      <c r="CZ8" s="552">
        <v>22.7</v>
      </c>
      <c r="DA8" s="552"/>
      <c r="DB8" s="552"/>
      <c r="DC8" s="552"/>
      <c r="DD8" s="555">
        <v>7144</v>
      </c>
      <c r="DE8" s="329"/>
      <c r="DF8" s="329"/>
      <c r="DG8" s="329"/>
      <c r="DH8" s="329"/>
      <c r="DI8" s="329"/>
      <c r="DJ8" s="329"/>
      <c r="DK8" s="329"/>
      <c r="DL8" s="329"/>
      <c r="DM8" s="329"/>
      <c r="DN8" s="329"/>
      <c r="DO8" s="329"/>
      <c r="DP8" s="551"/>
      <c r="DQ8" s="555">
        <v>1892617</v>
      </c>
      <c r="DR8" s="329"/>
      <c r="DS8" s="329"/>
      <c r="DT8" s="329"/>
      <c r="DU8" s="329"/>
      <c r="DV8" s="329"/>
      <c r="DW8" s="329"/>
      <c r="DX8" s="329"/>
      <c r="DY8" s="329"/>
      <c r="DZ8" s="329"/>
      <c r="EA8" s="329"/>
      <c r="EB8" s="329"/>
      <c r="EC8" s="556"/>
    </row>
    <row r="9" spans="2:143" ht="11.25" customHeight="1" x14ac:dyDescent="0.2">
      <c r="B9" s="557" t="s">
        <v>329</v>
      </c>
      <c r="C9" s="455"/>
      <c r="D9" s="455"/>
      <c r="E9" s="455"/>
      <c r="F9" s="455"/>
      <c r="G9" s="455"/>
      <c r="H9" s="455"/>
      <c r="I9" s="455"/>
      <c r="J9" s="455"/>
      <c r="K9" s="455"/>
      <c r="L9" s="455"/>
      <c r="M9" s="455"/>
      <c r="N9" s="455"/>
      <c r="O9" s="455"/>
      <c r="P9" s="455"/>
      <c r="Q9" s="558"/>
      <c r="R9" s="550">
        <v>8595</v>
      </c>
      <c r="S9" s="329"/>
      <c r="T9" s="329"/>
      <c r="U9" s="329"/>
      <c r="V9" s="329"/>
      <c r="W9" s="329"/>
      <c r="X9" s="329"/>
      <c r="Y9" s="551"/>
      <c r="Z9" s="552">
        <v>0</v>
      </c>
      <c r="AA9" s="552"/>
      <c r="AB9" s="552"/>
      <c r="AC9" s="552"/>
      <c r="AD9" s="553">
        <v>8595</v>
      </c>
      <c r="AE9" s="553"/>
      <c r="AF9" s="553"/>
      <c r="AG9" s="553"/>
      <c r="AH9" s="553"/>
      <c r="AI9" s="553"/>
      <c r="AJ9" s="553"/>
      <c r="AK9" s="553"/>
      <c r="AL9" s="559">
        <v>0.1</v>
      </c>
      <c r="AM9" s="335"/>
      <c r="AN9" s="335"/>
      <c r="AO9" s="560"/>
      <c r="AP9" s="557" t="s">
        <v>331</v>
      </c>
      <c r="AQ9" s="455"/>
      <c r="AR9" s="455"/>
      <c r="AS9" s="455"/>
      <c r="AT9" s="455"/>
      <c r="AU9" s="455"/>
      <c r="AV9" s="455"/>
      <c r="AW9" s="455"/>
      <c r="AX9" s="455"/>
      <c r="AY9" s="455"/>
      <c r="AZ9" s="455"/>
      <c r="BA9" s="455"/>
      <c r="BB9" s="455"/>
      <c r="BC9" s="455"/>
      <c r="BD9" s="455"/>
      <c r="BE9" s="455"/>
      <c r="BF9" s="558"/>
      <c r="BG9" s="550">
        <v>536651</v>
      </c>
      <c r="BH9" s="329"/>
      <c r="BI9" s="329"/>
      <c r="BJ9" s="329"/>
      <c r="BK9" s="329"/>
      <c r="BL9" s="329"/>
      <c r="BM9" s="329"/>
      <c r="BN9" s="551"/>
      <c r="BO9" s="552">
        <v>29.1</v>
      </c>
      <c r="BP9" s="552"/>
      <c r="BQ9" s="552"/>
      <c r="BR9" s="552"/>
      <c r="BS9" s="553" t="s">
        <v>194</v>
      </c>
      <c r="BT9" s="553"/>
      <c r="BU9" s="553"/>
      <c r="BV9" s="553"/>
      <c r="BW9" s="553"/>
      <c r="BX9" s="553"/>
      <c r="BY9" s="553"/>
      <c r="BZ9" s="553"/>
      <c r="CA9" s="553"/>
      <c r="CB9" s="554"/>
      <c r="CD9" s="557" t="s">
        <v>333</v>
      </c>
      <c r="CE9" s="455"/>
      <c r="CF9" s="455"/>
      <c r="CG9" s="455"/>
      <c r="CH9" s="455"/>
      <c r="CI9" s="455"/>
      <c r="CJ9" s="455"/>
      <c r="CK9" s="455"/>
      <c r="CL9" s="455"/>
      <c r="CM9" s="455"/>
      <c r="CN9" s="455"/>
      <c r="CO9" s="455"/>
      <c r="CP9" s="455"/>
      <c r="CQ9" s="558"/>
      <c r="CR9" s="550">
        <v>1012701</v>
      </c>
      <c r="CS9" s="329"/>
      <c r="CT9" s="329"/>
      <c r="CU9" s="329"/>
      <c r="CV9" s="329"/>
      <c r="CW9" s="329"/>
      <c r="CX9" s="329"/>
      <c r="CY9" s="551"/>
      <c r="CZ9" s="552">
        <v>6</v>
      </c>
      <c r="DA9" s="552"/>
      <c r="DB9" s="552"/>
      <c r="DC9" s="552"/>
      <c r="DD9" s="555">
        <v>122352</v>
      </c>
      <c r="DE9" s="329"/>
      <c r="DF9" s="329"/>
      <c r="DG9" s="329"/>
      <c r="DH9" s="329"/>
      <c r="DI9" s="329"/>
      <c r="DJ9" s="329"/>
      <c r="DK9" s="329"/>
      <c r="DL9" s="329"/>
      <c r="DM9" s="329"/>
      <c r="DN9" s="329"/>
      <c r="DO9" s="329"/>
      <c r="DP9" s="551"/>
      <c r="DQ9" s="555">
        <v>794071</v>
      </c>
      <c r="DR9" s="329"/>
      <c r="DS9" s="329"/>
      <c r="DT9" s="329"/>
      <c r="DU9" s="329"/>
      <c r="DV9" s="329"/>
      <c r="DW9" s="329"/>
      <c r="DX9" s="329"/>
      <c r="DY9" s="329"/>
      <c r="DZ9" s="329"/>
      <c r="EA9" s="329"/>
      <c r="EB9" s="329"/>
      <c r="EC9" s="556"/>
    </row>
    <row r="10" spans="2:143" ht="11.25" customHeight="1" x14ac:dyDescent="0.2">
      <c r="B10" s="557" t="s">
        <v>125</v>
      </c>
      <c r="C10" s="455"/>
      <c r="D10" s="455"/>
      <c r="E10" s="455"/>
      <c r="F10" s="455"/>
      <c r="G10" s="455"/>
      <c r="H10" s="455"/>
      <c r="I10" s="455"/>
      <c r="J10" s="455"/>
      <c r="K10" s="455"/>
      <c r="L10" s="455"/>
      <c r="M10" s="455"/>
      <c r="N10" s="455"/>
      <c r="O10" s="455"/>
      <c r="P10" s="455"/>
      <c r="Q10" s="558"/>
      <c r="R10" s="550" t="s">
        <v>194</v>
      </c>
      <c r="S10" s="329"/>
      <c r="T10" s="329"/>
      <c r="U10" s="329"/>
      <c r="V10" s="329"/>
      <c r="W10" s="329"/>
      <c r="X10" s="329"/>
      <c r="Y10" s="551"/>
      <c r="Z10" s="552" t="s">
        <v>194</v>
      </c>
      <c r="AA10" s="552"/>
      <c r="AB10" s="552"/>
      <c r="AC10" s="552"/>
      <c r="AD10" s="553" t="s">
        <v>194</v>
      </c>
      <c r="AE10" s="553"/>
      <c r="AF10" s="553"/>
      <c r="AG10" s="553"/>
      <c r="AH10" s="553"/>
      <c r="AI10" s="553"/>
      <c r="AJ10" s="553"/>
      <c r="AK10" s="553"/>
      <c r="AL10" s="559" t="s">
        <v>194</v>
      </c>
      <c r="AM10" s="335"/>
      <c r="AN10" s="335"/>
      <c r="AO10" s="560"/>
      <c r="AP10" s="557" t="s">
        <v>183</v>
      </c>
      <c r="AQ10" s="455"/>
      <c r="AR10" s="455"/>
      <c r="AS10" s="455"/>
      <c r="AT10" s="455"/>
      <c r="AU10" s="455"/>
      <c r="AV10" s="455"/>
      <c r="AW10" s="455"/>
      <c r="AX10" s="455"/>
      <c r="AY10" s="455"/>
      <c r="AZ10" s="455"/>
      <c r="BA10" s="455"/>
      <c r="BB10" s="455"/>
      <c r="BC10" s="455"/>
      <c r="BD10" s="455"/>
      <c r="BE10" s="455"/>
      <c r="BF10" s="558"/>
      <c r="BG10" s="550">
        <v>50204</v>
      </c>
      <c r="BH10" s="329"/>
      <c r="BI10" s="329"/>
      <c r="BJ10" s="329"/>
      <c r="BK10" s="329"/>
      <c r="BL10" s="329"/>
      <c r="BM10" s="329"/>
      <c r="BN10" s="551"/>
      <c r="BO10" s="552">
        <v>2.7</v>
      </c>
      <c r="BP10" s="552"/>
      <c r="BQ10" s="552"/>
      <c r="BR10" s="552"/>
      <c r="BS10" s="553">
        <v>8356</v>
      </c>
      <c r="BT10" s="553"/>
      <c r="BU10" s="553"/>
      <c r="BV10" s="553"/>
      <c r="BW10" s="553"/>
      <c r="BX10" s="553"/>
      <c r="BY10" s="553"/>
      <c r="BZ10" s="553"/>
      <c r="CA10" s="553"/>
      <c r="CB10" s="554"/>
      <c r="CD10" s="557" t="s">
        <v>224</v>
      </c>
      <c r="CE10" s="455"/>
      <c r="CF10" s="455"/>
      <c r="CG10" s="455"/>
      <c r="CH10" s="455"/>
      <c r="CI10" s="455"/>
      <c r="CJ10" s="455"/>
      <c r="CK10" s="455"/>
      <c r="CL10" s="455"/>
      <c r="CM10" s="455"/>
      <c r="CN10" s="455"/>
      <c r="CO10" s="455"/>
      <c r="CP10" s="455"/>
      <c r="CQ10" s="558"/>
      <c r="CR10" s="550">
        <v>11851</v>
      </c>
      <c r="CS10" s="329"/>
      <c r="CT10" s="329"/>
      <c r="CU10" s="329"/>
      <c r="CV10" s="329"/>
      <c r="CW10" s="329"/>
      <c r="CX10" s="329"/>
      <c r="CY10" s="551"/>
      <c r="CZ10" s="552">
        <v>0.1</v>
      </c>
      <c r="DA10" s="552"/>
      <c r="DB10" s="552"/>
      <c r="DC10" s="552"/>
      <c r="DD10" s="555" t="s">
        <v>194</v>
      </c>
      <c r="DE10" s="329"/>
      <c r="DF10" s="329"/>
      <c r="DG10" s="329"/>
      <c r="DH10" s="329"/>
      <c r="DI10" s="329"/>
      <c r="DJ10" s="329"/>
      <c r="DK10" s="329"/>
      <c r="DL10" s="329"/>
      <c r="DM10" s="329"/>
      <c r="DN10" s="329"/>
      <c r="DO10" s="329"/>
      <c r="DP10" s="551"/>
      <c r="DQ10" s="555">
        <v>5551</v>
      </c>
      <c r="DR10" s="329"/>
      <c r="DS10" s="329"/>
      <c r="DT10" s="329"/>
      <c r="DU10" s="329"/>
      <c r="DV10" s="329"/>
      <c r="DW10" s="329"/>
      <c r="DX10" s="329"/>
      <c r="DY10" s="329"/>
      <c r="DZ10" s="329"/>
      <c r="EA10" s="329"/>
      <c r="EB10" s="329"/>
      <c r="EC10" s="556"/>
    </row>
    <row r="11" spans="2:143" ht="11.25" customHeight="1" x14ac:dyDescent="0.2">
      <c r="B11" s="557" t="s">
        <v>104</v>
      </c>
      <c r="C11" s="455"/>
      <c r="D11" s="455"/>
      <c r="E11" s="455"/>
      <c r="F11" s="455"/>
      <c r="G11" s="455"/>
      <c r="H11" s="455"/>
      <c r="I11" s="455"/>
      <c r="J11" s="455"/>
      <c r="K11" s="455"/>
      <c r="L11" s="455"/>
      <c r="M11" s="455"/>
      <c r="N11" s="455"/>
      <c r="O11" s="455"/>
      <c r="P11" s="455"/>
      <c r="Q11" s="558"/>
      <c r="R11" s="550">
        <v>458339</v>
      </c>
      <c r="S11" s="329"/>
      <c r="T11" s="329"/>
      <c r="U11" s="329"/>
      <c r="V11" s="329"/>
      <c r="W11" s="329"/>
      <c r="X11" s="329"/>
      <c r="Y11" s="551"/>
      <c r="Z11" s="559">
        <v>2.6</v>
      </c>
      <c r="AA11" s="335"/>
      <c r="AB11" s="335"/>
      <c r="AC11" s="562"/>
      <c r="AD11" s="555">
        <v>458339</v>
      </c>
      <c r="AE11" s="329"/>
      <c r="AF11" s="329"/>
      <c r="AG11" s="329"/>
      <c r="AH11" s="329"/>
      <c r="AI11" s="329"/>
      <c r="AJ11" s="329"/>
      <c r="AK11" s="551"/>
      <c r="AL11" s="559">
        <v>6.3</v>
      </c>
      <c r="AM11" s="335"/>
      <c r="AN11" s="335"/>
      <c r="AO11" s="560"/>
      <c r="AP11" s="557" t="s">
        <v>335</v>
      </c>
      <c r="AQ11" s="455"/>
      <c r="AR11" s="455"/>
      <c r="AS11" s="455"/>
      <c r="AT11" s="455"/>
      <c r="AU11" s="455"/>
      <c r="AV11" s="455"/>
      <c r="AW11" s="455"/>
      <c r="AX11" s="455"/>
      <c r="AY11" s="455"/>
      <c r="AZ11" s="455"/>
      <c r="BA11" s="455"/>
      <c r="BB11" s="455"/>
      <c r="BC11" s="455"/>
      <c r="BD11" s="455"/>
      <c r="BE11" s="455"/>
      <c r="BF11" s="558"/>
      <c r="BG11" s="550">
        <v>20613</v>
      </c>
      <c r="BH11" s="329"/>
      <c r="BI11" s="329"/>
      <c r="BJ11" s="329"/>
      <c r="BK11" s="329"/>
      <c r="BL11" s="329"/>
      <c r="BM11" s="329"/>
      <c r="BN11" s="551"/>
      <c r="BO11" s="552">
        <v>1.1000000000000001</v>
      </c>
      <c r="BP11" s="552"/>
      <c r="BQ11" s="552"/>
      <c r="BR11" s="552"/>
      <c r="BS11" s="553">
        <v>5887</v>
      </c>
      <c r="BT11" s="553"/>
      <c r="BU11" s="553"/>
      <c r="BV11" s="553"/>
      <c r="BW11" s="553"/>
      <c r="BX11" s="553"/>
      <c r="BY11" s="553"/>
      <c r="BZ11" s="553"/>
      <c r="CA11" s="553"/>
      <c r="CB11" s="554"/>
      <c r="CD11" s="557" t="s">
        <v>338</v>
      </c>
      <c r="CE11" s="455"/>
      <c r="CF11" s="455"/>
      <c r="CG11" s="455"/>
      <c r="CH11" s="455"/>
      <c r="CI11" s="455"/>
      <c r="CJ11" s="455"/>
      <c r="CK11" s="455"/>
      <c r="CL11" s="455"/>
      <c r="CM11" s="455"/>
      <c r="CN11" s="455"/>
      <c r="CO11" s="455"/>
      <c r="CP11" s="455"/>
      <c r="CQ11" s="558"/>
      <c r="CR11" s="550">
        <v>747790</v>
      </c>
      <c r="CS11" s="329"/>
      <c r="CT11" s="329"/>
      <c r="CU11" s="329"/>
      <c r="CV11" s="329"/>
      <c r="CW11" s="329"/>
      <c r="CX11" s="329"/>
      <c r="CY11" s="551"/>
      <c r="CZ11" s="552">
        <v>4.4000000000000004</v>
      </c>
      <c r="DA11" s="552"/>
      <c r="DB11" s="552"/>
      <c r="DC11" s="552"/>
      <c r="DD11" s="555">
        <v>184996</v>
      </c>
      <c r="DE11" s="329"/>
      <c r="DF11" s="329"/>
      <c r="DG11" s="329"/>
      <c r="DH11" s="329"/>
      <c r="DI11" s="329"/>
      <c r="DJ11" s="329"/>
      <c r="DK11" s="329"/>
      <c r="DL11" s="329"/>
      <c r="DM11" s="329"/>
      <c r="DN11" s="329"/>
      <c r="DO11" s="329"/>
      <c r="DP11" s="551"/>
      <c r="DQ11" s="555">
        <v>370008</v>
      </c>
      <c r="DR11" s="329"/>
      <c r="DS11" s="329"/>
      <c r="DT11" s="329"/>
      <c r="DU11" s="329"/>
      <c r="DV11" s="329"/>
      <c r="DW11" s="329"/>
      <c r="DX11" s="329"/>
      <c r="DY11" s="329"/>
      <c r="DZ11" s="329"/>
      <c r="EA11" s="329"/>
      <c r="EB11" s="329"/>
      <c r="EC11" s="556"/>
    </row>
    <row r="12" spans="2:143" ht="11.25" customHeight="1" x14ac:dyDescent="0.2">
      <c r="B12" s="557" t="s">
        <v>141</v>
      </c>
      <c r="C12" s="455"/>
      <c r="D12" s="455"/>
      <c r="E12" s="455"/>
      <c r="F12" s="455"/>
      <c r="G12" s="455"/>
      <c r="H12" s="455"/>
      <c r="I12" s="455"/>
      <c r="J12" s="455"/>
      <c r="K12" s="455"/>
      <c r="L12" s="455"/>
      <c r="M12" s="455"/>
      <c r="N12" s="455"/>
      <c r="O12" s="455"/>
      <c r="P12" s="455"/>
      <c r="Q12" s="558"/>
      <c r="R12" s="550" t="s">
        <v>194</v>
      </c>
      <c r="S12" s="329"/>
      <c r="T12" s="329"/>
      <c r="U12" s="329"/>
      <c r="V12" s="329"/>
      <c r="W12" s="329"/>
      <c r="X12" s="329"/>
      <c r="Y12" s="551"/>
      <c r="Z12" s="552" t="s">
        <v>194</v>
      </c>
      <c r="AA12" s="552"/>
      <c r="AB12" s="552"/>
      <c r="AC12" s="552"/>
      <c r="AD12" s="553" t="s">
        <v>194</v>
      </c>
      <c r="AE12" s="553"/>
      <c r="AF12" s="553"/>
      <c r="AG12" s="553"/>
      <c r="AH12" s="553"/>
      <c r="AI12" s="553"/>
      <c r="AJ12" s="553"/>
      <c r="AK12" s="553"/>
      <c r="AL12" s="559" t="s">
        <v>194</v>
      </c>
      <c r="AM12" s="335"/>
      <c r="AN12" s="335"/>
      <c r="AO12" s="560"/>
      <c r="AP12" s="557" t="s">
        <v>339</v>
      </c>
      <c r="AQ12" s="455"/>
      <c r="AR12" s="455"/>
      <c r="AS12" s="455"/>
      <c r="AT12" s="455"/>
      <c r="AU12" s="455"/>
      <c r="AV12" s="455"/>
      <c r="AW12" s="455"/>
      <c r="AX12" s="455"/>
      <c r="AY12" s="455"/>
      <c r="AZ12" s="455"/>
      <c r="BA12" s="455"/>
      <c r="BB12" s="455"/>
      <c r="BC12" s="455"/>
      <c r="BD12" s="455"/>
      <c r="BE12" s="455"/>
      <c r="BF12" s="558"/>
      <c r="BG12" s="550">
        <v>1010270</v>
      </c>
      <c r="BH12" s="329"/>
      <c r="BI12" s="329"/>
      <c r="BJ12" s="329"/>
      <c r="BK12" s="329"/>
      <c r="BL12" s="329"/>
      <c r="BM12" s="329"/>
      <c r="BN12" s="551"/>
      <c r="BO12" s="552">
        <v>54.8</v>
      </c>
      <c r="BP12" s="552"/>
      <c r="BQ12" s="552"/>
      <c r="BR12" s="552"/>
      <c r="BS12" s="553">
        <v>64517</v>
      </c>
      <c r="BT12" s="553"/>
      <c r="BU12" s="553"/>
      <c r="BV12" s="553"/>
      <c r="BW12" s="553"/>
      <c r="BX12" s="553"/>
      <c r="BY12" s="553"/>
      <c r="BZ12" s="553"/>
      <c r="CA12" s="553"/>
      <c r="CB12" s="554"/>
      <c r="CD12" s="557" t="s">
        <v>90</v>
      </c>
      <c r="CE12" s="455"/>
      <c r="CF12" s="455"/>
      <c r="CG12" s="455"/>
      <c r="CH12" s="455"/>
      <c r="CI12" s="455"/>
      <c r="CJ12" s="455"/>
      <c r="CK12" s="455"/>
      <c r="CL12" s="455"/>
      <c r="CM12" s="455"/>
      <c r="CN12" s="455"/>
      <c r="CO12" s="455"/>
      <c r="CP12" s="455"/>
      <c r="CQ12" s="558"/>
      <c r="CR12" s="550">
        <v>452217</v>
      </c>
      <c r="CS12" s="329"/>
      <c r="CT12" s="329"/>
      <c r="CU12" s="329"/>
      <c r="CV12" s="329"/>
      <c r="CW12" s="329"/>
      <c r="CX12" s="329"/>
      <c r="CY12" s="551"/>
      <c r="CZ12" s="552">
        <v>2.7</v>
      </c>
      <c r="DA12" s="552"/>
      <c r="DB12" s="552"/>
      <c r="DC12" s="552"/>
      <c r="DD12" s="555">
        <v>31684</v>
      </c>
      <c r="DE12" s="329"/>
      <c r="DF12" s="329"/>
      <c r="DG12" s="329"/>
      <c r="DH12" s="329"/>
      <c r="DI12" s="329"/>
      <c r="DJ12" s="329"/>
      <c r="DK12" s="329"/>
      <c r="DL12" s="329"/>
      <c r="DM12" s="329"/>
      <c r="DN12" s="329"/>
      <c r="DO12" s="329"/>
      <c r="DP12" s="551"/>
      <c r="DQ12" s="555">
        <v>353805</v>
      </c>
      <c r="DR12" s="329"/>
      <c r="DS12" s="329"/>
      <c r="DT12" s="329"/>
      <c r="DU12" s="329"/>
      <c r="DV12" s="329"/>
      <c r="DW12" s="329"/>
      <c r="DX12" s="329"/>
      <c r="DY12" s="329"/>
      <c r="DZ12" s="329"/>
      <c r="EA12" s="329"/>
      <c r="EB12" s="329"/>
      <c r="EC12" s="556"/>
    </row>
    <row r="13" spans="2:143" ht="11.25" customHeight="1" x14ac:dyDescent="0.2">
      <c r="B13" s="557" t="s">
        <v>340</v>
      </c>
      <c r="C13" s="455"/>
      <c r="D13" s="455"/>
      <c r="E13" s="455"/>
      <c r="F13" s="455"/>
      <c r="G13" s="455"/>
      <c r="H13" s="455"/>
      <c r="I13" s="455"/>
      <c r="J13" s="455"/>
      <c r="K13" s="455"/>
      <c r="L13" s="455"/>
      <c r="M13" s="455"/>
      <c r="N13" s="455"/>
      <c r="O13" s="455"/>
      <c r="P13" s="455"/>
      <c r="Q13" s="558"/>
      <c r="R13" s="550" t="s">
        <v>194</v>
      </c>
      <c r="S13" s="329"/>
      <c r="T13" s="329"/>
      <c r="U13" s="329"/>
      <c r="V13" s="329"/>
      <c r="W13" s="329"/>
      <c r="X13" s="329"/>
      <c r="Y13" s="551"/>
      <c r="Z13" s="552" t="s">
        <v>194</v>
      </c>
      <c r="AA13" s="552"/>
      <c r="AB13" s="552"/>
      <c r="AC13" s="552"/>
      <c r="AD13" s="553" t="s">
        <v>194</v>
      </c>
      <c r="AE13" s="553"/>
      <c r="AF13" s="553"/>
      <c r="AG13" s="553"/>
      <c r="AH13" s="553"/>
      <c r="AI13" s="553"/>
      <c r="AJ13" s="553"/>
      <c r="AK13" s="553"/>
      <c r="AL13" s="559" t="s">
        <v>194</v>
      </c>
      <c r="AM13" s="335"/>
      <c r="AN13" s="335"/>
      <c r="AO13" s="560"/>
      <c r="AP13" s="557" t="s">
        <v>342</v>
      </c>
      <c r="AQ13" s="455"/>
      <c r="AR13" s="455"/>
      <c r="AS13" s="455"/>
      <c r="AT13" s="455"/>
      <c r="AU13" s="455"/>
      <c r="AV13" s="455"/>
      <c r="AW13" s="455"/>
      <c r="AX13" s="455"/>
      <c r="AY13" s="455"/>
      <c r="AZ13" s="455"/>
      <c r="BA13" s="455"/>
      <c r="BB13" s="455"/>
      <c r="BC13" s="455"/>
      <c r="BD13" s="455"/>
      <c r="BE13" s="455"/>
      <c r="BF13" s="558"/>
      <c r="BG13" s="550">
        <v>976002</v>
      </c>
      <c r="BH13" s="329"/>
      <c r="BI13" s="329"/>
      <c r="BJ13" s="329"/>
      <c r="BK13" s="329"/>
      <c r="BL13" s="329"/>
      <c r="BM13" s="329"/>
      <c r="BN13" s="551"/>
      <c r="BO13" s="552">
        <v>52.9</v>
      </c>
      <c r="BP13" s="552"/>
      <c r="BQ13" s="552"/>
      <c r="BR13" s="552"/>
      <c r="BS13" s="553">
        <v>64517</v>
      </c>
      <c r="BT13" s="553"/>
      <c r="BU13" s="553"/>
      <c r="BV13" s="553"/>
      <c r="BW13" s="553"/>
      <c r="BX13" s="553"/>
      <c r="BY13" s="553"/>
      <c r="BZ13" s="553"/>
      <c r="CA13" s="553"/>
      <c r="CB13" s="554"/>
      <c r="CD13" s="557" t="s">
        <v>344</v>
      </c>
      <c r="CE13" s="455"/>
      <c r="CF13" s="455"/>
      <c r="CG13" s="455"/>
      <c r="CH13" s="455"/>
      <c r="CI13" s="455"/>
      <c r="CJ13" s="455"/>
      <c r="CK13" s="455"/>
      <c r="CL13" s="455"/>
      <c r="CM13" s="455"/>
      <c r="CN13" s="455"/>
      <c r="CO13" s="455"/>
      <c r="CP13" s="455"/>
      <c r="CQ13" s="558"/>
      <c r="CR13" s="550">
        <v>2253885</v>
      </c>
      <c r="CS13" s="329"/>
      <c r="CT13" s="329"/>
      <c r="CU13" s="329"/>
      <c r="CV13" s="329"/>
      <c r="CW13" s="329"/>
      <c r="CX13" s="329"/>
      <c r="CY13" s="551"/>
      <c r="CZ13" s="552">
        <v>13.3</v>
      </c>
      <c r="DA13" s="552"/>
      <c r="DB13" s="552"/>
      <c r="DC13" s="552"/>
      <c r="DD13" s="555">
        <v>790279</v>
      </c>
      <c r="DE13" s="329"/>
      <c r="DF13" s="329"/>
      <c r="DG13" s="329"/>
      <c r="DH13" s="329"/>
      <c r="DI13" s="329"/>
      <c r="DJ13" s="329"/>
      <c r="DK13" s="329"/>
      <c r="DL13" s="329"/>
      <c r="DM13" s="329"/>
      <c r="DN13" s="329"/>
      <c r="DO13" s="329"/>
      <c r="DP13" s="551"/>
      <c r="DQ13" s="555">
        <v>824571</v>
      </c>
      <c r="DR13" s="329"/>
      <c r="DS13" s="329"/>
      <c r="DT13" s="329"/>
      <c r="DU13" s="329"/>
      <c r="DV13" s="329"/>
      <c r="DW13" s="329"/>
      <c r="DX13" s="329"/>
      <c r="DY13" s="329"/>
      <c r="DZ13" s="329"/>
      <c r="EA13" s="329"/>
      <c r="EB13" s="329"/>
      <c r="EC13" s="556"/>
    </row>
    <row r="14" spans="2:143" ht="11.25" customHeight="1" x14ac:dyDescent="0.2">
      <c r="B14" s="557" t="s">
        <v>314</v>
      </c>
      <c r="C14" s="455"/>
      <c r="D14" s="455"/>
      <c r="E14" s="455"/>
      <c r="F14" s="455"/>
      <c r="G14" s="455"/>
      <c r="H14" s="455"/>
      <c r="I14" s="455"/>
      <c r="J14" s="455"/>
      <c r="K14" s="455"/>
      <c r="L14" s="455"/>
      <c r="M14" s="455"/>
      <c r="N14" s="455"/>
      <c r="O14" s="455"/>
      <c r="P14" s="455"/>
      <c r="Q14" s="558"/>
      <c r="R14" s="550" t="s">
        <v>194</v>
      </c>
      <c r="S14" s="329"/>
      <c r="T14" s="329"/>
      <c r="U14" s="329"/>
      <c r="V14" s="329"/>
      <c r="W14" s="329"/>
      <c r="X14" s="329"/>
      <c r="Y14" s="551"/>
      <c r="Z14" s="552" t="s">
        <v>194</v>
      </c>
      <c r="AA14" s="552"/>
      <c r="AB14" s="552"/>
      <c r="AC14" s="552"/>
      <c r="AD14" s="553" t="s">
        <v>194</v>
      </c>
      <c r="AE14" s="553"/>
      <c r="AF14" s="553"/>
      <c r="AG14" s="553"/>
      <c r="AH14" s="553"/>
      <c r="AI14" s="553"/>
      <c r="AJ14" s="553"/>
      <c r="AK14" s="553"/>
      <c r="AL14" s="559" t="s">
        <v>194</v>
      </c>
      <c r="AM14" s="335"/>
      <c r="AN14" s="335"/>
      <c r="AO14" s="560"/>
      <c r="AP14" s="557" t="s">
        <v>213</v>
      </c>
      <c r="AQ14" s="455"/>
      <c r="AR14" s="455"/>
      <c r="AS14" s="455"/>
      <c r="AT14" s="455"/>
      <c r="AU14" s="455"/>
      <c r="AV14" s="455"/>
      <c r="AW14" s="455"/>
      <c r="AX14" s="455"/>
      <c r="AY14" s="455"/>
      <c r="AZ14" s="455"/>
      <c r="BA14" s="455"/>
      <c r="BB14" s="455"/>
      <c r="BC14" s="455"/>
      <c r="BD14" s="455"/>
      <c r="BE14" s="455"/>
      <c r="BF14" s="558"/>
      <c r="BG14" s="550">
        <v>71771</v>
      </c>
      <c r="BH14" s="329"/>
      <c r="BI14" s="329"/>
      <c r="BJ14" s="329"/>
      <c r="BK14" s="329"/>
      <c r="BL14" s="329"/>
      <c r="BM14" s="329"/>
      <c r="BN14" s="551"/>
      <c r="BO14" s="552">
        <v>3.9</v>
      </c>
      <c r="BP14" s="552"/>
      <c r="BQ14" s="552"/>
      <c r="BR14" s="552"/>
      <c r="BS14" s="553" t="s">
        <v>194</v>
      </c>
      <c r="BT14" s="553"/>
      <c r="BU14" s="553"/>
      <c r="BV14" s="553"/>
      <c r="BW14" s="553"/>
      <c r="BX14" s="553"/>
      <c r="BY14" s="553"/>
      <c r="BZ14" s="553"/>
      <c r="CA14" s="553"/>
      <c r="CB14" s="554"/>
      <c r="CD14" s="557" t="s">
        <v>65</v>
      </c>
      <c r="CE14" s="455"/>
      <c r="CF14" s="455"/>
      <c r="CG14" s="455"/>
      <c r="CH14" s="455"/>
      <c r="CI14" s="455"/>
      <c r="CJ14" s="455"/>
      <c r="CK14" s="455"/>
      <c r="CL14" s="455"/>
      <c r="CM14" s="455"/>
      <c r="CN14" s="455"/>
      <c r="CO14" s="455"/>
      <c r="CP14" s="455"/>
      <c r="CQ14" s="558"/>
      <c r="CR14" s="550">
        <v>678178</v>
      </c>
      <c r="CS14" s="329"/>
      <c r="CT14" s="329"/>
      <c r="CU14" s="329"/>
      <c r="CV14" s="329"/>
      <c r="CW14" s="329"/>
      <c r="CX14" s="329"/>
      <c r="CY14" s="551"/>
      <c r="CZ14" s="552">
        <v>4</v>
      </c>
      <c r="DA14" s="552"/>
      <c r="DB14" s="552"/>
      <c r="DC14" s="552"/>
      <c r="DD14" s="555">
        <v>45828</v>
      </c>
      <c r="DE14" s="329"/>
      <c r="DF14" s="329"/>
      <c r="DG14" s="329"/>
      <c r="DH14" s="329"/>
      <c r="DI14" s="329"/>
      <c r="DJ14" s="329"/>
      <c r="DK14" s="329"/>
      <c r="DL14" s="329"/>
      <c r="DM14" s="329"/>
      <c r="DN14" s="329"/>
      <c r="DO14" s="329"/>
      <c r="DP14" s="551"/>
      <c r="DQ14" s="555">
        <v>403042</v>
      </c>
      <c r="DR14" s="329"/>
      <c r="DS14" s="329"/>
      <c r="DT14" s="329"/>
      <c r="DU14" s="329"/>
      <c r="DV14" s="329"/>
      <c r="DW14" s="329"/>
      <c r="DX14" s="329"/>
      <c r="DY14" s="329"/>
      <c r="DZ14" s="329"/>
      <c r="EA14" s="329"/>
      <c r="EB14" s="329"/>
      <c r="EC14" s="556"/>
    </row>
    <row r="15" spans="2:143" ht="11.25" customHeight="1" x14ac:dyDescent="0.2">
      <c r="B15" s="557" t="s">
        <v>345</v>
      </c>
      <c r="C15" s="455"/>
      <c r="D15" s="455"/>
      <c r="E15" s="455"/>
      <c r="F15" s="455"/>
      <c r="G15" s="455"/>
      <c r="H15" s="455"/>
      <c r="I15" s="455"/>
      <c r="J15" s="455"/>
      <c r="K15" s="455"/>
      <c r="L15" s="455"/>
      <c r="M15" s="455"/>
      <c r="N15" s="455"/>
      <c r="O15" s="455"/>
      <c r="P15" s="455"/>
      <c r="Q15" s="558"/>
      <c r="R15" s="550">
        <v>8342</v>
      </c>
      <c r="S15" s="329"/>
      <c r="T15" s="329"/>
      <c r="U15" s="329"/>
      <c r="V15" s="329"/>
      <c r="W15" s="329"/>
      <c r="X15" s="329"/>
      <c r="Y15" s="551"/>
      <c r="Z15" s="552">
        <v>0</v>
      </c>
      <c r="AA15" s="552"/>
      <c r="AB15" s="552"/>
      <c r="AC15" s="552"/>
      <c r="AD15" s="553">
        <v>8342</v>
      </c>
      <c r="AE15" s="553"/>
      <c r="AF15" s="553"/>
      <c r="AG15" s="553"/>
      <c r="AH15" s="553"/>
      <c r="AI15" s="553"/>
      <c r="AJ15" s="553"/>
      <c r="AK15" s="553"/>
      <c r="AL15" s="559">
        <v>0.1</v>
      </c>
      <c r="AM15" s="335"/>
      <c r="AN15" s="335"/>
      <c r="AO15" s="560"/>
      <c r="AP15" s="557" t="s">
        <v>346</v>
      </c>
      <c r="AQ15" s="455"/>
      <c r="AR15" s="455"/>
      <c r="AS15" s="455"/>
      <c r="AT15" s="455"/>
      <c r="AU15" s="455"/>
      <c r="AV15" s="455"/>
      <c r="AW15" s="455"/>
      <c r="AX15" s="455"/>
      <c r="AY15" s="455"/>
      <c r="AZ15" s="455"/>
      <c r="BA15" s="455"/>
      <c r="BB15" s="455"/>
      <c r="BC15" s="455"/>
      <c r="BD15" s="455"/>
      <c r="BE15" s="455"/>
      <c r="BF15" s="558"/>
      <c r="BG15" s="550">
        <v>126267</v>
      </c>
      <c r="BH15" s="329"/>
      <c r="BI15" s="329"/>
      <c r="BJ15" s="329"/>
      <c r="BK15" s="329"/>
      <c r="BL15" s="329"/>
      <c r="BM15" s="329"/>
      <c r="BN15" s="551"/>
      <c r="BO15" s="552">
        <v>6.8</v>
      </c>
      <c r="BP15" s="552"/>
      <c r="BQ15" s="552"/>
      <c r="BR15" s="552"/>
      <c r="BS15" s="553" t="s">
        <v>194</v>
      </c>
      <c r="BT15" s="553"/>
      <c r="BU15" s="553"/>
      <c r="BV15" s="553"/>
      <c r="BW15" s="553"/>
      <c r="BX15" s="553"/>
      <c r="BY15" s="553"/>
      <c r="BZ15" s="553"/>
      <c r="CA15" s="553"/>
      <c r="CB15" s="554"/>
      <c r="CD15" s="557" t="s">
        <v>348</v>
      </c>
      <c r="CE15" s="455"/>
      <c r="CF15" s="455"/>
      <c r="CG15" s="455"/>
      <c r="CH15" s="455"/>
      <c r="CI15" s="455"/>
      <c r="CJ15" s="455"/>
      <c r="CK15" s="455"/>
      <c r="CL15" s="455"/>
      <c r="CM15" s="455"/>
      <c r="CN15" s="455"/>
      <c r="CO15" s="455"/>
      <c r="CP15" s="455"/>
      <c r="CQ15" s="558"/>
      <c r="CR15" s="550">
        <v>2375821</v>
      </c>
      <c r="CS15" s="329"/>
      <c r="CT15" s="329"/>
      <c r="CU15" s="329"/>
      <c r="CV15" s="329"/>
      <c r="CW15" s="329"/>
      <c r="CX15" s="329"/>
      <c r="CY15" s="551"/>
      <c r="CZ15" s="552">
        <v>14</v>
      </c>
      <c r="DA15" s="552"/>
      <c r="DB15" s="552"/>
      <c r="DC15" s="552"/>
      <c r="DD15" s="555">
        <v>533427</v>
      </c>
      <c r="DE15" s="329"/>
      <c r="DF15" s="329"/>
      <c r="DG15" s="329"/>
      <c r="DH15" s="329"/>
      <c r="DI15" s="329"/>
      <c r="DJ15" s="329"/>
      <c r="DK15" s="329"/>
      <c r="DL15" s="329"/>
      <c r="DM15" s="329"/>
      <c r="DN15" s="329"/>
      <c r="DO15" s="329"/>
      <c r="DP15" s="551"/>
      <c r="DQ15" s="555">
        <v>1210416</v>
      </c>
      <c r="DR15" s="329"/>
      <c r="DS15" s="329"/>
      <c r="DT15" s="329"/>
      <c r="DU15" s="329"/>
      <c r="DV15" s="329"/>
      <c r="DW15" s="329"/>
      <c r="DX15" s="329"/>
      <c r="DY15" s="329"/>
      <c r="DZ15" s="329"/>
      <c r="EA15" s="329"/>
      <c r="EB15" s="329"/>
      <c r="EC15" s="556"/>
    </row>
    <row r="16" spans="2:143" ht="11.25" customHeight="1" x14ac:dyDescent="0.2">
      <c r="B16" s="557" t="s">
        <v>349</v>
      </c>
      <c r="C16" s="455"/>
      <c r="D16" s="455"/>
      <c r="E16" s="455"/>
      <c r="F16" s="455"/>
      <c r="G16" s="455"/>
      <c r="H16" s="455"/>
      <c r="I16" s="455"/>
      <c r="J16" s="455"/>
      <c r="K16" s="455"/>
      <c r="L16" s="455"/>
      <c r="M16" s="455"/>
      <c r="N16" s="455"/>
      <c r="O16" s="455"/>
      <c r="P16" s="455"/>
      <c r="Q16" s="558"/>
      <c r="R16" s="550">
        <v>25625</v>
      </c>
      <c r="S16" s="329"/>
      <c r="T16" s="329"/>
      <c r="U16" s="329"/>
      <c r="V16" s="329"/>
      <c r="W16" s="329"/>
      <c r="X16" s="329"/>
      <c r="Y16" s="551"/>
      <c r="Z16" s="552">
        <v>0.1</v>
      </c>
      <c r="AA16" s="552"/>
      <c r="AB16" s="552"/>
      <c r="AC16" s="552"/>
      <c r="AD16" s="553">
        <v>25625</v>
      </c>
      <c r="AE16" s="553"/>
      <c r="AF16" s="553"/>
      <c r="AG16" s="553"/>
      <c r="AH16" s="553"/>
      <c r="AI16" s="553"/>
      <c r="AJ16" s="553"/>
      <c r="AK16" s="553"/>
      <c r="AL16" s="559">
        <v>0.4</v>
      </c>
      <c r="AM16" s="335"/>
      <c r="AN16" s="335"/>
      <c r="AO16" s="560"/>
      <c r="AP16" s="557" t="s">
        <v>350</v>
      </c>
      <c r="AQ16" s="455"/>
      <c r="AR16" s="455"/>
      <c r="AS16" s="455"/>
      <c r="AT16" s="455"/>
      <c r="AU16" s="455"/>
      <c r="AV16" s="455"/>
      <c r="AW16" s="455"/>
      <c r="AX16" s="455"/>
      <c r="AY16" s="455"/>
      <c r="AZ16" s="455"/>
      <c r="BA16" s="455"/>
      <c r="BB16" s="455"/>
      <c r="BC16" s="455"/>
      <c r="BD16" s="455"/>
      <c r="BE16" s="455"/>
      <c r="BF16" s="558"/>
      <c r="BG16" s="550" t="s">
        <v>194</v>
      </c>
      <c r="BH16" s="329"/>
      <c r="BI16" s="329"/>
      <c r="BJ16" s="329"/>
      <c r="BK16" s="329"/>
      <c r="BL16" s="329"/>
      <c r="BM16" s="329"/>
      <c r="BN16" s="551"/>
      <c r="BO16" s="552" t="s">
        <v>194</v>
      </c>
      <c r="BP16" s="552"/>
      <c r="BQ16" s="552"/>
      <c r="BR16" s="552"/>
      <c r="BS16" s="553" t="s">
        <v>194</v>
      </c>
      <c r="BT16" s="553"/>
      <c r="BU16" s="553"/>
      <c r="BV16" s="553"/>
      <c r="BW16" s="553"/>
      <c r="BX16" s="553"/>
      <c r="BY16" s="553"/>
      <c r="BZ16" s="553"/>
      <c r="CA16" s="553"/>
      <c r="CB16" s="554"/>
      <c r="CD16" s="557" t="s">
        <v>351</v>
      </c>
      <c r="CE16" s="455"/>
      <c r="CF16" s="455"/>
      <c r="CG16" s="455"/>
      <c r="CH16" s="455"/>
      <c r="CI16" s="455"/>
      <c r="CJ16" s="455"/>
      <c r="CK16" s="455"/>
      <c r="CL16" s="455"/>
      <c r="CM16" s="455"/>
      <c r="CN16" s="455"/>
      <c r="CO16" s="455"/>
      <c r="CP16" s="455"/>
      <c r="CQ16" s="558"/>
      <c r="CR16" s="550">
        <v>193652</v>
      </c>
      <c r="CS16" s="329"/>
      <c r="CT16" s="329"/>
      <c r="CU16" s="329"/>
      <c r="CV16" s="329"/>
      <c r="CW16" s="329"/>
      <c r="CX16" s="329"/>
      <c r="CY16" s="551"/>
      <c r="CZ16" s="552">
        <v>1.1000000000000001</v>
      </c>
      <c r="DA16" s="552"/>
      <c r="DB16" s="552"/>
      <c r="DC16" s="552"/>
      <c r="DD16" s="555" t="s">
        <v>194</v>
      </c>
      <c r="DE16" s="329"/>
      <c r="DF16" s="329"/>
      <c r="DG16" s="329"/>
      <c r="DH16" s="329"/>
      <c r="DI16" s="329"/>
      <c r="DJ16" s="329"/>
      <c r="DK16" s="329"/>
      <c r="DL16" s="329"/>
      <c r="DM16" s="329"/>
      <c r="DN16" s="329"/>
      <c r="DO16" s="329"/>
      <c r="DP16" s="551"/>
      <c r="DQ16" s="555">
        <v>18752</v>
      </c>
      <c r="DR16" s="329"/>
      <c r="DS16" s="329"/>
      <c r="DT16" s="329"/>
      <c r="DU16" s="329"/>
      <c r="DV16" s="329"/>
      <c r="DW16" s="329"/>
      <c r="DX16" s="329"/>
      <c r="DY16" s="329"/>
      <c r="DZ16" s="329"/>
      <c r="EA16" s="329"/>
      <c r="EB16" s="329"/>
      <c r="EC16" s="556"/>
    </row>
    <row r="17" spans="2:133" ht="11.25" customHeight="1" x14ac:dyDescent="0.2">
      <c r="B17" s="557" t="s">
        <v>352</v>
      </c>
      <c r="C17" s="455"/>
      <c r="D17" s="455"/>
      <c r="E17" s="455"/>
      <c r="F17" s="455"/>
      <c r="G17" s="455"/>
      <c r="H17" s="455"/>
      <c r="I17" s="455"/>
      <c r="J17" s="455"/>
      <c r="K17" s="455"/>
      <c r="L17" s="455"/>
      <c r="M17" s="455"/>
      <c r="N17" s="455"/>
      <c r="O17" s="455"/>
      <c r="P17" s="455"/>
      <c r="Q17" s="558"/>
      <c r="R17" s="550">
        <v>85722</v>
      </c>
      <c r="S17" s="329"/>
      <c r="T17" s="329"/>
      <c r="U17" s="329"/>
      <c r="V17" s="329"/>
      <c r="W17" s="329"/>
      <c r="X17" s="329"/>
      <c r="Y17" s="551"/>
      <c r="Z17" s="552">
        <v>0.5</v>
      </c>
      <c r="AA17" s="552"/>
      <c r="AB17" s="552"/>
      <c r="AC17" s="552"/>
      <c r="AD17" s="553">
        <v>85722</v>
      </c>
      <c r="AE17" s="553"/>
      <c r="AF17" s="553"/>
      <c r="AG17" s="553"/>
      <c r="AH17" s="553"/>
      <c r="AI17" s="553"/>
      <c r="AJ17" s="553"/>
      <c r="AK17" s="553"/>
      <c r="AL17" s="559">
        <v>1.2</v>
      </c>
      <c r="AM17" s="335"/>
      <c r="AN17" s="335"/>
      <c r="AO17" s="560"/>
      <c r="AP17" s="557" t="s">
        <v>353</v>
      </c>
      <c r="AQ17" s="455"/>
      <c r="AR17" s="455"/>
      <c r="AS17" s="455"/>
      <c r="AT17" s="455"/>
      <c r="AU17" s="455"/>
      <c r="AV17" s="455"/>
      <c r="AW17" s="455"/>
      <c r="AX17" s="455"/>
      <c r="AY17" s="455"/>
      <c r="AZ17" s="455"/>
      <c r="BA17" s="455"/>
      <c r="BB17" s="455"/>
      <c r="BC17" s="455"/>
      <c r="BD17" s="455"/>
      <c r="BE17" s="455"/>
      <c r="BF17" s="558"/>
      <c r="BG17" s="550" t="s">
        <v>194</v>
      </c>
      <c r="BH17" s="329"/>
      <c r="BI17" s="329"/>
      <c r="BJ17" s="329"/>
      <c r="BK17" s="329"/>
      <c r="BL17" s="329"/>
      <c r="BM17" s="329"/>
      <c r="BN17" s="551"/>
      <c r="BO17" s="552" t="s">
        <v>194</v>
      </c>
      <c r="BP17" s="552"/>
      <c r="BQ17" s="552"/>
      <c r="BR17" s="552"/>
      <c r="BS17" s="553" t="s">
        <v>194</v>
      </c>
      <c r="BT17" s="553"/>
      <c r="BU17" s="553"/>
      <c r="BV17" s="553"/>
      <c r="BW17" s="553"/>
      <c r="BX17" s="553"/>
      <c r="BY17" s="553"/>
      <c r="BZ17" s="553"/>
      <c r="CA17" s="553"/>
      <c r="CB17" s="554"/>
      <c r="CD17" s="557" t="s">
        <v>355</v>
      </c>
      <c r="CE17" s="455"/>
      <c r="CF17" s="455"/>
      <c r="CG17" s="455"/>
      <c r="CH17" s="455"/>
      <c r="CI17" s="455"/>
      <c r="CJ17" s="455"/>
      <c r="CK17" s="455"/>
      <c r="CL17" s="455"/>
      <c r="CM17" s="455"/>
      <c r="CN17" s="455"/>
      <c r="CO17" s="455"/>
      <c r="CP17" s="455"/>
      <c r="CQ17" s="558"/>
      <c r="CR17" s="550">
        <v>1238730</v>
      </c>
      <c r="CS17" s="329"/>
      <c r="CT17" s="329"/>
      <c r="CU17" s="329"/>
      <c r="CV17" s="329"/>
      <c r="CW17" s="329"/>
      <c r="CX17" s="329"/>
      <c r="CY17" s="551"/>
      <c r="CZ17" s="552">
        <v>7.3</v>
      </c>
      <c r="DA17" s="552"/>
      <c r="DB17" s="552"/>
      <c r="DC17" s="552"/>
      <c r="DD17" s="555" t="s">
        <v>194</v>
      </c>
      <c r="DE17" s="329"/>
      <c r="DF17" s="329"/>
      <c r="DG17" s="329"/>
      <c r="DH17" s="329"/>
      <c r="DI17" s="329"/>
      <c r="DJ17" s="329"/>
      <c r="DK17" s="329"/>
      <c r="DL17" s="329"/>
      <c r="DM17" s="329"/>
      <c r="DN17" s="329"/>
      <c r="DO17" s="329"/>
      <c r="DP17" s="551"/>
      <c r="DQ17" s="555">
        <v>1200746</v>
      </c>
      <c r="DR17" s="329"/>
      <c r="DS17" s="329"/>
      <c r="DT17" s="329"/>
      <c r="DU17" s="329"/>
      <c r="DV17" s="329"/>
      <c r="DW17" s="329"/>
      <c r="DX17" s="329"/>
      <c r="DY17" s="329"/>
      <c r="DZ17" s="329"/>
      <c r="EA17" s="329"/>
      <c r="EB17" s="329"/>
      <c r="EC17" s="556"/>
    </row>
    <row r="18" spans="2:133" ht="11.25" customHeight="1" x14ac:dyDescent="0.2">
      <c r="B18" s="557" t="s">
        <v>216</v>
      </c>
      <c r="C18" s="455"/>
      <c r="D18" s="455"/>
      <c r="E18" s="455"/>
      <c r="F18" s="455"/>
      <c r="G18" s="455"/>
      <c r="H18" s="455"/>
      <c r="I18" s="455"/>
      <c r="J18" s="455"/>
      <c r="K18" s="455"/>
      <c r="L18" s="455"/>
      <c r="M18" s="455"/>
      <c r="N18" s="455"/>
      <c r="O18" s="455"/>
      <c r="P18" s="455"/>
      <c r="Q18" s="558"/>
      <c r="R18" s="550">
        <v>18458</v>
      </c>
      <c r="S18" s="329"/>
      <c r="T18" s="329"/>
      <c r="U18" s="329"/>
      <c r="V18" s="329"/>
      <c r="W18" s="329"/>
      <c r="X18" s="329"/>
      <c r="Y18" s="551"/>
      <c r="Z18" s="552">
        <v>0.1</v>
      </c>
      <c r="AA18" s="552"/>
      <c r="AB18" s="552"/>
      <c r="AC18" s="552"/>
      <c r="AD18" s="553">
        <v>18458</v>
      </c>
      <c r="AE18" s="553"/>
      <c r="AF18" s="553"/>
      <c r="AG18" s="553"/>
      <c r="AH18" s="553"/>
      <c r="AI18" s="553"/>
      <c r="AJ18" s="553"/>
      <c r="AK18" s="553"/>
      <c r="AL18" s="559">
        <v>0.3</v>
      </c>
      <c r="AM18" s="335"/>
      <c r="AN18" s="335"/>
      <c r="AO18" s="560"/>
      <c r="AP18" s="557" t="s">
        <v>100</v>
      </c>
      <c r="AQ18" s="455"/>
      <c r="AR18" s="455"/>
      <c r="AS18" s="455"/>
      <c r="AT18" s="455"/>
      <c r="AU18" s="455"/>
      <c r="AV18" s="455"/>
      <c r="AW18" s="455"/>
      <c r="AX18" s="455"/>
      <c r="AY18" s="455"/>
      <c r="AZ18" s="455"/>
      <c r="BA18" s="455"/>
      <c r="BB18" s="455"/>
      <c r="BC18" s="455"/>
      <c r="BD18" s="455"/>
      <c r="BE18" s="455"/>
      <c r="BF18" s="558"/>
      <c r="BG18" s="550" t="s">
        <v>194</v>
      </c>
      <c r="BH18" s="329"/>
      <c r="BI18" s="329"/>
      <c r="BJ18" s="329"/>
      <c r="BK18" s="329"/>
      <c r="BL18" s="329"/>
      <c r="BM18" s="329"/>
      <c r="BN18" s="551"/>
      <c r="BO18" s="552" t="s">
        <v>194</v>
      </c>
      <c r="BP18" s="552"/>
      <c r="BQ18" s="552"/>
      <c r="BR18" s="552"/>
      <c r="BS18" s="553" t="s">
        <v>194</v>
      </c>
      <c r="BT18" s="553"/>
      <c r="BU18" s="553"/>
      <c r="BV18" s="553"/>
      <c r="BW18" s="553"/>
      <c r="BX18" s="553"/>
      <c r="BY18" s="553"/>
      <c r="BZ18" s="553"/>
      <c r="CA18" s="553"/>
      <c r="CB18" s="554"/>
      <c r="CD18" s="557" t="s">
        <v>356</v>
      </c>
      <c r="CE18" s="455"/>
      <c r="CF18" s="455"/>
      <c r="CG18" s="455"/>
      <c r="CH18" s="455"/>
      <c r="CI18" s="455"/>
      <c r="CJ18" s="455"/>
      <c r="CK18" s="455"/>
      <c r="CL18" s="455"/>
      <c r="CM18" s="455"/>
      <c r="CN18" s="455"/>
      <c r="CO18" s="455"/>
      <c r="CP18" s="455"/>
      <c r="CQ18" s="558"/>
      <c r="CR18" s="550" t="s">
        <v>194</v>
      </c>
      <c r="CS18" s="329"/>
      <c r="CT18" s="329"/>
      <c r="CU18" s="329"/>
      <c r="CV18" s="329"/>
      <c r="CW18" s="329"/>
      <c r="CX18" s="329"/>
      <c r="CY18" s="551"/>
      <c r="CZ18" s="552" t="s">
        <v>194</v>
      </c>
      <c r="DA18" s="552"/>
      <c r="DB18" s="552"/>
      <c r="DC18" s="552"/>
      <c r="DD18" s="555" t="s">
        <v>194</v>
      </c>
      <c r="DE18" s="329"/>
      <c r="DF18" s="329"/>
      <c r="DG18" s="329"/>
      <c r="DH18" s="329"/>
      <c r="DI18" s="329"/>
      <c r="DJ18" s="329"/>
      <c r="DK18" s="329"/>
      <c r="DL18" s="329"/>
      <c r="DM18" s="329"/>
      <c r="DN18" s="329"/>
      <c r="DO18" s="329"/>
      <c r="DP18" s="551"/>
      <c r="DQ18" s="555" t="s">
        <v>194</v>
      </c>
      <c r="DR18" s="329"/>
      <c r="DS18" s="329"/>
      <c r="DT18" s="329"/>
      <c r="DU18" s="329"/>
      <c r="DV18" s="329"/>
      <c r="DW18" s="329"/>
      <c r="DX18" s="329"/>
      <c r="DY18" s="329"/>
      <c r="DZ18" s="329"/>
      <c r="EA18" s="329"/>
      <c r="EB18" s="329"/>
      <c r="EC18" s="556"/>
    </row>
    <row r="19" spans="2:133" ht="11.25" customHeight="1" x14ac:dyDescent="0.2">
      <c r="B19" s="557" t="s">
        <v>357</v>
      </c>
      <c r="C19" s="455"/>
      <c r="D19" s="455"/>
      <c r="E19" s="455"/>
      <c r="F19" s="455"/>
      <c r="G19" s="455"/>
      <c r="H19" s="455"/>
      <c r="I19" s="455"/>
      <c r="J19" s="455"/>
      <c r="K19" s="455"/>
      <c r="L19" s="455"/>
      <c r="M19" s="455"/>
      <c r="N19" s="455"/>
      <c r="O19" s="455"/>
      <c r="P19" s="455"/>
      <c r="Q19" s="558"/>
      <c r="R19" s="550">
        <v>66734</v>
      </c>
      <c r="S19" s="329"/>
      <c r="T19" s="329"/>
      <c r="U19" s="329"/>
      <c r="V19" s="329"/>
      <c r="W19" s="329"/>
      <c r="X19" s="329"/>
      <c r="Y19" s="551"/>
      <c r="Z19" s="552">
        <v>0.4</v>
      </c>
      <c r="AA19" s="552"/>
      <c r="AB19" s="552"/>
      <c r="AC19" s="552"/>
      <c r="AD19" s="553">
        <v>66734</v>
      </c>
      <c r="AE19" s="553"/>
      <c r="AF19" s="553"/>
      <c r="AG19" s="553"/>
      <c r="AH19" s="553"/>
      <c r="AI19" s="553"/>
      <c r="AJ19" s="553"/>
      <c r="AK19" s="553"/>
      <c r="AL19" s="559">
        <v>0.9</v>
      </c>
      <c r="AM19" s="335"/>
      <c r="AN19" s="335"/>
      <c r="AO19" s="560"/>
      <c r="AP19" s="557" t="s">
        <v>247</v>
      </c>
      <c r="AQ19" s="455"/>
      <c r="AR19" s="455"/>
      <c r="AS19" s="455"/>
      <c r="AT19" s="455"/>
      <c r="AU19" s="455"/>
      <c r="AV19" s="455"/>
      <c r="AW19" s="455"/>
      <c r="AX19" s="455"/>
      <c r="AY19" s="455"/>
      <c r="AZ19" s="455"/>
      <c r="BA19" s="455"/>
      <c r="BB19" s="455"/>
      <c r="BC19" s="455"/>
      <c r="BD19" s="455"/>
      <c r="BE19" s="455"/>
      <c r="BF19" s="558"/>
      <c r="BG19" s="550">
        <v>3217</v>
      </c>
      <c r="BH19" s="329"/>
      <c r="BI19" s="329"/>
      <c r="BJ19" s="329"/>
      <c r="BK19" s="329"/>
      <c r="BL19" s="329"/>
      <c r="BM19" s="329"/>
      <c r="BN19" s="551"/>
      <c r="BO19" s="552">
        <v>0.2</v>
      </c>
      <c r="BP19" s="552"/>
      <c r="BQ19" s="552"/>
      <c r="BR19" s="552"/>
      <c r="BS19" s="553" t="s">
        <v>194</v>
      </c>
      <c r="BT19" s="553"/>
      <c r="BU19" s="553"/>
      <c r="BV19" s="553"/>
      <c r="BW19" s="553"/>
      <c r="BX19" s="553"/>
      <c r="BY19" s="553"/>
      <c r="BZ19" s="553"/>
      <c r="CA19" s="553"/>
      <c r="CB19" s="554"/>
      <c r="CD19" s="557" t="s">
        <v>359</v>
      </c>
      <c r="CE19" s="455"/>
      <c r="CF19" s="455"/>
      <c r="CG19" s="455"/>
      <c r="CH19" s="455"/>
      <c r="CI19" s="455"/>
      <c r="CJ19" s="455"/>
      <c r="CK19" s="455"/>
      <c r="CL19" s="455"/>
      <c r="CM19" s="455"/>
      <c r="CN19" s="455"/>
      <c r="CO19" s="455"/>
      <c r="CP19" s="455"/>
      <c r="CQ19" s="558"/>
      <c r="CR19" s="550" t="s">
        <v>194</v>
      </c>
      <c r="CS19" s="329"/>
      <c r="CT19" s="329"/>
      <c r="CU19" s="329"/>
      <c r="CV19" s="329"/>
      <c r="CW19" s="329"/>
      <c r="CX19" s="329"/>
      <c r="CY19" s="551"/>
      <c r="CZ19" s="552" t="s">
        <v>194</v>
      </c>
      <c r="DA19" s="552"/>
      <c r="DB19" s="552"/>
      <c r="DC19" s="552"/>
      <c r="DD19" s="555" t="s">
        <v>194</v>
      </c>
      <c r="DE19" s="329"/>
      <c r="DF19" s="329"/>
      <c r="DG19" s="329"/>
      <c r="DH19" s="329"/>
      <c r="DI19" s="329"/>
      <c r="DJ19" s="329"/>
      <c r="DK19" s="329"/>
      <c r="DL19" s="329"/>
      <c r="DM19" s="329"/>
      <c r="DN19" s="329"/>
      <c r="DO19" s="329"/>
      <c r="DP19" s="551"/>
      <c r="DQ19" s="555" t="s">
        <v>194</v>
      </c>
      <c r="DR19" s="329"/>
      <c r="DS19" s="329"/>
      <c r="DT19" s="329"/>
      <c r="DU19" s="329"/>
      <c r="DV19" s="329"/>
      <c r="DW19" s="329"/>
      <c r="DX19" s="329"/>
      <c r="DY19" s="329"/>
      <c r="DZ19" s="329"/>
      <c r="EA19" s="329"/>
      <c r="EB19" s="329"/>
      <c r="EC19" s="556"/>
    </row>
    <row r="20" spans="2:133" ht="11.25" customHeight="1" x14ac:dyDescent="0.2">
      <c r="B20" s="563" t="s">
        <v>360</v>
      </c>
      <c r="C20" s="564"/>
      <c r="D20" s="564"/>
      <c r="E20" s="564"/>
      <c r="F20" s="564"/>
      <c r="G20" s="564"/>
      <c r="H20" s="564"/>
      <c r="I20" s="564"/>
      <c r="J20" s="564"/>
      <c r="K20" s="564"/>
      <c r="L20" s="564"/>
      <c r="M20" s="564"/>
      <c r="N20" s="564"/>
      <c r="O20" s="564"/>
      <c r="P20" s="564"/>
      <c r="Q20" s="565"/>
      <c r="R20" s="550">
        <v>530</v>
      </c>
      <c r="S20" s="329"/>
      <c r="T20" s="329"/>
      <c r="U20" s="329"/>
      <c r="V20" s="329"/>
      <c r="W20" s="329"/>
      <c r="X20" s="329"/>
      <c r="Y20" s="551"/>
      <c r="Z20" s="552">
        <v>0</v>
      </c>
      <c r="AA20" s="552"/>
      <c r="AB20" s="552"/>
      <c r="AC20" s="552"/>
      <c r="AD20" s="553">
        <v>530</v>
      </c>
      <c r="AE20" s="553"/>
      <c r="AF20" s="553"/>
      <c r="AG20" s="553"/>
      <c r="AH20" s="553"/>
      <c r="AI20" s="553"/>
      <c r="AJ20" s="553"/>
      <c r="AK20" s="553"/>
      <c r="AL20" s="559">
        <v>0</v>
      </c>
      <c r="AM20" s="335"/>
      <c r="AN20" s="335"/>
      <c r="AO20" s="560"/>
      <c r="AP20" s="557" t="s">
        <v>361</v>
      </c>
      <c r="AQ20" s="455"/>
      <c r="AR20" s="455"/>
      <c r="AS20" s="455"/>
      <c r="AT20" s="455"/>
      <c r="AU20" s="455"/>
      <c r="AV20" s="455"/>
      <c r="AW20" s="455"/>
      <c r="AX20" s="455"/>
      <c r="AY20" s="455"/>
      <c r="AZ20" s="455"/>
      <c r="BA20" s="455"/>
      <c r="BB20" s="455"/>
      <c r="BC20" s="455"/>
      <c r="BD20" s="455"/>
      <c r="BE20" s="455"/>
      <c r="BF20" s="558"/>
      <c r="BG20" s="550">
        <v>3217</v>
      </c>
      <c r="BH20" s="329"/>
      <c r="BI20" s="329"/>
      <c r="BJ20" s="329"/>
      <c r="BK20" s="329"/>
      <c r="BL20" s="329"/>
      <c r="BM20" s="329"/>
      <c r="BN20" s="551"/>
      <c r="BO20" s="552">
        <v>0.2</v>
      </c>
      <c r="BP20" s="552"/>
      <c r="BQ20" s="552"/>
      <c r="BR20" s="552"/>
      <c r="BS20" s="553" t="s">
        <v>194</v>
      </c>
      <c r="BT20" s="553"/>
      <c r="BU20" s="553"/>
      <c r="BV20" s="553"/>
      <c r="BW20" s="553"/>
      <c r="BX20" s="553"/>
      <c r="BY20" s="553"/>
      <c r="BZ20" s="553"/>
      <c r="CA20" s="553"/>
      <c r="CB20" s="554"/>
      <c r="CD20" s="557" t="s">
        <v>185</v>
      </c>
      <c r="CE20" s="455"/>
      <c r="CF20" s="455"/>
      <c r="CG20" s="455"/>
      <c r="CH20" s="455"/>
      <c r="CI20" s="455"/>
      <c r="CJ20" s="455"/>
      <c r="CK20" s="455"/>
      <c r="CL20" s="455"/>
      <c r="CM20" s="455"/>
      <c r="CN20" s="455"/>
      <c r="CO20" s="455"/>
      <c r="CP20" s="455"/>
      <c r="CQ20" s="558"/>
      <c r="CR20" s="550">
        <v>16977650</v>
      </c>
      <c r="CS20" s="329"/>
      <c r="CT20" s="329"/>
      <c r="CU20" s="329"/>
      <c r="CV20" s="329"/>
      <c r="CW20" s="329"/>
      <c r="CX20" s="329"/>
      <c r="CY20" s="551"/>
      <c r="CZ20" s="552">
        <v>100</v>
      </c>
      <c r="DA20" s="552"/>
      <c r="DB20" s="552"/>
      <c r="DC20" s="552"/>
      <c r="DD20" s="555">
        <v>1865586</v>
      </c>
      <c r="DE20" s="329"/>
      <c r="DF20" s="329"/>
      <c r="DG20" s="329"/>
      <c r="DH20" s="329"/>
      <c r="DI20" s="329"/>
      <c r="DJ20" s="329"/>
      <c r="DK20" s="329"/>
      <c r="DL20" s="329"/>
      <c r="DM20" s="329"/>
      <c r="DN20" s="329"/>
      <c r="DO20" s="329"/>
      <c r="DP20" s="551"/>
      <c r="DQ20" s="555">
        <v>9166135</v>
      </c>
      <c r="DR20" s="329"/>
      <c r="DS20" s="329"/>
      <c r="DT20" s="329"/>
      <c r="DU20" s="329"/>
      <c r="DV20" s="329"/>
      <c r="DW20" s="329"/>
      <c r="DX20" s="329"/>
      <c r="DY20" s="329"/>
      <c r="DZ20" s="329"/>
      <c r="EA20" s="329"/>
      <c r="EB20" s="329"/>
      <c r="EC20" s="556"/>
    </row>
    <row r="21" spans="2:133" ht="11.25" customHeight="1" x14ac:dyDescent="0.2">
      <c r="B21" s="557" t="s">
        <v>336</v>
      </c>
      <c r="C21" s="455"/>
      <c r="D21" s="455"/>
      <c r="E21" s="455"/>
      <c r="F21" s="455"/>
      <c r="G21" s="455"/>
      <c r="H21" s="455"/>
      <c r="I21" s="455"/>
      <c r="J21" s="455"/>
      <c r="K21" s="455"/>
      <c r="L21" s="455"/>
      <c r="M21" s="455"/>
      <c r="N21" s="455"/>
      <c r="O21" s="455"/>
      <c r="P21" s="455"/>
      <c r="Q21" s="558"/>
      <c r="R21" s="550">
        <v>5326279</v>
      </c>
      <c r="S21" s="329"/>
      <c r="T21" s="329"/>
      <c r="U21" s="329"/>
      <c r="V21" s="329"/>
      <c r="W21" s="329"/>
      <c r="X21" s="329"/>
      <c r="Y21" s="551"/>
      <c r="Z21" s="552">
        <v>30.5</v>
      </c>
      <c r="AA21" s="552"/>
      <c r="AB21" s="552"/>
      <c r="AC21" s="552"/>
      <c r="AD21" s="553">
        <v>4535430</v>
      </c>
      <c r="AE21" s="553"/>
      <c r="AF21" s="553"/>
      <c r="AG21" s="553"/>
      <c r="AH21" s="553"/>
      <c r="AI21" s="553"/>
      <c r="AJ21" s="553"/>
      <c r="AK21" s="553"/>
      <c r="AL21" s="559">
        <v>62.7</v>
      </c>
      <c r="AM21" s="335"/>
      <c r="AN21" s="335"/>
      <c r="AO21" s="560"/>
      <c r="AP21" s="557" t="s">
        <v>363</v>
      </c>
      <c r="AQ21" s="570"/>
      <c r="AR21" s="570"/>
      <c r="AS21" s="570"/>
      <c r="AT21" s="570"/>
      <c r="AU21" s="570"/>
      <c r="AV21" s="570"/>
      <c r="AW21" s="570"/>
      <c r="AX21" s="570"/>
      <c r="AY21" s="570"/>
      <c r="AZ21" s="570"/>
      <c r="BA21" s="570"/>
      <c r="BB21" s="570"/>
      <c r="BC21" s="570"/>
      <c r="BD21" s="570"/>
      <c r="BE21" s="570"/>
      <c r="BF21" s="571"/>
      <c r="BG21" s="550">
        <v>3217</v>
      </c>
      <c r="BH21" s="329"/>
      <c r="BI21" s="329"/>
      <c r="BJ21" s="329"/>
      <c r="BK21" s="329"/>
      <c r="BL21" s="329"/>
      <c r="BM21" s="329"/>
      <c r="BN21" s="551"/>
      <c r="BO21" s="552">
        <v>0.2</v>
      </c>
      <c r="BP21" s="552"/>
      <c r="BQ21" s="552"/>
      <c r="BR21" s="552"/>
      <c r="BS21" s="553" t="s">
        <v>194</v>
      </c>
      <c r="BT21" s="553"/>
      <c r="BU21" s="553"/>
      <c r="BV21" s="553"/>
      <c r="BW21" s="553"/>
      <c r="BX21" s="553"/>
      <c r="BY21" s="553"/>
      <c r="BZ21" s="553"/>
      <c r="CA21" s="553"/>
      <c r="CB21" s="554"/>
      <c r="CD21" s="572"/>
      <c r="CE21" s="573"/>
      <c r="CF21" s="573"/>
      <c r="CG21" s="573"/>
      <c r="CH21" s="573"/>
      <c r="CI21" s="573"/>
      <c r="CJ21" s="573"/>
      <c r="CK21" s="573"/>
      <c r="CL21" s="573"/>
      <c r="CM21" s="573"/>
      <c r="CN21" s="573"/>
      <c r="CO21" s="573"/>
      <c r="CP21" s="573"/>
      <c r="CQ21" s="574"/>
      <c r="CR21" s="575"/>
      <c r="CS21" s="567"/>
      <c r="CT21" s="567"/>
      <c r="CU21" s="567"/>
      <c r="CV21" s="567"/>
      <c r="CW21" s="567"/>
      <c r="CX21" s="567"/>
      <c r="CY21" s="568"/>
      <c r="CZ21" s="576"/>
      <c r="DA21" s="576"/>
      <c r="DB21" s="576"/>
      <c r="DC21" s="576"/>
      <c r="DD21" s="566"/>
      <c r="DE21" s="567"/>
      <c r="DF21" s="567"/>
      <c r="DG21" s="567"/>
      <c r="DH21" s="567"/>
      <c r="DI21" s="567"/>
      <c r="DJ21" s="567"/>
      <c r="DK21" s="567"/>
      <c r="DL21" s="567"/>
      <c r="DM21" s="567"/>
      <c r="DN21" s="567"/>
      <c r="DO21" s="567"/>
      <c r="DP21" s="568"/>
      <c r="DQ21" s="566"/>
      <c r="DR21" s="567"/>
      <c r="DS21" s="567"/>
      <c r="DT21" s="567"/>
      <c r="DU21" s="567"/>
      <c r="DV21" s="567"/>
      <c r="DW21" s="567"/>
      <c r="DX21" s="567"/>
      <c r="DY21" s="567"/>
      <c r="DZ21" s="567"/>
      <c r="EA21" s="567"/>
      <c r="EB21" s="567"/>
      <c r="EC21" s="569"/>
    </row>
    <row r="22" spans="2:133" ht="11.25" customHeight="1" x14ac:dyDescent="0.2">
      <c r="B22" s="557" t="s">
        <v>286</v>
      </c>
      <c r="C22" s="455"/>
      <c r="D22" s="455"/>
      <c r="E22" s="455"/>
      <c r="F22" s="455"/>
      <c r="G22" s="455"/>
      <c r="H22" s="455"/>
      <c r="I22" s="455"/>
      <c r="J22" s="455"/>
      <c r="K22" s="455"/>
      <c r="L22" s="455"/>
      <c r="M22" s="455"/>
      <c r="N22" s="455"/>
      <c r="O22" s="455"/>
      <c r="P22" s="455"/>
      <c r="Q22" s="558"/>
      <c r="R22" s="550">
        <v>4535430</v>
      </c>
      <c r="S22" s="329"/>
      <c r="T22" s="329"/>
      <c r="U22" s="329"/>
      <c r="V22" s="329"/>
      <c r="W22" s="329"/>
      <c r="X22" s="329"/>
      <c r="Y22" s="551"/>
      <c r="Z22" s="552">
        <v>26</v>
      </c>
      <c r="AA22" s="552"/>
      <c r="AB22" s="552"/>
      <c r="AC22" s="552"/>
      <c r="AD22" s="553">
        <v>4535430</v>
      </c>
      <c r="AE22" s="553"/>
      <c r="AF22" s="553"/>
      <c r="AG22" s="553"/>
      <c r="AH22" s="553"/>
      <c r="AI22" s="553"/>
      <c r="AJ22" s="553"/>
      <c r="AK22" s="553"/>
      <c r="AL22" s="559">
        <v>62.7</v>
      </c>
      <c r="AM22" s="335"/>
      <c r="AN22" s="335"/>
      <c r="AO22" s="560"/>
      <c r="AP22" s="557" t="s">
        <v>364</v>
      </c>
      <c r="AQ22" s="570"/>
      <c r="AR22" s="570"/>
      <c r="AS22" s="570"/>
      <c r="AT22" s="570"/>
      <c r="AU22" s="570"/>
      <c r="AV22" s="570"/>
      <c r="AW22" s="570"/>
      <c r="AX22" s="570"/>
      <c r="AY22" s="570"/>
      <c r="AZ22" s="570"/>
      <c r="BA22" s="570"/>
      <c r="BB22" s="570"/>
      <c r="BC22" s="570"/>
      <c r="BD22" s="570"/>
      <c r="BE22" s="570"/>
      <c r="BF22" s="571"/>
      <c r="BG22" s="550" t="s">
        <v>194</v>
      </c>
      <c r="BH22" s="329"/>
      <c r="BI22" s="329"/>
      <c r="BJ22" s="329"/>
      <c r="BK22" s="329"/>
      <c r="BL22" s="329"/>
      <c r="BM22" s="329"/>
      <c r="BN22" s="551"/>
      <c r="BO22" s="552" t="s">
        <v>194</v>
      </c>
      <c r="BP22" s="552"/>
      <c r="BQ22" s="552"/>
      <c r="BR22" s="552"/>
      <c r="BS22" s="553" t="s">
        <v>194</v>
      </c>
      <c r="BT22" s="553"/>
      <c r="BU22" s="553"/>
      <c r="BV22" s="553"/>
      <c r="BW22" s="553"/>
      <c r="BX22" s="553"/>
      <c r="BY22" s="553"/>
      <c r="BZ22" s="553"/>
      <c r="CA22" s="553"/>
      <c r="CB22" s="554"/>
      <c r="CD22" s="323" t="s">
        <v>366</v>
      </c>
      <c r="CE22" s="324"/>
      <c r="CF22" s="324"/>
      <c r="CG22" s="324"/>
      <c r="CH22" s="324"/>
      <c r="CI22" s="324"/>
      <c r="CJ22" s="324"/>
      <c r="CK22" s="324"/>
      <c r="CL22" s="324"/>
      <c r="CM22" s="324"/>
      <c r="CN22" s="324"/>
      <c r="CO22" s="324"/>
      <c r="CP22" s="324"/>
      <c r="CQ22" s="324"/>
      <c r="CR22" s="324"/>
      <c r="CS22" s="324"/>
      <c r="CT22" s="324"/>
      <c r="CU22" s="324"/>
      <c r="CV22" s="324"/>
      <c r="CW22" s="324"/>
      <c r="CX22" s="324"/>
      <c r="CY22" s="324"/>
      <c r="CZ22" s="324"/>
      <c r="DA22" s="324"/>
      <c r="DB22" s="324"/>
      <c r="DC22" s="324"/>
      <c r="DD22" s="324"/>
      <c r="DE22" s="324"/>
      <c r="DF22" s="324"/>
      <c r="DG22" s="324"/>
      <c r="DH22" s="324"/>
      <c r="DI22" s="324"/>
      <c r="DJ22" s="324"/>
      <c r="DK22" s="324"/>
      <c r="DL22" s="324"/>
      <c r="DM22" s="324"/>
      <c r="DN22" s="324"/>
      <c r="DO22" s="324"/>
      <c r="DP22" s="324"/>
      <c r="DQ22" s="324"/>
      <c r="DR22" s="324"/>
      <c r="DS22" s="324"/>
      <c r="DT22" s="324"/>
      <c r="DU22" s="324"/>
      <c r="DV22" s="324"/>
      <c r="DW22" s="324"/>
      <c r="DX22" s="324"/>
      <c r="DY22" s="324"/>
      <c r="DZ22" s="324"/>
      <c r="EA22" s="324"/>
      <c r="EB22" s="324"/>
      <c r="EC22" s="373"/>
    </row>
    <row r="23" spans="2:133" ht="11.25" customHeight="1" x14ac:dyDescent="0.2">
      <c r="B23" s="557" t="s">
        <v>284</v>
      </c>
      <c r="C23" s="455"/>
      <c r="D23" s="455"/>
      <c r="E23" s="455"/>
      <c r="F23" s="455"/>
      <c r="G23" s="455"/>
      <c r="H23" s="455"/>
      <c r="I23" s="455"/>
      <c r="J23" s="455"/>
      <c r="K23" s="455"/>
      <c r="L23" s="455"/>
      <c r="M23" s="455"/>
      <c r="N23" s="455"/>
      <c r="O23" s="455"/>
      <c r="P23" s="455"/>
      <c r="Q23" s="558"/>
      <c r="R23" s="550">
        <v>475093</v>
      </c>
      <c r="S23" s="329"/>
      <c r="T23" s="329"/>
      <c r="U23" s="329"/>
      <c r="V23" s="329"/>
      <c r="W23" s="329"/>
      <c r="X23" s="329"/>
      <c r="Y23" s="551"/>
      <c r="Z23" s="552">
        <v>2.7</v>
      </c>
      <c r="AA23" s="552"/>
      <c r="AB23" s="552"/>
      <c r="AC23" s="552"/>
      <c r="AD23" s="553" t="s">
        <v>194</v>
      </c>
      <c r="AE23" s="553"/>
      <c r="AF23" s="553"/>
      <c r="AG23" s="553"/>
      <c r="AH23" s="553"/>
      <c r="AI23" s="553"/>
      <c r="AJ23" s="553"/>
      <c r="AK23" s="553"/>
      <c r="AL23" s="559" t="s">
        <v>194</v>
      </c>
      <c r="AM23" s="335"/>
      <c r="AN23" s="335"/>
      <c r="AO23" s="560"/>
      <c r="AP23" s="557" t="s">
        <v>62</v>
      </c>
      <c r="AQ23" s="570"/>
      <c r="AR23" s="570"/>
      <c r="AS23" s="570"/>
      <c r="AT23" s="570"/>
      <c r="AU23" s="570"/>
      <c r="AV23" s="570"/>
      <c r="AW23" s="570"/>
      <c r="AX23" s="570"/>
      <c r="AY23" s="570"/>
      <c r="AZ23" s="570"/>
      <c r="BA23" s="570"/>
      <c r="BB23" s="570"/>
      <c r="BC23" s="570"/>
      <c r="BD23" s="570"/>
      <c r="BE23" s="570"/>
      <c r="BF23" s="571"/>
      <c r="BG23" s="550" t="s">
        <v>194</v>
      </c>
      <c r="BH23" s="329"/>
      <c r="BI23" s="329"/>
      <c r="BJ23" s="329"/>
      <c r="BK23" s="329"/>
      <c r="BL23" s="329"/>
      <c r="BM23" s="329"/>
      <c r="BN23" s="551"/>
      <c r="BO23" s="552" t="s">
        <v>194</v>
      </c>
      <c r="BP23" s="552"/>
      <c r="BQ23" s="552"/>
      <c r="BR23" s="552"/>
      <c r="BS23" s="553" t="s">
        <v>194</v>
      </c>
      <c r="BT23" s="553"/>
      <c r="BU23" s="553"/>
      <c r="BV23" s="553"/>
      <c r="BW23" s="553"/>
      <c r="BX23" s="553"/>
      <c r="BY23" s="553"/>
      <c r="BZ23" s="553"/>
      <c r="CA23" s="553"/>
      <c r="CB23" s="554"/>
      <c r="CD23" s="323" t="s">
        <v>309</v>
      </c>
      <c r="CE23" s="324"/>
      <c r="CF23" s="324"/>
      <c r="CG23" s="324"/>
      <c r="CH23" s="324"/>
      <c r="CI23" s="324"/>
      <c r="CJ23" s="324"/>
      <c r="CK23" s="324"/>
      <c r="CL23" s="324"/>
      <c r="CM23" s="324"/>
      <c r="CN23" s="324"/>
      <c r="CO23" s="324"/>
      <c r="CP23" s="324"/>
      <c r="CQ23" s="373"/>
      <c r="CR23" s="323" t="s">
        <v>367</v>
      </c>
      <c r="CS23" s="324"/>
      <c r="CT23" s="324"/>
      <c r="CU23" s="324"/>
      <c r="CV23" s="324"/>
      <c r="CW23" s="324"/>
      <c r="CX23" s="324"/>
      <c r="CY23" s="373"/>
      <c r="CZ23" s="323" t="s">
        <v>370</v>
      </c>
      <c r="DA23" s="324"/>
      <c r="DB23" s="324"/>
      <c r="DC23" s="373"/>
      <c r="DD23" s="323" t="s">
        <v>291</v>
      </c>
      <c r="DE23" s="324"/>
      <c r="DF23" s="324"/>
      <c r="DG23" s="324"/>
      <c r="DH23" s="324"/>
      <c r="DI23" s="324"/>
      <c r="DJ23" s="324"/>
      <c r="DK23" s="373"/>
      <c r="DL23" s="577" t="s">
        <v>373</v>
      </c>
      <c r="DM23" s="578"/>
      <c r="DN23" s="578"/>
      <c r="DO23" s="578"/>
      <c r="DP23" s="578"/>
      <c r="DQ23" s="578"/>
      <c r="DR23" s="578"/>
      <c r="DS23" s="578"/>
      <c r="DT23" s="578"/>
      <c r="DU23" s="578"/>
      <c r="DV23" s="579"/>
      <c r="DW23" s="323" t="s">
        <v>374</v>
      </c>
      <c r="DX23" s="324"/>
      <c r="DY23" s="324"/>
      <c r="DZ23" s="324"/>
      <c r="EA23" s="324"/>
      <c r="EB23" s="324"/>
      <c r="EC23" s="373"/>
    </row>
    <row r="24" spans="2:133" ht="11.25" customHeight="1" x14ac:dyDescent="0.2">
      <c r="B24" s="557" t="s">
        <v>375</v>
      </c>
      <c r="C24" s="455"/>
      <c r="D24" s="455"/>
      <c r="E24" s="455"/>
      <c r="F24" s="455"/>
      <c r="G24" s="455"/>
      <c r="H24" s="455"/>
      <c r="I24" s="455"/>
      <c r="J24" s="455"/>
      <c r="K24" s="455"/>
      <c r="L24" s="455"/>
      <c r="M24" s="455"/>
      <c r="N24" s="455"/>
      <c r="O24" s="455"/>
      <c r="P24" s="455"/>
      <c r="Q24" s="558"/>
      <c r="R24" s="550">
        <v>315756</v>
      </c>
      <c r="S24" s="329"/>
      <c r="T24" s="329"/>
      <c r="U24" s="329"/>
      <c r="V24" s="329"/>
      <c r="W24" s="329"/>
      <c r="X24" s="329"/>
      <c r="Y24" s="551"/>
      <c r="Z24" s="552">
        <v>1.8</v>
      </c>
      <c r="AA24" s="552"/>
      <c r="AB24" s="552"/>
      <c r="AC24" s="552"/>
      <c r="AD24" s="553" t="s">
        <v>194</v>
      </c>
      <c r="AE24" s="553"/>
      <c r="AF24" s="553"/>
      <c r="AG24" s="553"/>
      <c r="AH24" s="553"/>
      <c r="AI24" s="553"/>
      <c r="AJ24" s="553"/>
      <c r="AK24" s="553"/>
      <c r="AL24" s="559" t="s">
        <v>194</v>
      </c>
      <c r="AM24" s="335"/>
      <c r="AN24" s="335"/>
      <c r="AO24" s="560"/>
      <c r="AP24" s="557" t="s">
        <v>376</v>
      </c>
      <c r="AQ24" s="570"/>
      <c r="AR24" s="570"/>
      <c r="AS24" s="570"/>
      <c r="AT24" s="570"/>
      <c r="AU24" s="570"/>
      <c r="AV24" s="570"/>
      <c r="AW24" s="570"/>
      <c r="AX24" s="570"/>
      <c r="AY24" s="570"/>
      <c r="AZ24" s="570"/>
      <c r="BA24" s="570"/>
      <c r="BB24" s="570"/>
      <c r="BC24" s="570"/>
      <c r="BD24" s="570"/>
      <c r="BE24" s="570"/>
      <c r="BF24" s="571"/>
      <c r="BG24" s="550" t="s">
        <v>194</v>
      </c>
      <c r="BH24" s="329"/>
      <c r="BI24" s="329"/>
      <c r="BJ24" s="329"/>
      <c r="BK24" s="329"/>
      <c r="BL24" s="329"/>
      <c r="BM24" s="329"/>
      <c r="BN24" s="551"/>
      <c r="BO24" s="552" t="s">
        <v>194</v>
      </c>
      <c r="BP24" s="552"/>
      <c r="BQ24" s="552"/>
      <c r="BR24" s="552"/>
      <c r="BS24" s="553" t="s">
        <v>194</v>
      </c>
      <c r="BT24" s="553"/>
      <c r="BU24" s="553"/>
      <c r="BV24" s="553"/>
      <c r="BW24" s="553"/>
      <c r="BX24" s="553"/>
      <c r="BY24" s="553"/>
      <c r="BZ24" s="553"/>
      <c r="CA24" s="553"/>
      <c r="CB24" s="554"/>
      <c r="CD24" s="539" t="s">
        <v>377</v>
      </c>
      <c r="CE24" s="540"/>
      <c r="CF24" s="540"/>
      <c r="CG24" s="540"/>
      <c r="CH24" s="540"/>
      <c r="CI24" s="540"/>
      <c r="CJ24" s="540"/>
      <c r="CK24" s="540"/>
      <c r="CL24" s="540"/>
      <c r="CM24" s="540"/>
      <c r="CN24" s="540"/>
      <c r="CO24" s="540"/>
      <c r="CP24" s="540"/>
      <c r="CQ24" s="541"/>
      <c r="CR24" s="542">
        <v>5267362</v>
      </c>
      <c r="CS24" s="543"/>
      <c r="CT24" s="543"/>
      <c r="CU24" s="543"/>
      <c r="CV24" s="543"/>
      <c r="CW24" s="543"/>
      <c r="CX24" s="543"/>
      <c r="CY24" s="544"/>
      <c r="CZ24" s="547">
        <v>31</v>
      </c>
      <c r="DA24" s="548"/>
      <c r="DB24" s="548"/>
      <c r="DC24" s="561"/>
      <c r="DD24" s="580">
        <v>3840094</v>
      </c>
      <c r="DE24" s="543"/>
      <c r="DF24" s="543"/>
      <c r="DG24" s="543"/>
      <c r="DH24" s="543"/>
      <c r="DI24" s="543"/>
      <c r="DJ24" s="543"/>
      <c r="DK24" s="544"/>
      <c r="DL24" s="580">
        <v>3711937</v>
      </c>
      <c r="DM24" s="543"/>
      <c r="DN24" s="543"/>
      <c r="DO24" s="543"/>
      <c r="DP24" s="543"/>
      <c r="DQ24" s="543"/>
      <c r="DR24" s="543"/>
      <c r="DS24" s="543"/>
      <c r="DT24" s="543"/>
      <c r="DU24" s="543"/>
      <c r="DV24" s="544"/>
      <c r="DW24" s="547">
        <v>51.2</v>
      </c>
      <c r="DX24" s="548"/>
      <c r="DY24" s="548"/>
      <c r="DZ24" s="548"/>
      <c r="EA24" s="548"/>
      <c r="EB24" s="548"/>
      <c r="EC24" s="549"/>
    </row>
    <row r="25" spans="2:133" ht="11.25" customHeight="1" x14ac:dyDescent="0.2">
      <c r="B25" s="557" t="s">
        <v>81</v>
      </c>
      <c r="C25" s="455"/>
      <c r="D25" s="455"/>
      <c r="E25" s="455"/>
      <c r="F25" s="455"/>
      <c r="G25" s="455"/>
      <c r="H25" s="455"/>
      <c r="I25" s="455"/>
      <c r="J25" s="455"/>
      <c r="K25" s="455"/>
      <c r="L25" s="455"/>
      <c r="M25" s="455"/>
      <c r="N25" s="455"/>
      <c r="O25" s="455"/>
      <c r="P25" s="455"/>
      <c r="Q25" s="558"/>
      <c r="R25" s="550">
        <v>7936545</v>
      </c>
      <c r="S25" s="329"/>
      <c r="T25" s="329"/>
      <c r="U25" s="329"/>
      <c r="V25" s="329"/>
      <c r="W25" s="329"/>
      <c r="X25" s="329"/>
      <c r="Y25" s="551"/>
      <c r="Z25" s="552">
        <v>45.4</v>
      </c>
      <c r="AA25" s="552"/>
      <c r="AB25" s="552"/>
      <c r="AC25" s="552"/>
      <c r="AD25" s="553">
        <v>7145696</v>
      </c>
      <c r="AE25" s="553"/>
      <c r="AF25" s="553"/>
      <c r="AG25" s="553"/>
      <c r="AH25" s="553"/>
      <c r="AI25" s="553"/>
      <c r="AJ25" s="553"/>
      <c r="AK25" s="553"/>
      <c r="AL25" s="559">
        <v>98.7</v>
      </c>
      <c r="AM25" s="335"/>
      <c r="AN25" s="335"/>
      <c r="AO25" s="560"/>
      <c r="AP25" s="557" t="s">
        <v>265</v>
      </c>
      <c r="AQ25" s="570"/>
      <c r="AR25" s="570"/>
      <c r="AS25" s="570"/>
      <c r="AT25" s="570"/>
      <c r="AU25" s="570"/>
      <c r="AV25" s="570"/>
      <c r="AW25" s="570"/>
      <c r="AX25" s="570"/>
      <c r="AY25" s="570"/>
      <c r="AZ25" s="570"/>
      <c r="BA25" s="570"/>
      <c r="BB25" s="570"/>
      <c r="BC25" s="570"/>
      <c r="BD25" s="570"/>
      <c r="BE25" s="570"/>
      <c r="BF25" s="571"/>
      <c r="BG25" s="550" t="s">
        <v>194</v>
      </c>
      <c r="BH25" s="329"/>
      <c r="BI25" s="329"/>
      <c r="BJ25" s="329"/>
      <c r="BK25" s="329"/>
      <c r="BL25" s="329"/>
      <c r="BM25" s="329"/>
      <c r="BN25" s="551"/>
      <c r="BO25" s="552" t="s">
        <v>194</v>
      </c>
      <c r="BP25" s="552"/>
      <c r="BQ25" s="552"/>
      <c r="BR25" s="552"/>
      <c r="BS25" s="553" t="s">
        <v>194</v>
      </c>
      <c r="BT25" s="553"/>
      <c r="BU25" s="553"/>
      <c r="BV25" s="553"/>
      <c r="BW25" s="553"/>
      <c r="BX25" s="553"/>
      <c r="BY25" s="553"/>
      <c r="BZ25" s="553"/>
      <c r="CA25" s="553"/>
      <c r="CB25" s="554"/>
      <c r="CD25" s="557" t="s">
        <v>192</v>
      </c>
      <c r="CE25" s="455"/>
      <c r="CF25" s="455"/>
      <c r="CG25" s="455"/>
      <c r="CH25" s="455"/>
      <c r="CI25" s="455"/>
      <c r="CJ25" s="455"/>
      <c r="CK25" s="455"/>
      <c r="CL25" s="455"/>
      <c r="CM25" s="455"/>
      <c r="CN25" s="455"/>
      <c r="CO25" s="455"/>
      <c r="CP25" s="455"/>
      <c r="CQ25" s="558"/>
      <c r="CR25" s="550">
        <v>2306249</v>
      </c>
      <c r="CS25" s="581"/>
      <c r="CT25" s="581"/>
      <c r="CU25" s="581"/>
      <c r="CV25" s="581"/>
      <c r="CW25" s="581"/>
      <c r="CX25" s="581"/>
      <c r="CY25" s="582"/>
      <c r="CZ25" s="559">
        <v>13.6</v>
      </c>
      <c r="DA25" s="583"/>
      <c r="DB25" s="583"/>
      <c r="DC25" s="585"/>
      <c r="DD25" s="555">
        <v>2206913</v>
      </c>
      <c r="DE25" s="581"/>
      <c r="DF25" s="581"/>
      <c r="DG25" s="581"/>
      <c r="DH25" s="581"/>
      <c r="DI25" s="581"/>
      <c r="DJ25" s="581"/>
      <c r="DK25" s="582"/>
      <c r="DL25" s="555">
        <v>2079595</v>
      </c>
      <c r="DM25" s="581"/>
      <c r="DN25" s="581"/>
      <c r="DO25" s="581"/>
      <c r="DP25" s="581"/>
      <c r="DQ25" s="581"/>
      <c r="DR25" s="581"/>
      <c r="DS25" s="581"/>
      <c r="DT25" s="581"/>
      <c r="DU25" s="581"/>
      <c r="DV25" s="582"/>
      <c r="DW25" s="559">
        <v>28.7</v>
      </c>
      <c r="DX25" s="583"/>
      <c r="DY25" s="583"/>
      <c r="DZ25" s="583"/>
      <c r="EA25" s="583"/>
      <c r="EB25" s="583"/>
      <c r="EC25" s="584"/>
    </row>
    <row r="26" spans="2:133" ht="11.25" customHeight="1" x14ac:dyDescent="0.2">
      <c r="B26" s="557" t="s">
        <v>380</v>
      </c>
      <c r="C26" s="455"/>
      <c r="D26" s="455"/>
      <c r="E26" s="455"/>
      <c r="F26" s="455"/>
      <c r="G26" s="455"/>
      <c r="H26" s="455"/>
      <c r="I26" s="455"/>
      <c r="J26" s="455"/>
      <c r="K26" s="455"/>
      <c r="L26" s="455"/>
      <c r="M26" s="455"/>
      <c r="N26" s="455"/>
      <c r="O26" s="455"/>
      <c r="P26" s="455"/>
      <c r="Q26" s="558"/>
      <c r="R26" s="550">
        <v>1351</v>
      </c>
      <c r="S26" s="329"/>
      <c r="T26" s="329"/>
      <c r="U26" s="329"/>
      <c r="V26" s="329"/>
      <c r="W26" s="329"/>
      <c r="X26" s="329"/>
      <c r="Y26" s="551"/>
      <c r="Z26" s="552">
        <v>0</v>
      </c>
      <c r="AA26" s="552"/>
      <c r="AB26" s="552"/>
      <c r="AC26" s="552"/>
      <c r="AD26" s="553">
        <v>1351</v>
      </c>
      <c r="AE26" s="553"/>
      <c r="AF26" s="553"/>
      <c r="AG26" s="553"/>
      <c r="AH26" s="553"/>
      <c r="AI26" s="553"/>
      <c r="AJ26" s="553"/>
      <c r="AK26" s="553"/>
      <c r="AL26" s="559">
        <v>0</v>
      </c>
      <c r="AM26" s="335"/>
      <c r="AN26" s="335"/>
      <c r="AO26" s="560"/>
      <c r="AP26" s="557" t="s">
        <v>382</v>
      </c>
      <c r="AQ26" s="570"/>
      <c r="AR26" s="570"/>
      <c r="AS26" s="570"/>
      <c r="AT26" s="570"/>
      <c r="AU26" s="570"/>
      <c r="AV26" s="570"/>
      <c r="AW26" s="570"/>
      <c r="AX26" s="570"/>
      <c r="AY26" s="570"/>
      <c r="AZ26" s="570"/>
      <c r="BA26" s="570"/>
      <c r="BB26" s="570"/>
      <c r="BC26" s="570"/>
      <c r="BD26" s="570"/>
      <c r="BE26" s="570"/>
      <c r="BF26" s="571"/>
      <c r="BG26" s="550" t="s">
        <v>194</v>
      </c>
      <c r="BH26" s="329"/>
      <c r="BI26" s="329"/>
      <c r="BJ26" s="329"/>
      <c r="BK26" s="329"/>
      <c r="BL26" s="329"/>
      <c r="BM26" s="329"/>
      <c r="BN26" s="551"/>
      <c r="BO26" s="552" t="s">
        <v>194</v>
      </c>
      <c r="BP26" s="552"/>
      <c r="BQ26" s="552"/>
      <c r="BR26" s="552"/>
      <c r="BS26" s="553" t="s">
        <v>194</v>
      </c>
      <c r="BT26" s="553"/>
      <c r="BU26" s="553"/>
      <c r="BV26" s="553"/>
      <c r="BW26" s="553"/>
      <c r="BX26" s="553"/>
      <c r="BY26" s="553"/>
      <c r="BZ26" s="553"/>
      <c r="CA26" s="553"/>
      <c r="CB26" s="554"/>
      <c r="CD26" s="557" t="s">
        <v>120</v>
      </c>
      <c r="CE26" s="455"/>
      <c r="CF26" s="455"/>
      <c r="CG26" s="455"/>
      <c r="CH26" s="455"/>
      <c r="CI26" s="455"/>
      <c r="CJ26" s="455"/>
      <c r="CK26" s="455"/>
      <c r="CL26" s="455"/>
      <c r="CM26" s="455"/>
      <c r="CN26" s="455"/>
      <c r="CO26" s="455"/>
      <c r="CP26" s="455"/>
      <c r="CQ26" s="558"/>
      <c r="CR26" s="550">
        <v>1495774</v>
      </c>
      <c r="CS26" s="329"/>
      <c r="CT26" s="329"/>
      <c r="CU26" s="329"/>
      <c r="CV26" s="329"/>
      <c r="CW26" s="329"/>
      <c r="CX26" s="329"/>
      <c r="CY26" s="551"/>
      <c r="CZ26" s="559">
        <v>8.8000000000000007</v>
      </c>
      <c r="DA26" s="583"/>
      <c r="DB26" s="583"/>
      <c r="DC26" s="585"/>
      <c r="DD26" s="555">
        <v>1430459</v>
      </c>
      <c r="DE26" s="329"/>
      <c r="DF26" s="329"/>
      <c r="DG26" s="329"/>
      <c r="DH26" s="329"/>
      <c r="DI26" s="329"/>
      <c r="DJ26" s="329"/>
      <c r="DK26" s="551"/>
      <c r="DL26" s="555" t="s">
        <v>194</v>
      </c>
      <c r="DM26" s="329"/>
      <c r="DN26" s="329"/>
      <c r="DO26" s="329"/>
      <c r="DP26" s="329"/>
      <c r="DQ26" s="329"/>
      <c r="DR26" s="329"/>
      <c r="DS26" s="329"/>
      <c r="DT26" s="329"/>
      <c r="DU26" s="329"/>
      <c r="DV26" s="551"/>
      <c r="DW26" s="559" t="s">
        <v>194</v>
      </c>
      <c r="DX26" s="583"/>
      <c r="DY26" s="583"/>
      <c r="DZ26" s="583"/>
      <c r="EA26" s="583"/>
      <c r="EB26" s="583"/>
      <c r="EC26" s="584"/>
    </row>
    <row r="27" spans="2:133" ht="11.25" customHeight="1" x14ac:dyDescent="0.2">
      <c r="B27" s="557" t="s">
        <v>152</v>
      </c>
      <c r="C27" s="455"/>
      <c r="D27" s="455"/>
      <c r="E27" s="455"/>
      <c r="F27" s="455"/>
      <c r="G27" s="455"/>
      <c r="H27" s="455"/>
      <c r="I27" s="455"/>
      <c r="J27" s="455"/>
      <c r="K27" s="455"/>
      <c r="L27" s="455"/>
      <c r="M27" s="455"/>
      <c r="N27" s="455"/>
      <c r="O27" s="455"/>
      <c r="P27" s="455"/>
      <c r="Q27" s="558"/>
      <c r="R27" s="550">
        <v>23222</v>
      </c>
      <c r="S27" s="329"/>
      <c r="T27" s="329"/>
      <c r="U27" s="329"/>
      <c r="V27" s="329"/>
      <c r="W27" s="329"/>
      <c r="X27" s="329"/>
      <c r="Y27" s="551"/>
      <c r="Z27" s="552">
        <v>0.1</v>
      </c>
      <c r="AA27" s="552"/>
      <c r="AB27" s="552"/>
      <c r="AC27" s="552"/>
      <c r="AD27" s="553" t="s">
        <v>194</v>
      </c>
      <c r="AE27" s="553"/>
      <c r="AF27" s="553"/>
      <c r="AG27" s="553"/>
      <c r="AH27" s="553"/>
      <c r="AI27" s="553"/>
      <c r="AJ27" s="553"/>
      <c r="AK27" s="553"/>
      <c r="AL27" s="559" t="s">
        <v>194</v>
      </c>
      <c r="AM27" s="335"/>
      <c r="AN27" s="335"/>
      <c r="AO27" s="560"/>
      <c r="AP27" s="557" t="s">
        <v>384</v>
      </c>
      <c r="AQ27" s="455"/>
      <c r="AR27" s="455"/>
      <c r="AS27" s="455"/>
      <c r="AT27" s="455"/>
      <c r="AU27" s="455"/>
      <c r="AV27" s="455"/>
      <c r="AW27" s="455"/>
      <c r="AX27" s="455"/>
      <c r="AY27" s="455"/>
      <c r="AZ27" s="455"/>
      <c r="BA27" s="455"/>
      <c r="BB27" s="455"/>
      <c r="BC27" s="455"/>
      <c r="BD27" s="455"/>
      <c r="BE27" s="455"/>
      <c r="BF27" s="558"/>
      <c r="BG27" s="550">
        <v>1844413</v>
      </c>
      <c r="BH27" s="329"/>
      <c r="BI27" s="329"/>
      <c r="BJ27" s="329"/>
      <c r="BK27" s="329"/>
      <c r="BL27" s="329"/>
      <c r="BM27" s="329"/>
      <c r="BN27" s="551"/>
      <c r="BO27" s="552">
        <v>100</v>
      </c>
      <c r="BP27" s="552"/>
      <c r="BQ27" s="552"/>
      <c r="BR27" s="552"/>
      <c r="BS27" s="553">
        <v>78760</v>
      </c>
      <c r="BT27" s="553"/>
      <c r="BU27" s="553"/>
      <c r="BV27" s="553"/>
      <c r="BW27" s="553"/>
      <c r="BX27" s="553"/>
      <c r="BY27" s="553"/>
      <c r="BZ27" s="553"/>
      <c r="CA27" s="553"/>
      <c r="CB27" s="554"/>
      <c r="CD27" s="557" t="s">
        <v>218</v>
      </c>
      <c r="CE27" s="455"/>
      <c r="CF27" s="455"/>
      <c r="CG27" s="455"/>
      <c r="CH27" s="455"/>
      <c r="CI27" s="455"/>
      <c r="CJ27" s="455"/>
      <c r="CK27" s="455"/>
      <c r="CL27" s="455"/>
      <c r="CM27" s="455"/>
      <c r="CN27" s="455"/>
      <c r="CO27" s="455"/>
      <c r="CP27" s="455"/>
      <c r="CQ27" s="558"/>
      <c r="CR27" s="550">
        <v>1722383</v>
      </c>
      <c r="CS27" s="581"/>
      <c r="CT27" s="581"/>
      <c r="CU27" s="581"/>
      <c r="CV27" s="581"/>
      <c r="CW27" s="581"/>
      <c r="CX27" s="581"/>
      <c r="CY27" s="582"/>
      <c r="CZ27" s="559">
        <v>10.1</v>
      </c>
      <c r="DA27" s="583"/>
      <c r="DB27" s="583"/>
      <c r="DC27" s="585"/>
      <c r="DD27" s="555">
        <v>432435</v>
      </c>
      <c r="DE27" s="581"/>
      <c r="DF27" s="581"/>
      <c r="DG27" s="581"/>
      <c r="DH27" s="581"/>
      <c r="DI27" s="581"/>
      <c r="DJ27" s="581"/>
      <c r="DK27" s="582"/>
      <c r="DL27" s="555">
        <v>432080</v>
      </c>
      <c r="DM27" s="581"/>
      <c r="DN27" s="581"/>
      <c r="DO27" s="581"/>
      <c r="DP27" s="581"/>
      <c r="DQ27" s="581"/>
      <c r="DR27" s="581"/>
      <c r="DS27" s="581"/>
      <c r="DT27" s="581"/>
      <c r="DU27" s="581"/>
      <c r="DV27" s="582"/>
      <c r="DW27" s="559">
        <v>6</v>
      </c>
      <c r="DX27" s="583"/>
      <c r="DY27" s="583"/>
      <c r="DZ27" s="583"/>
      <c r="EA27" s="583"/>
      <c r="EB27" s="583"/>
      <c r="EC27" s="584"/>
    </row>
    <row r="28" spans="2:133" ht="11.25" customHeight="1" x14ac:dyDescent="0.2">
      <c r="B28" s="557" t="s">
        <v>308</v>
      </c>
      <c r="C28" s="455"/>
      <c r="D28" s="455"/>
      <c r="E28" s="455"/>
      <c r="F28" s="455"/>
      <c r="G28" s="455"/>
      <c r="H28" s="455"/>
      <c r="I28" s="455"/>
      <c r="J28" s="455"/>
      <c r="K28" s="455"/>
      <c r="L28" s="455"/>
      <c r="M28" s="455"/>
      <c r="N28" s="455"/>
      <c r="O28" s="455"/>
      <c r="P28" s="455"/>
      <c r="Q28" s="558"/>
      <c r="R28" s="550">
        <v>204066</v>
      </c>
      <c r="S28" s="329"/>
      <c r="T28" s="329"/>
      <c r="U28" s="329"/>
      <c r="V28" s="329"/>
      <c r="W28" s="329"/>
      <c r="X28" s="329"/>
      <c r="Y28" s="551"/>
      <c r="Z28" s="552">
        <v>1.2</v>
      </c>
      <c r="AA28" s="552"/>
      <c r="AB28" s="552"/>
      <c r="AC28" s="552"/>
      <c r="AD28" s="553">
        <v>89324</v>
      </c>
      <c r="AE28" s="553"/>
      <c r="AF28" s="553"/>
      <c r="AG28" s="553"/>
      <c r="AH28" s="553"/>
      <c r="AI28" s="553"/>
      <c r="AJ28" s="553"/>
      <c r="AK28" s="553"/>
      <c r="AL28" s="559">
        <v>1.2</v>
      </c>
      <c r="AM28" s="335"/>
      <c r="AN28" s="335"/>
      <c r="AO28" s="560"/>
      <c r="AP28" s="557"/>
      <c r="AQ28" s="455"/>
      <c r="AR28" s="455"/>
      <c r="AS28" s="455"/>
      <c r="AT28" s="455"/>
      <c r="AU28" s="455"/>
      <c r="AV28" s="455"/>
      <c r="AW28" s="455"/>
      <c r="AX28" s="455"/>
      <c r="AY28" s="455"/>
      <c r="AZ28" s="455"/>
      <c r="BA28" s="455"/>
      <c r="BB28" s="455"/>
      <c r="BC28" s="455"/>
      <c r="BD28" s="455"/>
      <c r="BE28" s="455"/>
      <c r="BF28" s="558"/>
      <c r="BG28" s="550"/>
      <c r="BH28" s="329"/>
      <c r="BI28" s="329"/>
      <c r="BJ28" s="329"/>
      <c r="BK28" s="329"/>
      <c r="BL28" s="329"/>
      <c r="BM28" s="329"/>
      <c r="BN28" s="551"/>
      <c r="BO28" s="552"/>
      <c r="BP28" s="552"/>
      <c r="BQ28" s="552"/>
      <c r="BR28" s="552"/>
      <c r="BS28" s="555"/>
      <c r="BT28" s="329"/>
      <c r="BU28" s="329"/>
      <c r="BV28" s="329"/>
      <c r="BW28" s="329"/>
      <c r="BX28" s="329"/>
      <c r="BY28" s="329"/>
      <c r="BZ28" s="329"/>
      <c r="CA28" s="329"/>
      <c r="CB28" s="556"/>
      <c r="CD28" s="557" t="s">
        <v>378</v>
      </c>
      <c r="CE28" s="455"/>
      <c r="CF28" s="455"/>
      <c r="CG28" s="455"/>
      <c r="CH28" s="455"/>
      <c r="CI28" s="455"/>
      <c r="CJ28" s="455"/>
      <c r="CK28" s="455"/>
      <c r="CL28" s="455"/>
      <c r="CM28" s="455"/>
      <c r="CN28" s="455"/>
      <c r="CO28" s="455"/>
      <c r="CP28" s="455"/>
      <c r="CQ28" s="558"/>
      <c r="CR28" s="550">
        <v>1238730</v>
      </c>
      <c r="CS28" s="329"/>
      <c r="CT28" s="329"/>
      <c r="CU28" s="329"/>
      <c r="CV28" s="329"/>
      <c r="CW28" s="329"/>
      <c r="CX28" s="329"/>
      <c r="CY28" s="551"/>
      <c r="CZ28" s="559">
        <v>7.3</v>
      </c>
      <c r="DA28" s="583"/>
      <c r="DB28" s="583"/>
      <c r="DC28" s="585"/>
      <c r="DD28" s="555">
        <v>1200746</v>
      </c>
      <c r="DE28" s="329"/>
      <c r="DF28" s="329"/>
      <c r="DG28" s="329"/>
      <c r="DH28" s="329"/>
      <c r="DI28" s="329"/>
      <c r="DJ28" s="329"/>
      <c r="DK28" s="551"/>
      <c r="DL28" s="555">
        <v>1200262</v>
      </c>
      <c r="DM28" s="329"/>
      <c r="DN28" s="329"/>
      <c r="DO28" s="329"/>
      <c r="DP28" s="329"/>
      <c r="DQ28" s="329"/>
      <c r="DR28" s="329"/>
      <c r="DS28" s="329"/>
      <c r="DT28" s="329"/>
      <c r="DU28" s="329"/>
      <c r="DV28" s="551"/>
      <c r="DW28" s="559">
        <v>16.5</v>
      </c>
      <c r="DX28" s="583"/>
      <c r="DY28" s="583"/>
      <c r="DZ28" s="583"/>
      <c r="EA28" s="583"/>
      <c r="EB28" s="583"/>
      <c r="EC28" s="584"/>
    </row>
    <row r="29" spans="2:133" ht="11.25" customHeight="1" x14ac:dyDescent="0.2">
      <c r="B29" s="557" t="s">
        <v>17</v>
      </c>
      <c r="C29" s="455"/>
      <c r="D29" s="455"/>
      <c r="E29" s="455"/>
      <c r="F29" s="455"/>
      <c r="G29" s="455"/>
      <c r="H29" s="455"/>
      <c r="I29" s="455"/>
      <c r="J29" s="455"/>
      <c r="K29" s="455"/>
      <c r="L29" s="455"/>
      <c r="M29" s="455"/>
      <c r="N29" s="455"/>
      <c r="O29" s="455"/>
      <c r="P29" s="455"/>
      <c r="Q29" s="558"/>
      <c r="R29" s="550">
        <v>26518</v>
      </c>
      <c r="S29" s="329"/>
      <c r="T29" s="329"/>
      <c r="U29" s="329"/>
      <c r="V29" s="329"/>
      <c r="W29" s="329"/>
      <c r="X29" s="329"/>
      <c r="Y29" s="551"/>
      <c r="Z29" s="552">
        <v>0.2</v>
      </c>
      <c r="AA29" s="552"/>
      <c r="AB29" s="552"/>
      <c r="AC29" s="552"/>
      <c r="AD29" s="553">
        <v>338</v>
      </c>
      <c r="AE29" s="553"/>
      <c r="AF29" s="553"/>
      <c r="AG29" s="553"/>
      <c r="AH29" s="553"/>
      <c r="AI29" s="553"/>
      <c r="AJ29" s="553"/>
      <c r="AK29" s="553"/>
      <c r="AL29" s="559">
        <v>0</v>
      </c>
      <c r="AM29" s="335"/>
      <c r="AN29" s="335"/>
      <c r="AO29" s="560"/>
      <c r="AP29" s="572"/>
      <c r="AQ29" s="573"/>
      <c r="AR29" s="573"/>
      <c r="AS29" s="573"/>
      <c r="AT29" s="573"/>
      <c r="AU29" s="573"/>
      <c r="AV29" s="573"/>
      <c r="AW29" s="573"/>
      <c r="AX29" s="573"/>
      <c r="AY29" s="573"/>
      <c r="AZ29" s="573"/>
      <c r="BA29" s="573"/>
      <c r="BB29" s="573"/>
      <c r="BC29" s="573"/>
      <c r="BD29" s="573"/>
      <c r="BE29" s="573"/>
      <c r="BF29" s="574"/>
      <c r="BG29" s="550"/>
      <c r="BH29" s="329"/>
      <c r="BI29" s="329"/>
      <c r="BJ29" s="329"/>
      <c r="BK29" s="329"/>
      <c r="BL29" s="329"/>
      <c r="BM29" s="329"/>
      <c r="BN29" s="551"/>
      <c r="BO29" s="552"/>
      <c r="BP29" s="552"/>
      <c r="BQ29" s="552"/>
      <c r="BR29" s="552"/>
      <c r="BS29" s="553"/>
      <c r="BT29" s="553"/>
      <c r="BU29" s="553"/>
      <c r="BV29" s="553"/>
      <c r="BW29" s="553"/>
      <c r="BX29" s="553"/>
      <c r="BY29" s="553"/>
      <c r="BZ29" s="553"/>
      <c r="CA29" s="553"/>
      <c r="CB29" s="554"/>
      <c r="CD29" s="521" t="s">
        <v>165</v>
      </c>
      <c r="CE29" s="442"/>
      <c r="CF29" s="557" t="s">
        <v>21</v>
      </c>
      <c r="CG29" s="455"/>
      <c r="CH29" s="455"/>
      <c r="CI29" s="455"/>
      <c r="CJ29" s="455"/>
      <c r="CK29" s="455"/>
      <c r="CL29" s="455"/>
      <c r="CM29" s="455"/>
      <c r="CN29" s="455"/>
      <c r="CO29" s="455"/>
      <c r="CP29" s="455"/>
      <c r="CQ29" s="558"/>
      <c r="CR29" s="550">
        <v>1238491</v>
      </c>
      <c r="CS29" s="581"/>
      <c r="CT29" s="581"/>
      <c r="CU29" s="581"/>
      <c r="CV29" s="581"/>
      <c r="CW29" s="581"/>
      <c r="CX29" s="581"/>
      <c r="CY29" s="582"/>
      <c r="CZ29" s="559">
        <v>7.3</v>
      </c>
      <c r="DA29" s="583"/>
      <c r="DB29" s="583"/>
      <c r="DC29" s="585"/>
      <c r="DD29" s="555">
        <v>1200507</v>
      </c>
      <c r="DE29" s="581"/>
      <c r="DF29" s="581"/>
      <c r="DG29" s="581"/>
      <c r="DH29" s="581"/>
      <c r="DI29" s="581"/>
      <c r="DJ29" s="581"/>
      <c r="DK29" s="582"/>
      <c r="DL29" s="555">
        <v>1200023</v>
      </c>
      <c r="DM29" s="581"/>
      <c r="DN29" s="581"/>
      <c r="DO29" s="581"/>
      <c r="DP29" s="581"/>
      <c r="DQ29" s="581"/>
      <c r="DR29" s="581"/>
      <c r="DS29" s="581"/>
      <c r="DT29" s="581"/>
      <c r="DU29" s="581"/>
      <c r="DV29" s="582"/>
      <c r="DW29" s="559">
        <v>16.5</v>
      </c>
      <c r="DX29" s="583"/>
      <c r="DY29" s="583"/>
      <c r="DZ29" s="583"/>
      <c r="EA29" s="583"/>
      <c r="EB29" s="583"/>
      <c r="EC29" s="584"/>
    </row>
    <row r="30" spans="2:133" ht="11.25" customHeight="1" x14ac:dyDescent="0.2">
      <c r="B30" s="557" t="s">
        <v>337</v>
      </c>
      <c r="C30" s="455"/>
      <c r="D30" s="455"/>
      <c r="E30" s="455"/>
      <c r="F30" s="455"/>
      <c r="G30" s="455"/>
      <c r="H30" s="455"/>
      <c r="I30" s="455"/>
      <c r="J30" s="455"/>
      <c r="K30" s="455"/>
      <c r="L30" s="455"/>
      <c r="M30" s="455"/>
      <c r="N30" s="455"/>
      <c r="O30" s="455"/>
      <c r="P30" s="455"/>
      <c r="Q30" s="558"/>
      <c r="R30" s="550">
        <v>2378852</v>
      </c>
      <c r="S30" s="329"/>
      <c r="T30" s="329"/>
      <c r="U30" s="329"/>
      <c r="V30" s="329"/>
      <c r="W30" s="329"/>
      <c r="X30" s="329"/>
      <c r="Y30" s="551"/>
      <c r="Z30" s="552">
        <v>13.6</v>
      </c>
      <c r="AA30" s="552"/>
      <c r="AB30" s="552"/>
      <c r="AC30" s="552"/>
      <c r="AD30" s="553" t="s">
        <v>194</v>
      </c>
      <c r="AE30" s="553"/>
      <c r="AF30" s="553"/>
      <c r="AG30" s="553"/>
      <c r="AH30" s="553"/>
      <c r="AI30" s="553"/>
      <c r="AJ30" s="553"/>
      <c r="AK30" s="553"/>
      <c r="AL30" s="559" t="s">
        <v>194</v>
      </c>
      <c r="AM30" s="335"/>
      <c r="AN30" s="335"/>
      <c r="AO30" s="560"/>
      <c r="AP30" s="323" t="s">
        <v>309</v>
      </c>
      <c r="AQ30" s="324"/>
      <c r="AR30" s="324"/>
      <c r="AS30" s="324"/>
      <c r="AT30" s="324"/>
      <c r="AU30" s="324"/>
      <c r="AV30" s="324"/>
      <c r="AW30" s="324"/>
      <c r="AX30" s="324"/>
      <c r="AY30" s="324"/>
      <c r="AZ30" s="324"/>
      <c r="BA30" s="324"/>
      <c r="BB30" s="324"/>
      <c r="BC30" s="324"/>
      <c r="BD30" s="324"/>
      <c r="BE30" s="324"/>
      <c r="BF30" s="373"/>
      <c r="BG30" s="323" t="s">
        <v>181</v>
      </c>
      <c r="BH30" s="586"/>
      <c r="BI30" s="586"/>
      <c r="BJ30" s="586"/>
      <c r="BK30" s="586"/>
      <c r="BL30" s="586"/>
      <c r="BM30" s="586"/>
      <c r="BN30" s="586"/>
      <c r="BO30" s="586"/>
      <c r="BP30" s="586"/>
      <c r="BQ30" s="587"/>
      <c r="BR30" s="323" t="s">
        <v>386</v>
      </c>
      <c r="BS30" s="586"/>
      <c r="BT30" s="586"/>
      <c r="BU30" s="586"/>
      <c r="BV30" s="586"/>
      <c r="BW30" s="586"/>
      <c r="BX30" s="586"/>
      <c r="BY30" s="586"/>
      <c r="BZ30" s="586"/>
      <c r="CA30" s="586"/>
      <c r="CB30" s="587"/>
      <c r="CD30" s="522"/>
      <c r="CE30" s="445"/>
      <c r="CF30" s="557" t="s">
        <v>387</v>
      </c>
      <c r="CG30" s="455"/>
      <c r="CH30" s="455"/>
      <c r="CI30" s="455"/>
      <c r="CJ30" s="455"/>
      <c r="CK30" s="455"/>
      <c r="CL30" s="455"/>
      <c r="CM30" s="455"/>
      <c r="CN30" s="455"/>
      <c r="CO30" s="455"/>
      <c r="CP30" s="455"/>
      <c r="CQ30" s="558"/>
      <c r="CR30" s="550">
        <v>1199884</v>
      </c>
      <c r="CS30" s="329"/>
      <c r="CT30" s="329"/>
      <c r="CU30" s="329"/>
      <c r="CV30" s="329"/>
      <c r="CW30" s="329"/>
      <c r="CX30" s="329"/>
      <c r="CY30" s="551"/>
      <c r="CZ30" s="559">
        <v>7.1</v>
      </c>
      <c r="DA30" s="583"/>
      <c r="DB30" s="583"/>
      <c r="DC30" s="585"/>
      <c r="DD30" s="555">
        <v>1161900</v>
      </c>
      <c r="DE30" s="329"/>
      <c r="DF30" s="329"/>
      <c r="DG30" s="329"/>
      <c r="DH30" s="329"/>
      <c r="DI30" s="329"/>
      <c r="DJ30" s="329"/>
      <c r="DK30" s="551"/>
      <c r="DL30" s="555">
        <v>1161416</v>
      </c>
      <c r="DM30" s="329"/>
      <c r="DN30" s="329"/>
      <c r="DO30" s="329"/>
      <c r="DP30" s="329"/>
      <c r="DQ30" s="329"/>
      <c r="DR30" s="329"/>
      <c r="DS30" s="329"/>
      <c r="DT30" s="329"/>
      <c r="DU30" s="329"/>
      <c r="DV30" s="551"/>
      <c r="DW30" s="559">
        <v>16</v>
      </c>
      <c r="DX30" s="583"/>
      <c r="DY30" s="583"/>
      <c r="DZ30" s="583"/>
      <c r="EA30" s="583"/>
      <c r="EB30" s="583"/>
      <c r="EC30" s="584"/>
    </row>
    <row r="31" spans="2:133" ht="11.25" customHeight="1" x14ac:dyDescent="0.2">
      <c r="B31" s="563" t="s">
        <v>50</v>
      </c>
      <c r="C31" s="564"/>
      <c r="D31" s="564"/>
      <c r="E31" s="564"/>
      <c r="F31" s="564"/>
      <c r="G31" s="564"/>
      <c r="H31" s="564"/>
      <c r="I31" s="564"/>
      <c r="J31" s="564"/>
      <c r="K31" s="564"/>
      <c r="L31" s="564"/>
      <c r="M31" s="564"/>
      <c r="N31" s="564"/>
      <c r="O31" s="564"/>
      <c r="P31" s="564"/>
      <c r="Q31" s="565"/>
      <c r="R31" s="550" t="s">
        <v>194</v>
      </c>
      <c r="S31" s="329"/>
      <c r="T31" s="329"/>
      <c r="U31" s="329"/>
      <c r="V31" s="329"/>
      <c r="W31" s="329"/>
      <c r="X31" s="329"/>
      <c r="Y31" s="551"/>
      <c r="Z31" s="552" t="s">
        <v>194</v>
      </c>
      <c r="AA31" s="552"/>
      <c r="AB31" s="552"/>
      <c r="AC31" s="552"/>
      <c r="AD31" s="553" t="s">
        <v>194</v>
      </c>
      <c r="AE31" s="553"/>
      <c r="AF31" s="553"/>
      <c r="AG31" s="553"/>
      <c r="AH31" s="553"/>
      <c r="AI31" s="553"/>
      <c r="AJ31" s="553"/>
      <c r="AK31" s="553"/>
      <c r="AL31" s="559" t="s">
        <v>194</v>
      </c>
      <c r="AM31" s="335"/>
      <c r="AN31" s="335"/>
      <c r="AO31" s="560"/>
      <c r="AP31" s="513" t="s">
        <v>4</v>
      </c>
      <c r="AQ31" s="514"/>
      <c r="AR31" s="514"/>
      <c r="AS31" s="514"/>
      <c r="AT31" s="633" t="s">
        <v>388</v>
      </c>
      <c r="AU31" s="42"/>
      <c r="AV31" s="42"/>
      <c r="AW31" s="42"/>
      <c r="AX31" s="539" t="s">
        <v>266</v>
      </c>
      <c r="AY31" s="540"/>
      <c r="AZ31" s="540"/>
      <c r="BA31" s="540"/>
      <c r="BB31" s="540"/>
      <c r="BC31" s="540"/>
      <c r="BD31" s="540"/>
      <c r="BE31" s="540"/>
      <c r="BF31" s="541"/>
      <c r="BG31" s="588">
        <v>98.7</v>
      </c>
      <c r="BH31" s="589"/>
      <c r="BI31" s="589"/>
      <c r="BJ31" s="589"/>
      <c r="BK31" s="589"/>
      <c r="BL31" s="589"/>
      <c r="BM31" s="548">
        <v>95.5</v>
      </c>
      <c r="BN31" s="589"/>
      <c r="BO31" s="589"/>
      <c r="BP31" s="589"/>
      <c r="BQ31" s="590"/>
      <c r="BR31" s="588">
        <v>98.6</v>
      </c>
      <c r="BS31" s="589"/>
      <c r="BT31" s="589"/>
      <c r="BU31" s="589"/>
      <c r="BV31" s="589"/>
      <c r="BW31" s="589"/>
      <c r="BX31" s="548">
        <v>95.7</v>
      </c>
      <c r="BY31" s="589"/>
      <c r="BZ31" s="589"/>
      <c r="CA31" s="589"/>
      <c r="CB31" s="590"/>
      <c r="CD31" s="522"/>
      <c r="CE31" s="445"/>
      <c r="CF31" s="557" t="s">
        <v>310</v>
      </c>
      <c r="CG31" s="455"/>
      <c r="CH31" s="455"/>
      <c r="CI31" s="455"/>
      <c r="CJ31" s="455"/>
      <c r="CK31" s="455"/>
      <c r="CL31" s="455"/>
      <c r="CM31" s="455"/>
      <c r="CN31" s="455"/>
      <c r="CO31" s="455"/>
      <c r="CP31" s="455"/>
      <c r="CQ31" s="558"/>
      <c r="CR31" s="550">
        <v>38607</v>
      </c>
      <c r="CS31" s="581"/>
      <c r="CT31" s="581"/>
      <c r="CU31" s="581"/>
      <c r="CV31" s="581"/>
      <c r="CW31" s="581"/>
      <c r="CX31" s="581"/>
      <c r="CY31" s="582"/>
      <c r="CZ31" s="559">
        <v>0.2</v>
      </c>
      <c r="DA31" s="583"/>
      <c r="DB31" s="583"/>
      <c r="DC31" s="585"/>
      <c r="DD31" s="555">
        <v>38607</v>
      </c>
      <c r="DE31" s="581"/>
      <c r="DF31" s="581"/>
      <c r="DG31" s="581"/>
      <c r="DH31" s="581"/>
      <c r="DI31" s="581"/>
      <c r="DJ31" s="581"/>
      <c r="DK31" s="582"/>
      <c r="DL31" s="555">
        <v>38607</v>
      </c>
      <c r="DM31" s="581"/>
      <c r="DN31" s="581"/>
      <c r="DO31" s="581"/>
      <c r="DP31" s="581"/>
      <c r="DQ31" s="581"/>
      <c r="DR31" s="581"/>
      <c r="DS31" s="581"/>
      <c r="DT31" s="581"/>
      <c r="DU31" s="581"/>
      <c r="DV31" s="582"/>
      <c r="DW31" s="559">
        <v>0.5</v>
      </c>
      <c r="DX31" s="583"/>
      <c r="DY31" s="583"/>
      <c r="DZ31" s="583"/>
      <c r="EA31" s="583"/>
      <c r="EB31" s="583"/>
      <c r="EC31" s="584"/>
    </row>
    <row r="32" spans="2:133" ht="11.25" customHeight="1" x14ac:dyDescent="0.2">
      <c r="B32" s="557" t="s">
        <v>389</v>
      </c>
      <c r="C32" s="455"/>
      <c r="D32" s="455"/>
      <c r="E32" s="455"/>
      <c r="F32" s="455"/>
      <c r="G32" s="455"/>
      <c r="H32" s="455"/>
      <c r="I32" s="455"/>
      <c r="J32" s="455"/>
      <c r="K32" s="455"/>
      <c r="L32" s="455"/>
      <c r="M32" s="455"/>
      <c r="N32" s="455"/>
      <c r="O32" s="455"/>
      <c r="P32" s="455"/>
      <c r="Q32" s="558"/>
      <c r="R32" s="550">
        <v>1352996</v>
      </c>
      <c r="S32" s="329"/>
      <c r="T32" s="329"/>
      <c r="U32" s="329"/>
      <c r="V32" s="329"/>
      <c r="W32" s="329"/>
      <c r="X32" s="329"/>
      <c r="Y32" s="551"/>
      <c r="Z32" s="552">
        <v>7.7</v>
      </c>
      <c r="AA32" s="552"/>
      <c r="AB32" s="552"/>
      <c r="AC32" s="552"/>
      <c r="AD32" s="553" t="s">
        <v>194</v>
      </c>
      <c r="AE32" s="553"/>
      <c r="AF32" s="553"/>
      <c r="AG32" s="553"/>
      <c r="AH32" s="553"/>
      <c r="AI32" s="553"/>
      <c r="AJ32" s="553"/>
      <c r="AK32" s="553"/>
      <c r="AL32" s="559" t="s">
        <v>194</v>
      </c>
      <c r="AM32" s="335"/>
      <c r="AN32" s="335"/>
      <c r="AO32" s="560"/>
      <c r="AP32" s="632"/>
      <c r="AQ32" s="500"/>
      <c r="AR32" s="500"/>
      <c r="AS32" s="500"/>
      <c r="AT32" s="634"/>
      <c r="AU32" s="1" t="s">
        <v>240</v>
      </c>
      <c r="AX32" s="557" t="s">
        <v>368</v>
      </c>
      <c r="AY32" s="455"/>
      <c r="AZ32" s="455"/>
      <c r="BA32" s="455"/>
      <c r="BB32" s="455"/>
      <c r="BC32" s="455"/>
      <c r="BD32" s="455"/>
      <c r="BE32" s="455"/>
      <c r="BF32" s="558"/>
      <c r="BG32" s="591">
        <v>98.7</v>
      </c>
      <c r="BH32" s="581"/>
      <c r="BI32" s="581"/>
      <c r="BJ32" s="581"/>
      <c r="BK32" s="581"/>
      <c r="BL32" s="581"/>
      <c r="BM32" s="335">
        <v>94.7</v>
      </c>
      <c r="BN32" s="581"/>
      <c r="BO32" s="581"/>
      <c r="BP32" s="581"/>
      <c r="BQ32" s="592"/>
      <c r="BR32" s="591">
        <v>99.1</v>
      </c>
      <c r="BS32" s="581"/>
      <c r="BT32" s="581"/>
      <c r="BU32" s="581"/>
      <c r="BV32" s="581"/>
      <c r="BW32" s="581"/>
      <c r="BX32" s="335">
        <v>95.1</v>
      </c>
      <c r="BY32" s="581"/>
      <c r="BZ32" s="581"/>
      <c r="CA32" s="581"/>
      <c r="CB32" s="592"/>
      <c r="CD32" s="523"/>
      <c r="CE32" s="525"/>
      <c r="CF32" s="557" t="s">
        <v>390</v>
      </c>
      <c r="CG32" s="455"/>
      <c r="CH32" s="455"/>
      <c r="CI32" s="455"/>
      <c r="CJ32" s="455"/>
      <c r="CK32" s="455"/>
      <c r="CL32" s="455"/>
      <c r="CM32" s="455"/>
      <c r="CN32" s="455"/>
      <c r="CO32" s="455"/>
      <c r="CP32" s="455"/>
      <c r="CQ32" s="558"/>
      <c r="CR32" s="550">
        <v>239</v>
      </c>
      <c r="CS32" s="329"/>
      <c r="CT32" s="329"/>
      <c r="CU32" s="329"/>
      <c r="CV32" s="329"/>
      <c r="CW32" s="329"/>
      <c r="CX32" s="329"/>
      <c r="CY32" s="551"/>
      <c r="CZ32" s="559">
        <v>0</v>
      </c>
      <c r="DA32" s="583"/>
      <c r="DB32" s="583"/>
      <c r="DC32" s="585"/>
      <c r="DD32" s="555">
        <v>239</v>
      </c>
      <c r="DE32" s="329"/>
      <c r="DF32" s="329"/>
      <c r="DG32" s="329"/>
      <c r="DH32" s="329"/>
      <c r="DI32" s="329"/>
      <c r="DJ32" s="329"/>
      <c r="DK32" s="551"/>
      <c r="DL32" s="555">
        <v>239</v>
      </c>
      <c r="DM32" s="329"/>
      <c r="DN32" s="329"/>
      <c r="DO32" s="329"/>
      <c r="DP32" s="329"/>
      <c r="DQ32" s="329"/>
      <c r="DR32" s="329"/>
      <c r="DS32" s="329"/>
      <c r="DT32" s="329"/>
      <c r="DU32" s="329"/>
      <c r="DV32" s="551"/>
      <c r="DW32" s="559">
        <v>0</v>
      </c>
      <c r="DX32" s="583"/>
      <c r="DY32" s="583"/>
      <c r="DZ32" s="583"/>
      <c r="EA32" s="583"/>
      <c r="EB32" s="583"/>
      <c r="EC32" s="584"/>
    </row>
    <row r="33" spans="2:133" ht="11.25" customHeight="1" x14ac:dyDescent="0.2">
      <c r="B33" s="557" t="s">
        <v>229</v>
      </c>
      <c r="C33" s="455"/>
      <c r="D33" s="455"/>
      <c r="E33" s="455"/>
      <c r="F33" s="455"/>
      <c r="G33" s="455"/>
      <c r="H33" s="455"/>
      <c r="I33" s="455"/>
      <c r="J33" s="455"/>
      <c r="K33" s="455"/>
      <c r="L33" s="455"/>
      <c r="M33" s="455"/>
      <c r="N33" s="455"/>
      <c r="O33" s="455"/>
      <c r="P33" s="455"/>
      <c r="Q33" s="558"/>
      <c r="R33" s="550">
        <v>135360</v>
      </c>
      <c r="S33" s="329"/>
      <c r="T33" s="329"/>
      <c r="U33" s="329"/>
      <c r="V33" s="329"/>
      <c r="W33" s="329"/>
      <c r="X33" s="329"/>
      <c r="Y33" s="551"/>
      <c r="Z33" s="552">
        <v>0.8</v>
      </c>
      <c r="AA33" s="552"/>
      <c r="AB33" s="552"/>
      <c r="AC33" s="552"/>
      <c r="AD33" s="553">
        <v>62</v>
      </c>
      <c r="AE33" s="553"/>
      <c r="AF33" s="553"/>
      <c r="AG33" s="553"/>
      <c r="AH33" s="553"/>
      <c r="AI33" s="553"/>
      <c r="AJ33" s="553"/>
      <c r="AK33" s="553"/>
      <c r="AL33" s="559">
        <v>0</v>
      </c>
      <c r="AM33" s="335"/>
      <c r="AN33" s="335"/>
      <c r="AO33" s="560"/>
      <c r="AP33" s="516"/>
      <c r="AQ33" s="517"/>
      <c r="AR33" s="517"/>
      <c r="AS33" s="517"/>
      <c r="AT33" s="635"/>
      <c r="AU33" s="43"/>
      <c r="AV33" s="43"/>
      <c r="AW33" s="43"/>
      <c r="AX33" s="572" t="s">
        <v>154</v>
      </c>
      <c r="AY33" s="573"/>
      <c r="AZ33" s="573"/>
      <c r="BA33" s="573"/>
      <c r="BB33" s="573"/>
      <c r="BC33" s="573"/>
      <c r="BD33" s="573"/>
      <c r="BE33" s="573"/>
      <c r="BF33" s="574"/>
      <c r="BG33" s="593">
        <v>98.5</v>
      </c>
      <c r="BH33" s="594"/>
      <c r="BI33" s="594"/>
      <c r="BJ33" s="594"/>
      <c r="BK33" s="594"/>
      <c r="BL33" s="594"/>
      <c r="BM33" s="595">
        <v>95.3</v>
      </c>
      <c r="BN33" s="594"/>
      <c r="BO33" s="594"/>
      <c r="BP33" s="594"/>
      <c r="BQ33" s="596"/>
      <c r="BR33" s="593">
        <v>98</v>
      </c>
      <c r="BS33" s="594"/>
      <c r="BT33" s="594"/>
      <c r="BU33" s="594"/>
      <c r="BV33" s="594"/>
      <c r="BW33" s="594"/>
      <c r="BX33" s="595">
        <v>95.4</v>
      </c>
      <c r="BY33" s="594"/>
      <c r="BZ33" s="594"/>
      <c r="CA33" s="594"/>
      <c r="CB33" s="596"/>
      <c r="CD33" s="557" t="s">
        <v>392</v>
      </c>
      <c r="CE33" s="455"/>
      <c r="CF33" s="455"/>
      <c r="CG33" s="455"/>
      <c r="CH33" s="455"/>
      <c r="CI33" s="455"/>
      <c r="CJ33" s="455"/>
      <c r="CK33" s="455"/>
      <c r="CL33" s="455"/>
      <c r="CM33" s="455"/>
      <c r="CN33" s="455"/>
      <c r="CO33" s="455"/>
      <c r="CP33" s="455"/>
      <c r="CQ33" s="558"/>
      <c r="CR33" s="550">
        <v>9651050</v>
      </c>
      <c r="CS33" s="581"/>
      <c r="CT33" s="581"/>
      <c r="CU33" s="581"/>
      <c r="CV33" s="581"/>
      <c r="CW33" s="581"/>
      <c r="CX33" s="581"/>
      <c r="CY33" s="582"/>
      <c r="CZ33" s="559">
        <v>56.8</v>
      </c>
      <c r="DA33" s="583"/>
      <c r="DB33" s="583"/>
      <c r="DC33" s="585"/>
      <c r="DD33" s="555">
        <v>5098267</v>
      </c>
      <c r="DE33" s="581"/>
      <c r="DF33" s="581"/>
      <c r="DG33" s="581"/>
      <c r="DH33" s="581"/>
      <c r="DI33" s="581"/>
      <c r="DJ33" s="581"/>
      <c r="DK33" s="582"/>
      <c r="DL33" s="555">
        <v>2972111</v>
      </c>
      <c r="DM33" s="581"/>
      <c r="DN33" s="581"/>
      <c r="DO33" s="581"/>
      <c r="DP33" s="581"/>
      <c r="DQ33" s="581"/>
      <c r="DR33" s="581"/>
      <c r="DS33" s="581"/>
      <c r="DT33" s="581"/>
      <c r="DU33" s="581"/>
      <c r="DV33" s="582"/>
      <c r="DW33" s="559">
        <v>41</v>
      </c>
      <c r="DX33" s="583"/>
      <c r="DY33" s="583"/>
      <c r="DZ33" s="583"/>
      <c r="EA33" s="583"/>
      <c r="EB33" s="583"/>
      <c r="EC33" s="584"/>
    </row>
    <row r="34" spans="2:133" ht="11.25" customHeight="1" x14ac:dyDescent="0.2">
      <c r="B34" s="557" t="s">
        <v>142</v>
      </c>
      <c r="C34" s="455"/>
      <c r="D34" s="455"/>
      <c r="E34" s="455"/>
      <c r="F34" s="455"/>
      <c r="G34" s="455"/>
      <c r="H34" s="455"/>
      <c r="I34" s="455"/>
      <c r="J34" s="455"/>
      <c r="K34" s="455"/>
      <c r="L34" s="455"/>
      <c r="M34" s="455"/>
      <c r="N34" s="455"/>
      <c r="O34" s="455"/>
      <c r="P34" s="455"/>
      <c r="Q34" s="558"/>
      <c r="R34" s="550">
        <v>1020285</v>
      </c>
      <c r="S34" s="329"/>
      <c r="T34" s="329"/>
      <c r="U34" s="329"/>
      <c r="V34" s="329"/>
      <c r="W34" s="329"/>
      <c r="X34" s="329"/>
      <c r="Y34" s="551"/>
      <c r="Z34" s="552">
        <v>5.8</v>
      </c>
      <c r="AA34" s="552"/>
      <c r="AB34" s="552"/>
      <c r="AC34" s="552"/>
      <c r="AD34" s="553" t="s">
        <v>194</v>
      </c>
      <c r="AE34" s="553"/>
      <c r="AF34" s="553"/>
      <c r="AG34" s="553"/>
      <c r="AH34" s="553"/>
      <c r="AI34" s="553"/>
      <c r="AJ34" s="553"/>
      <c r="AK34" s="553"/>
      <c r="AL34" s="559" t="s">
        <v>194</v>
      </c>
      <c r="AM34" s="335"/>
      <c r="AN34" s="335"/>
      <c r="AO34" s="56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57" t="s">
        <v>395</v>
      </c>
      <c r="CE34" s="455"/>
      <c r="CF34" s="455"/>
      <c r="CG34" s="455"/>
      <c r="CH34" s="455"/>
      <c r="CI34" s="455"/>
      <c r="CJ34" s="455"/>
      <c r="CK34" s="455"/>
      <c r="CL34" s="455"/>
      <c r="CM34" s="455"/>
      <c r="CN34" s="455"/>
      <c r="CO34" s="455"/>
      <c r="CP34" s="455"/>
      <c r="CQ34" s="558"/>
      <c r="CR34" s="550">
        <v>3833008</v>
      </c>
      <c r="CS34" s="329"/>
      <c r="CT34" s="329"/>
      <c r="CU34" s="329"/>
      <c r="CV34" s="329"/>
      <c r="CW34" s="329"/>
      <c r="CX34" s="329"/>
      <c r="CY34" s="551"/>
      <c r="CZ34" s="559">
        <v>22.6</v>
      </c>
      <c r="DA34" s="583"/>
      <c r="DB34" s="583"/>
      <c r="DC34" s="585"/>
      <c r="DD34" s="555">
        <v>2215460</v>
      </c>
      <c r="DE34" s="329"/>
      <c r="DF34" s="329"/>
      <c r="DG34" s="329"/>
      <c r="DH34" s="329"/>
      <c r="DI34" s="329"/>
      <c r="DJ34" s="329"/>
      <c r="DK34" s="551"/>
      <c r="DL34" s="555">
        <v>1659748</v>
      </c>
      <c r="DM34" s="329"/>
      <c r="DN34" s="329"/>
      <c r="DO34" s="329"/>
      <c r="DP34" s="329"/>
      <c r="DQ34" s="329"/>
      <c r="DR34" s="329"/>
      <c r="DS34" s="329"/>
      <c r="DT34" s="329"/>
      <c r="DU34" s="329"/>
      <c r="DV34" s="551"/>
      <c r="DW34" s="559">
        <v>22.9</v>
      </c>
      <c r="DX34" s="583"/>
      <c r="DY34" s="583"/>
      <c r="DZ34" s="583"/>
      <c r="EA34" s="583"/>
      <c r="EB34" s="583"/>
      <c r="EC34" s="584"/>
    </row>
    <row r="35" spans="2:133" ht="11.25" customHeight="1" x14ac:dyDescent="0.2">
      <c r="B35" s="557" t="s">
        <v>397</v>
      </c>
      <c r="C35" s="455"/>
      <c r="D35" s="455"/>
      <c r="E35" s="455"/>
      <c r="F35" s="455"/>
      <c r="G35" s="455"/>
      <c r="H35" s="455"/>
      <c r="I35" s="455"/>
      <c r="J35" s="455"/>
      <c r="K35" s="455"/>
      <c r="L35" s="455"/>
      <c r="M35" s="455"/>
      <c r="N35" s="455"/>
      <c r="O35" s="455"/>
      <c r="P35" s="455"/>
      <c r="Q35" s="558"/>
      <c r="R35" s="550">
        <v>2359639</v>
      </c>
      <c r="S35" s="329"/>
      <c r="T35" s="329"/>
      <c r="U35" s="329"/>
      <c r="V35" s="329"/>
      <c r="W35" s="329"/>
      <c r="X35" s="329"/>
      <c r="Y35" s="551"/>
      <c r="Z35" s="552">
        <v>13.5</v>
      </c>
      <c r="AA35" s="552"/>
      <c r="AB35" s="552"/>
      <c r="AC35" s="552"/>
      <c r="AD35" s="553" t="s">
        <v>194</v>
      </c>
      <c r="AE35" s="553"/>
      <c r="AF35" s="553"/>
      <c r="AG35" s="553"/>
      <c r="AH35" s="553"/>
      <c r="AI35" s="553"/>
      <c r="AJ35" s="553"/>
      <c r="AK35" s="553"/>
      <c r="AL35" s="559" t="s">
        <v>194</v>
      </c>
      <c r="AM35" s="335"/>
      <c r="AN35" s="335"/>
      <c r="AO35" s="560"/>
      <c r="AP35" s="16"/>
      <c r="AQ35" s="323" t="s">
        <v>398</v>
      </c>
      <c r="AR35" s="324"/>
      <c r="AS35" s="324"/>
      <c r="AT35" s="324"/>
      <c r="AU35" s="324"/>
      <c r="AV35" s="324"/>
      <c r="AW35" s="324"/>
      <c r="AX35" s="324"/>
      <c r="AY35" s="324"/>
      <c r="AZ35" s="324"/>
      <c r="BA35" s="324"/>
      <c r="BB35" s="324"/>
      <c r="BC35" s="324"/>
      <c r="BD35" s="324"/>
      <c r="BE35" s="324"/>
      <c r="BF35" s="373"/>
      <c r="BG35" s="323" t="s">
        <v>204</v>
      </c>
      <c r="BH35" s="324"/>
      <c r="BI35" s="324"/>
      <c r="BJ35" s="324"/>
      <c r="BK35" s="324"/>
      <c r="BL35" s="324"/>
      <c r="BM35" s="324"/>
      <c r="BN35" s="324"/>
      <c r="BO35" s="324"/>
      <c r="BP35" s="324"/>
      <c r="BQ35" s="324"/>
      <c r="BR35" s="324"/>
      <c r="BS35" s="324"/>
      <c r="BT35" s="324"/>
      <c r="BU35" s="324"/>
      <c r="BV35" s="324"/>
      <c r="BW35" s="324"/>
      <c r="BX35" s="324"/>
      <c r="BY35" s="324"/>
      <c r="BZ35" s="324"/>
      <c r="CA35" s="324"/>
      <c r="CB35" s="373"/>
      <c r="CD35" s="557" t="s">
        <v>400</v>
      </c>
      <c r="CE35" s="455"/>
      <c r="CF35" s="455"/>
      <c r="CG35" s="455"/>
      <c r="CH35" s="455"/>
      <c r="CI35" s="455"/>
      <c r="CJ35" s="455"/>
      <c r="CK35" s="455"/>
      <c r="CL35" s="455"/>
      <c r="CM35" s="455"/>
      <c r="CN35" s="455"/>
      <c r="CO35" s="455"/>
      <c r="CP35" s="455"/>
      <c r="CQ35" s="558"/>
      <c r="CR35" s="550">
        <v>108172</v>
      </c>
      <c r="CS35" s="581"/>
      <c r="CT35" s="581"/>
      <c r="CU35" s="581"/>
      <c r="CV35" s="581"/>
      <c r="CW35" s="581"/>
      <c r="CX35" s="581"/>
      <c r="CY35" s="582"/>
      <c r="CZ35" s="559">
        <v>0.6</v>
      </c>
      <c r="DA35" s="583"/>
      <c r="DB35" s="583"/>
      <c r="DC35" s="585"/>
      <c r="DD35" s="555">
        <v>100280</v>
      </c>
      <c r="DE35" s="581"/>
      <c r="DF35" s="581"/>
      <c r="DG35" s="581"/>
      <c r="DH35" s="581"/>
      <c r="DI35" s="581"/>
      <c r="DJ35" s="581"/>
      <c r="DK35" s="582"/>
      <c r="DL35" s="555">
        <v>59622</v>
      </c>
      <c r="DM35" s="581"/>
      <c r="DN35" s="581"/>
      <c r="DO35" s="581"/>
      <c r="DP35" s="581"/>
      <c r="DQ35" s="581"/>
      <c r="DR35" s="581"/>
      <c r="DS35" s="581"/>
      <c r="DT35" s="581"/>
      <c r="DU35" s="581"/>
      <c r="DV35" s="582"/>
      <c r="DW35" s="559">
        <v>0.8</v>
      </c>
      <c r="DX35" s="583"/>
      <c r="DY35" s="583"/>
      <c r="DZ35" s="583"/>
      <c r="EA35" s="583"/>
      <c r="EB35" s="583"/>
      <c r="EC35" s="584"/>
    </row>
    <row r="36" spans="2:133" ht="11.25" customHeight="1" x14ac:dyDescent="0.2">
      <c r="B36" s="557" t="s">
        <v>369</v>
      </c>
      <c r="C36" s="455"/>
      <c r="D36" s="455"/>
      <c r="E36" s="455"/>
      <c r="F36" s="455"/>
      <c r="G36" s="455"/>
      <c r="H36" s="455"/>
      <c r="I36" s="455"/>
      <c r="J36" s="455"/>
      <c r="K36" s="455"/>
      <c r="L36" s="455"/>
      <c r="M36" s="455"/>
      <c r="N36" s="455"/>
      <c r="O36" s="455"/>
      <c r="P36" s="455"/>
      <c r="Q36" s="558"/>
      <c r="R36" s="550">
        <v>697184</v>
      </c>
      <c r="S36" s="329"/>
      <c r="T36" s="329"/>
      <c r="U36" s="329"/>
      <c r="V36" s="329"/>
      <c r="W36" s="329"/>
      <c r="X36" s="329"/>
      <c r="Y36" s="551"/>
      <c r="Z36" s="552">
        <v>4</v>
      </c>
      <c r="AA36" s="552"/>
      <c r="AB36" s="552"/>
      <c r="AC36" s="552"/>
      <c r="AD36" s="553" t="s">
        <v>194</v>
      </c>
      <c r="AE36" s="553"/>
      <c r="AF36" s="553"/>
      <c r="AG36" s="553"/>
      <c r="AH36" s="553"/>
      <c r="AI36" s="553"/>
      <c r="AJ36" s="553"/>
      <c r="AK36" s="553"/>
      <c r="AL36" s="559" t="s">
        <v>194</v>
      </c>
      <c r="AM36" s="335"/>
      <c r="AN36" s="335"/>
      <c r="AO36" s="560"/>
      <c r="AP36" s="16"/>
      <c r="AQ36" s="597" t="s">
        <v>384</v>
      </c>
      <c r="AR36" s="598"/>
      <c r="AS36" s="598"/>
      <c r="AT36" s="598"/>
      <c r="AU36" s="598"/>
      <c r="AV36" s="598"/>
      <c r="AW36" s="598"/>
      <c r="AX36" s="598"/>
      <c r="AY36" s="599"/>
      <c r="AZ36" s="542">
        <v>1608546</v>
      </c>
      <c r="BA36" s="543"/>
      <c r="BB36" s="543"/>
      <c r="BC36" s="543"/>
      <c r="BD36" s="543"/>
      <c r="BE36" s="543"/>
      <c r="BF36" s="600"/>
      <c r="BG36" s="539" t="s">
        <v>402</v>
      </c>
      <c r="BH36" s="540"/>
      <c r="BI36" s="540"/>
      <c r="BJ36" s="540"/>
      <c r="BK36" s="540"/>
      <c r="BL36" s="540"/>
      <c r="BM36" s="540"/>
      <c r="BN36" s="540"/>
      <c r="BO36" s="540"/>
      <c r="BP36" s="540"/>
      <c r="BQ36" s="540"/>
      <c r="BR36" s="540"/>
      <c r="BS36" s="540"/>
      <c r="BT36" s="540"/>
      <c r="BU36" s="541"/>
      <c r="BV36" s="542">
        <v>38612</v>
      </c>
      <c r="BW36" s="543"/>
      <c r="BX36" s="543"/>
      <c r="BY36" s="543"/>
      <c r="BZ36" s="543"/>
      <c r="CA36" s="543"/>
      <c r="CB36" s="600"/>
      <c r="CD36" s="557" t="s">
        <v>25</v>
      </c>
      <c r="CE36" s="455"/>
      <c r="CF36" s="455"/>
      <c r="CG36" s="455"/>
      <c r="CH36" s="455"/>
      <c r="CI36" s="455"/>
      <c r="CJ36" s="455"/>
      <c r="CK36" s="455"/>
      <c r="CL36" s="455"/>
      <c r="CM36" s="455"/>
      <c r="CN36" s="455"/>
      <c r="CO36" s="455"/>
      <c r="CP36" s="455"/>
      <c r="CQ36" s="558"/>
      <c r="CR36" s="550">
        <v>2732587</v>
      </c>
      <c r="CS36" s="329"/>
      <c r="CT36" s="329"/>
      <c r="CU36" s="329"/>
      <c r="CV36" s="329"/>
      <c r="CW36" s="329"/>
      <c r="CX36" s="329"/>
      <c r="CY36" s="551"/>
      <c r="CZ36" s="559">
        <v>16.100000000000001</v>
      </c>
      <c r="DA36" s="583"/>
      <c r="DB36" s="583"/>
      <c r="DC36" s="585"/>
      <c r="DD36" s="555">
        <v>1607539</v>
      </c>
      <c r="DE36" s="329"/>
      <c r="DF36" s="329"/>
      <c r="DG36" s="329"/>
      <c r="DH36" s="329"/>
      <c r="DI36" s="329"/>
      <c r="DJ36" s="329"/>
      <c r="DK36" s="551"/>
      <c r="DL36" s="555">
        <v>555574</v>
      </c>
      <c r="DM36" s="329"/>
      <c r="DN36" s="329"/>
      <c r="DO36" s="329"/>
      <c r="DP36" s="329"/>
      <c r="DQ36" s="329"/>
      <c r="DR36" s="329"/>
      <c r="DS36" s="329"/>
      <c r="DT36" s="329"/>
      <c r="DU36" s="329"/>
      <c r="DV36" s="551"/>
      <c r="DW36" s="559">
        <v>7.7</v>
      </c>
      <c r="DX36" s="583"/>
      <c r="DY36" s="583"/>
      <c r="DZ36" s="583"/>
      <c r="EA36" s="583"/>
      <c r="EB36" s="583"/>
      <c r="EC36" s="584"/>
    </row>
    <row r="37" spans="2:133" ht="11.25" customHeight="1" x14ac:dyDescent="0.2">
      <c r="B37" s="557" t="s">
        <v>393</v>
      </c>
      <c r="C37" s="455"/>
      <c r="D37" s="455"/>
      <c r="E37" s="455"/>
      <c r="F37" s="455"/>
      <c r="G37" s="455"/>
      <c r="H37" s="455"/>
      <c r="I37" s="455"/>
      <c r="J37" s="455"/>
      <c r="K37" s="455"/>
      <c r="L37" s="455"/>
      <c r="M37" s="455"/>
      <c r="N37" s="455"/>
      <c r="O37" s="455"/>
      <c r="P37" s="455"/>
      <c r="Q37" s="558"/>
      <c r="R37" s="550">
        <v>172374</v>
      </c>
      <c r="S37" s="329"/>
      <c r="T37" s="329"/>
      <c r="U37" s="329"/>
      <c r="V37" s="329"/>
      <c r="W37" s="329"/>
      <c r="X37" s="329"/>
      <c r="Y37" s="551"/>
      <c r="Z37" s="552">
        <v>1</v>
      </c>
      <c r="AA37" s="552"/>
      <c r="AB37" s="552"/>
      <c r="AC37" s="552"/>
      <c r="AD37" s="553">
        <v>1953</v>
      </c>
      <c r="AE37" s="553"/>
      <c r="AF37" s="553"/>
      <c r="AG37" s="553"/>
      <c r="AH37" s="553"/>
      <c r="AI37" s="553"/>
      <c r="AJ37" s="553"/>
      <c r="AK37" s="553"/>
      <c r="AL37" s="559">
        <v>0</v>
      </c>
      <c r="AM37" s="335"/>
      <c r="AN37" s="335"/>
      <c r="AO37" s="560"/>
      <c r="AQ37" s="601" t="s">
        <v>403</v>
      </c>
      <c r="AR37" s="332"/>
      <c r="AS37" s="332"/>
      <c r="AT37" s="332"/>
      <c r="AU37" s="332"/>
      <c r="AV37" s="332"/>
      <c r="AW37" s="332"/>
      <c r="AX37" s="332"/>
      <c r="AY37" s="602"/>
      <c r="AZ37" s="550">
        <v>535970</v>
      </c>
      <c r="BA37" s="329"/>
      <c r="BB37" s="329"/>
      <c r="BC37" s="329"/>
      <c r="BD37" s="581"/>
      <c r="BE37" s="581"/>
      <c r="BF37" s="592"/>
      <c r="BG37" s="557" t="s">
        <v>404</v>
      </c>
      <c r="BH37" s="455"/>
      <c r="BI37" s="455"/>
      <c r="BJ37" s="455"/>
      <c r="BK37" s="455"/>
      <c r="BL37" s="455"/>
      <c r="BM37" s="455"/>
      <c r="BN37" s="455"/>
      <c r="BO37" s="455"/>
      <c r="BP37" s="455"/>
      <c r="BQ37" s="455"/>
      <c r="BR37" s="455"/>
      <c r="BS37" s="455"/>
      <c r="BT37" s="455"/>
      <c r="BU37" s="558"/>
      <c r="BV37" s="550">
        <v>38612</v>
      </c>
      <c r="BW37" s="329"/>
      <c r="BX37" s="329"/>
      <c r="BY37" s="329"/>
      <c r="BZ37" s="329"/>
      <c r="CA37" s="329"/>
      <c r="CB37" s="556"/>
      <c r="CD37" s="557" t="s">
        <v>156</v>
      </c>
      <c r="CE37" s="455"/>
      <c r="CF37" s="455"/>
      <c r="CG37" s="455"/>
      <c r="CH37" s="455"/>
      <c r="CI37" s="455"/>
      <c r="CJ37" s="455"/>
      <c r="CK37" s="455"/>
      <c r="CL37" s="455"/>
      <c r="CM37" s="455"/>
      <c r="CN37" s="455"/>
      <c r="CO37" s="455"/>
      <c r="CP37" s="455"/>
      <c r="CQ37" s="558"/>
      <c r="CR37" s="550">
        <v>308725</v>
      </c>
      <c r="CS37" s="581"/>
      <c r="CT37" s="581"/>
      <c r="CU37" s="581"/>
      <c r="CV37" s="581"/>
      <c r="CW37" s="581"/>
      <c r="CX37" s="581"/>
      <c r="CY37" s="582"/>
      <c r="CZ37" s="559">
        <v>1.8</v>
      </c>
      <c r="DA37" s="583"/>
      <c r="DB37" s="583"/>
      <c r="DC37" s="585"/>
      <c r="DD37" s="555">
        <v>292997</v>
      </c>
      <c r="DE37" s="581"/>
      <c r="DF37" s="581"/>
      <c r="DG37" s="581"/>
      <c r="DH37" s="581"/>
      <c r="DI37" s="581"/>
      <c r="DJ37" s="581"/>
      <c r="DK37" s="582"/>
      <c r="DL37" s="555">
        <v>283106</v>
      </c>
      <c r="DM37" s="581"/>
      <c r="DN37" s="581"/>
      <c r="DO37" s="581"/>
      <c r="DP37" s="581"/>
      <c r="DQ37" s="581"/>
      <c r="DR37" s="581"/>
      <c r="DS37" s="581"/>
      <c r="DT37" s="581"/>
      <c r="DU37" s="581"/>
      <c r="DV37" s="582"/>
      <c r="DW37" s="559">
        <v>3.9</v>
      </c>
      <c r="DX37" s="583"/>
      <c r="DY37" s="583"/>
      <c r="DZ37" s="583"/>
      <c r="EA37" s="583"/>
      <c r="EB37" s="583"/>
      <c r="EC37" s="584"/>
    </row>
    <row r="38" spans="2:133" ht="11.25" customHeight="1" x14ac:dyDescent="0.2">
      <c r="B38" s="557" t="s">
        <v>406</v>
      </c>
      <c r="C38" s="455"/>
      <c r="D38" s="455"/>
      <c r="E38" s="455"/>
      <c r="F38" s="455"/>
      <c r="G38" s="455"/>
      <c r="H38" s="455"/>
      <c r="I38" s="455"/>
      <c r="J38" s="455"/>
      <c r="K38" s="455"/>
      <c r="L38" s="455"/>
      <c r="M38" s="455"/>
      <c r="N38" s="455"/>
      <c r="O38" s="455"/>
      <c r="P38" s="455"/>
      <c r="Q38" s="558"/>
      <c r="R38" s="550">
        <v>1155276</v>
      </c>
      <c r="S38" s="329"/>
      <c r="T38" s="329"/>
      <c r="U38" s="329"/>
      <c r="V38" s="329"/>
      <c r="W38" s="329"/>
      <c r="X38" s="329"/>
      <c r="Y38" s="551"/>
      <c r="Z38" s="552">
        <v>6.6</v>
      </c>
      <c r="AA38" s="552"/>
      <c r="AB38" s="552"/>
      <c r="AC38" s="552"/>
      <c r="AD38" s="553" t="s">
        <v>194</v>
      </c>
      <c r="AE38" s="553"/>
      <c r="AF38" s="553"/>
      <c r="AG38" s="553"/>
      <c r="AH38" s="553"/>
      <c r="AI38" s="553"/>
      <c r="AJ38" s="553"/>
      <c r="AK38" s="553"/>
      <c r="AL38" s="559" t="s">
        <v>194</v>
      </c>
      <c r="AM38" s="335"/>
      <c r="AN38" s="335"/>
      <c r="AO38" s="560"/>
      <c r="AQ38" s="601" t="s">
        <v>302</v>
      </c>
      <c r="AR38" s="332"/>
      <c r="AS38" s="332"/>
      <c r="AT38" s="332"/>
      <c r="AU38" s="332"/>
      <c r="AV38" s="332"/>
      <c r="AW38" s="332"/>
      <c r="AX38" s="332"/>
      <c r="AY38" s="602"/>
      <c r="AZ38" s="550">
        <v>105322</v>
      </c>
      <c r="BA38" s="329"/>
      <c r="BB38" s="329"/>
      <c r="BC38" s="329"/>
      <c r="BD38" s="581"/>
      <c r="BE38" s="581"/>
      <c r="BF38" s="592"/>
      <c r="BG38" s="557" t="s">
        <v>407</v>
      </c>
      <c r="BH38" s="455"/>
      <c r="BI38" s="455"/>
      <c r="BJ38" s="455"/>
      <c r="BK38" s="455"/>
      <c r="BL38" s="455"/>
      <c r="BM38" s="455"/>
      <c r="BN38" s="455"/>
      <c r="BO38" s="455"/>
      <c r="BP38" s="455"/>
      <c r="BQ38" s="455"/>
      <c r="BR38" s="455"/>
      <c r="BS38" s="455"/>
      <c r="BT38" s="455"/>
      <c r="BU38" s="558"/>
      <c r="BV38" s="550">
        <v>2591</v>
      </c>
      <c r="BW38" s="329"/>
      <c r="BX38" s="329"/>
      <c r="BY38" s="329"/>
      <c r="BZ38" s="329"/>
      <c r="CA38" s="329"/>
      <c r="CB38" s="556"/>
      <c r="CD38" s="557" t="s">
        <v>408</v>
      </c>
      <c r="CE38" s="455"/>
      <c r="CF38" s="455"/>
      <c r="CG38" s="455"/>
      <c r="CH38" s="455"/>
      <c r="CI38" s="455"/>
      <c r="CJ38" s="455"/>
      <c r="CK38" s="455"/>
      <c r="CL38" s="455"/>
      <c r="CM38" s="455"/>
      <c r="CN38" s="455"/>
      <c r="CO38" s="455"/>
      <c r="CP38" s="455"/>
      <c r="CQ38" s="558"/>
      <c r="CR38" s="550">
        <v>967254</v>
      </c>
      <c r="CS38" s="329"/>
      <c r="CT38" s="329"/>
      <c r="CU38" s="329"/>
      <c r="CV38" s="329"/>
      <c r="CW38" s="329"/>
      <c r="CX38" s="329"/>
      <c r="CY38" s="551"/>
      <c r="CZ38" s="559">
        <v>5.7</v>
      </c>
      <c r="DA38" s="583"/>
      <c r="DB38" s="583"/>
      <c r="DC38" s="585"/>
      <c r="DD38" s="555">
        <v>783169</v>
      </c>
      <c r="DE38" s="329"/>
      <c r="DF38" s="329"/>
      <c r="DG38" s="329"/>
      <c r="DH38" s="329"/>
      <c r="DI38" s="329"/>
      <c r="DJ38" s="329"/>
      <c r="DK38" s="551"/>
      <c r="DL38" s="555">
        <v>697167</v>
      </c>
      <c r="DM38" s="329"/>
      <c r="DN38" s="329"/>
      <c r="DO38" s="329"/>
      <c r="DP38" s="329"/>
      <c r="DQ38" s="329"/>
      <c r="DR38" s="329"/>
      <c r="DS38" s="329"/>
      <c r="DT38" s="329"/>
      <c r="DU38" s="329"/>
      <c r="DV38" s="551"/>
      <c r="DW38" s="559">
        <v>9.6</v>
      </c>
      <c r="DX38" s="583"/>
      <c r="DY38" s="583"/>
      <c r="DZ38" s="583"/>
      <c r="EA38" s="583"/>
      <c r="EB38" s="583"/>
      <c r="EC38" s="584"/>
    </row>
    <row r="39" spans="2:133" ht="11.25" customHeight="1" x14ac:dyDescent="0.2">
      <c r="B39" s="557" t="s">
        <v>409</v>
      </c>
      <c r="C39" s="455"/>
      <c r="D39" s="455"/>
      <c r="E39" s="455"/>
      <c r="F39" s="455"/>
      <c r="G39" s="455"/>
      <c r="H39" s="455"/>
      <c r="I39" s="455"/>
      <c r="J39" s="455"/>
      <c r="K39" s="455"/>
      <c r="L39" s="455"/>
      <c r="M39" s="455"/>
      <c r="N39" s="455"/>
      <c r="O39" s="455"/>
      <c r="P39" s="455"/>
      <c r="Q39" s="558"/>
      <c r="R39" s="550" t="s">
        <v>194</v>
      </c>
      <c r="S39" s="329"/>
      <c r="T39" s="329"/>
      <c r="U39" s="329"/>
      <c r="V39" s="329"/>
      <c r="W39" s="329"/>
      <c r="X39" s="329"/>
      <c r="Y39" s="551"/>
      <c r="Z39" s="552" t="s">
        <v>194</v>
      </c>
      <c r="AA39" s="552"/>
      <c r="AB39" s="552"/>
      <c r="AC39" s="552"/>
      <c r="AD39" s="553" t="s">
        <v>194</v>
      </c>
      <c r="AE39" s="553"/>
      <c r="AF39" s="553"/>
      <c r="AG39" s="553"/>
      <c r="AH39" s="553"/>
      <c r="AI39" s="553"/>
      <c r="AJ39" s="553"/>
      <c r="AK39" s="553"/>
      <c r="AL39" s="559" t="s">
        <v>194</v>
      </c>
      <c r="AM39" s="335"/>
      <c r="AN39" s="335"/>
      <c r="AO39" s="560"/>
      <c r="AQ39" s="601" t="s">
        <v>410</v>
      </c>
      <c r="AR39" s="332"/>
      <c r="AS39" s="332"/>
      <c r="AT39" s="332"/>
      <c r="AU39" s="332"/>
      <c r="AV39" s="332"/>
      <c r="AW39" s="332"/>
      <c r="AX39" s="332"/>
      <c r="AY39" s="602"/>
      <c r="AZ39" s="550" t="s">
        <v>194</v>
      </c>
      <c r="BA39" s="329"/>
      <c r="BB39" s="329"/>
      <c r="BC39" s="329"/>
      <c r="BD39" s="581"/>
      <c r="BE39" s="581"/>
      <c r="BF39" s="592"/>
      <c r="BG39" s="557" t="s">
        <v>330</v>
      </c>
      <c r="BH39" s="455"/>
      <c r="BI39" s="455"/>
      <c r="BJ39" s="455"/>
      <c r="BK39" s="455"/>
      <c r="BL39" s="455"/>
      <c r="BM39" s="455"/>
      <c r="BN39" s="455"/>
      <c r="BO39" s="455"/>
      <c r="BP39" s="455"/>
      <c r="BQ39" s="455"/>
      <c r="BR39" s="455"/>
      <c r="BS39" s="455"/>
      <c r="BT39" s="455"/>
      <c r="BU39" s="558"/>
      <c r="BV39" s="550">
        <v>3780</v>
      </c>
      <c r="BW39" s="329"/>
      <c r="BX39" s="329"/>
      <c r="BY39" s="329"/>
      <c r="BZ39" s="329"/>
      <c r="CA39" s="329"/>
      <c r="CB39" s="556"/>
      <c r="CD39" s="557" t="s">
        <v>412</v>
      </c>
      <c r="CE39" s="455"/>
      <c r="CF39" s="455"/>
      <c r="CG39" s="455"/>
      <c r="CH39" s="455"/>
      <c r="CI39" s="455"/>
      <c r="CJ39" s="455"/>
      <c r="CK39" s="455"/>
      <c r="CL39" s="455"/>
      <c r="CM39" s="455"/>
      <c r="CN39" s="455"/>
      <c r="CO39" s="455"/>
      <c r="CP39" s="455"/>
      <c r="CQ39" s="558"/>
      <c r="CR39" s="550">
        <v>2000029</v>
      </c>
      <c r="CS39" s="581"/>
      <c r="CT39" s="581"/>
      <c r="CU39" s="581"/>
      <c r="CV39" s="581"/>
      <c r="CW39" s="581"/>
      <c r="CX39" s="581"/>
      <c r="CY39" s="582"/>
      <c r="CZ39" s="559">
        <v>11.8</v>
      </c>
      <c r="DA39" s="583"/>
      <c r="DB39" s="583"/>
      <c r="DC39" s="585"/>
      <c r="DD39" s="555">
        <v>391819</v>
      </c>
      <c r="DE39" s="581"/>
      <c r="DF39" s="581"/>
      <c r="DG39" s="581"/>
      <c r="DH39" s="581"/>
      <c r="DI39" s="581"/>
      <c r="DJ39" s="581"/>
      <c r="DK39" s="582"/>
      <c r="DL39" s="555" t="s">
        <v>194</v>
      </c>
      <c r="DM39" s="581"/>
      <c r="DN39" s="581"/>
      <c r="DO39" s="581"/>
      <c r="DP39" s="581"/>
      <c r="DQ39" s="581"/>
      <c r="DR39" s="581"/>
      <c r="DS39" s="581"/>
      <c r="DT39" s="581"/>
      <c r="DU39" s="581"/>
      <c r="DV39" s="582"/>
      <c r="DW39" s="559" t="s">
        <v>194</v>
      </c>
      <c r="DX39" s="583"/>
      <c r="DY39" s="583"/>
      <c r="DZ39" s="583"/>
      <c r="EA39" s="583"/>
      <c r="EB39" s="583"/>
      <c r="EC39" s="584"/>
    </row>
    <row r="40" spans="2:133" ht="11.25" customHeight="1" x14ac:dyDescent="0.2">
      <c r="B40" s="557" t="s">
        <v>416</v>
      </c>
      <c r="C40" s="455"/>
      <c r="D40" s="455"/>
      <c r="E40" s="455"/>
      <c r="F40" s="455"/>
      <c r="G40" s="455"/>
      <c r="H40" s="455"/>
      <c r="I40" s="455"/>
      <c r="J40" s="455"/>
      <c r="K40" s="455"/>
      <c r="L40" s="455"/>
      <c r="M40" s="455"/>
      <c r="N40" s="455"/>
      <c r="O40" s="455"/>
      <c r="P40" s="455"/>
      <c r="Q40" s="558"/>
      <c r="R40" s="550">
        <v>17276</v>
      </c>
      <c r="S40" s="329"/>
      <c r="T40" s="329"/>
      <c r="U40" s="329"/>
      <c r="V40" s="329"/>
      <c r="W40" s="329"/>
      <c r="X40" s="329"/>
      <c r="Y40" s="551"/>
      <c r="Z40" s="552">
        <v>0.1</v>
      </c>
      <c r="AA40" s="552"/>
      <c r="AB40" s="552"/>
      <c r="AC40" s="552"/>
      <c r="AD40" s="553" t="s">
        <v>194</v>
      </c>
      <c r="AE40" s="553"/>
      <c r="AF40" s="553"/>
      <c r="AG40" s="553"/>
      <c r="AH40" s="553"/>
      <c r="AI40" s="553"/>
      <c r="AJ40" s="553"/>
      <c r="AK40" s="553"/>
      <c r="AL40" s="559" t="s">
        <v>194</v>
      </c>
      <c r="AM40" s="335"/>
      <c r="AN40" s="335"/>
      <c r="AO40" s="560"/>
      <c r="AQ40" s="601" t="s">
        <v>418</v>
      </c>
      <c r="AR40" s="332"/>
      <c r="AS40" s="332"/>
      <c r="AT40" s="332"/>
      <c r="AU40" s="332"/>
      <c r="AV40" s="332"/>
      <c r="AW40" s="332"/>
      <c r="AX40" s="332"/>
      <c r="AY40" s="602"/>
      <c r="AZ40" s="550" t="s">
        <v>194</v>
      </c>
      <c r="BA40" s="329"/>
      <c r="BB40" s="329"/>
      <c r="BC40" s="329"/>
      <c r="BD40" s="581"/>
      <c r="BE40" s="581"/>
      <c r="BF40" s="592"/>
      <c r="BG40" s="632" t="s">
        <v>420</v>
      </c>
      <c r="BH40" s="500"/>
      <c r="BI40" s="500"/>
      <c r="BJ40" s="500"/>
      <c r="BK40" s="500"/>
      <c r="BL40" s="7"/>
      <c r="BM40" s="455" t="s">
        <v>421</v>
      </c>
      <c r="BN40" s="455"/>
      <c r="BO40" s="455"/>
      <c r="BP40" s="455"/>
      <c r="BQ40" s="455"/>
      <c r="BR40" s="455"/>
      <c r="BS40" s="455"/>
      <c r="BT40" s="455"/>
      <c r="BU40" s="558"/>
      <c r="BV40" s="550">
        <v>97</v>
      </c>
      <c r="BW40" s="329"/>
      <c r="BX40" s="329"/>
      <c r="BY40" s="329"/>
      <c r="BZ40" s="329"/>
      <c r="CA40" s="329"/>
      <c r="CB40" s="556"/>
      <c r="CD40" s="557" t="s">
        <v>365</v>
      </c>
      <c r="CE40" s="455"/>
      <c r="CF40" s="455"/>
      <c r="CG40" s="455"/>
      <c r="CH40" s="455"/>
      <c r="CI40" s="455"/>
      <c r="CJ40" s="455"/>
      <c r="CK40" s="455"/>
      <c r="CL40" s="455"/>
      <c r="CM40" s="455"/>
      <c r="CN40" s="455"/>
      <c r="CO40" s="455"/>
      <c r="CP40" s="455"/>
      <c r="CQ40" s="558"/>
      <c r="CR40" s="550">
        <v>10000</v>
      </c>
      <c r="CS40" s="329"/>
      <c r="CT40" s="329"/>
      <c r="CU40" s="329"/>
      <c r="CV40" s="329"/>
      <c r="CW40" s="329"/>
      <c r="CX40" s="329"/>
      <c r="CY40" s="551"/>
      <c r="CZ40" s="559">
        <v>0.1</v>
      </c>
      <c r="DA40" s="583"/>
      <c r="DB40" s="583"/>
      <c r="DC40" s="585"/>
      <c r="DD40" s="555" t="s">
        <v>194</v>
      </c>
      <c r="DE40" s="329"/>
      <c r="DF40" s="329"/>
      <c r="DG40" s="329"/>
      <c r="DH40" s="329"/>
      <c r="DI40" s="329"/>
      <c r="DJ40" s="329"/>
      <c r="DK40" s="551"/>
      <c r="DL40" s="555" t="s">
        <v>194</v>
      </c>
      <c r="DM40" s="329"/>
      <c r="DN40" s="329"/>
      <c r="DO40" s="329"/>
      <c r="DP40" s="329"/>
      <c r="DQ40" s="329"/>
      <c r="DR40" s="329"/>
      <c r="DS40" s="329"/>
      <c r="DT40" s="329"/>
      <c r="DU40" s="329"/>
      <c r="DV40" s="551"/>
      <c r="DW40" s="559" t="s">
        <v>194</v>
      </c>
      <c r="DX40" s="583"/>
      <c r="DY40" s="583"/>
      <c r="DZ40" s="583"/>
      <c r="EA40" s="583"/>
      <c r="EB40" s="583"/>
      <c r="EC40" s="584"/>
    </row>
    <row r="41" spans="2:133" ht="11.25" customHeight="1" x14ac:dyDescent="0.2">
      <c r="B41" s="572" t="s">
        <v>417</v>
      </c>
      <c r="C41" s="573"/>
      <c r="D41" s="573"/>
      <c r="E41" s="573"/>
      <c r="F41" s="573"/>
      <c r="G41" s="573"/>
      <c r="H41" s="573"/>
      <c r="I41" s="573"/>
      <c r="J41" s="573"/>
      <c r="K41" s="573"/>
      <c r="L41" s="573"/>
      <c r="M41" s="573"/>
      <c r="N41" s="573"/>
      <c r="O41" s="573"/>
      <c r="P41" s="573"/>
      <c r="Q41" s="574"/>
      <c r="R41" s="603">
        <v>17463668</v>
      </c>
      <c r="S41" s="604"/>
      <c r="T41" s="604"/>
      <c r="U41" s="604"/>
      <c r="V41" s="604"/>
      <c r="W41" s="604"/>
      <c r="X41" s="604"/>
      <c r="Y41" s="605"/>
      <c r="Z41" s="606">
        <v>100</v>
      </c>
      <c r="AA41" s="606"/>
      <c r="AB41" s="606"/>
      <c r="AC41" s="606"/>
      <c r="AD41" s="607">
        <v>7238724</v>
      </c>
      <c r="AE41" s="607"/>
      <c r="AF41" s="607"/>
      <c r="AG41" s="607"/>
      <c r="AH41" s="607"/>
      <c r="AI41" s="607"/>
      <c r="AJ41" s="607"/>
      <c r="AK41" s="607"/>
      <c r="AL41" s="608">
        <v>100</v>
      </c>
      <c r="AM41" s="595"/>
      <c r="AN41" s="595"/>
      <c r="AO41" s="609"/>
      <c r="AQ41" s="601" t="s">
        <v>422</v>
      </c>
      <c r="AR41" s="332"/>
      <c r="AS41" s="332"/>
      <c r="AT41" s="332"/>
      <c r="AU41" s="332"/>
      <c r="AV41" s="332"/>
      <c r="AW41" s="332"/>
      <c r="AX41" s="332"/>
      <c r="AY41" s="602"/>
      <c r="AZ41" s="550">
        <v>254453</v>
      </c>
      <c r="BA41" s="329"/>
      <c r="BB41" s="329"/>
      <c r="BC41" s="329"/>
      <c r="BD41" s="581"/>
      <c r="BE41" s="581"/>
      <c r="BF41" s="592"/>
      <c r="BG41" s="632"/>
      <c r="BH41" s="500"/>
      <c r="BI41" s="500"/>
      <c r="BJ41" s="500"/>
      <c r="BK41" s="500"/>
      <c r="BL41" s="7"/>
      <c r="BM41" s="455" t="s">
        <v>337</v>
      </c>
      <c r="BN41" s="455"/>
      <c r="BO41" s="455"/>
      <c r="BP41" s="455"/>
      <c r="BQ41" s="455"/>
      <c r="BR41" s="455"/>
      <c r="BS41" s="455"/>
      <c r="BT41" s="455"/>
      <c r="BU41" s="558"/>
      <c r="BV41" s="550" t="s">
        <v>194</v>
      </c>
      <c r="BW41" s="329"/>
      <c r="BX41" s="329"/>
      <c r="BY41" s="329"/>
      <c r="BZ41" s="329"/>
      <c r="CA41" s="329"/>
      <c r="CB41" s="556"/>
      <c r="CD41" s="557" t="s">
        <v>277</v>
      </c>
      <c r="CE41" s="455"/>
      <c r="CF41" s="455"/>
      <c r="CG41" s="455"/>
      <c r="CH41" s="455"/>
      <c r="CI41" s="455"/>
      <c r="CJ41" s="455"/>
      <c r="CK41" s="455"/>
      <c r="CL41" s="455"/>
      <c r="CM41" s="455"/>
      <c r="CN41" s="455"/>
      <c r="CO41" s="455"/>
      <c r="CP41" s="455"/>
      <c r="CQ41" s="558"/>
      <c r="CR41" s="550" t="s">
        <v>194</v>
      </c>
      <c r="CS41" s="581"/>
      <c r="CT41" s="581"/>
      <c r="CU41" s="581"/>
      <c r="CV41" s="581"/>
      <c r="CW41" s="581"/>
      <c r="CX41" s="581"/>
      <c r="CY41" s="582"/>
      <c r="CZ41" s="559" t="s">
        <v>194</v>
      </c>
      <c r="DA41" s="583"/>
      <c r="DB41" s="583"/>
      <c r="DC41" s="585"/>
      <c r="DD41" s="555" t="s">
        <v>194</v>
      </c>
      <c r="DE41" s="581"/>
      <c r="DF41" s="581"/>
      <c r="DG41" s="581"/>
      <c r="DH41" s="581"/>
      <c r="DI41" s="581"/>
      <c r="DJ41" s="581"/>
      <c r="DK41" s="582"/>
      <c r="DL41" s="610"/>
      <c r="DM41" s="611"/>
      <c r="DN41" s="611"/>
      <c r="DO41" s="611"/>
      <c r="DP41" s="611"/>
      <c r="DQ41" s="611"/>
      <c r="DR41" s="611"/>
      <c r="DS41" s="611"/>
      <c r="DT41" s="611"/>
      <c r="DU41" s="611"/>
      <c r="DV41" s="612"/>
      <c r="DW41" s="613"/>
      <c r="DX41" s="614"/>
      <c r="DY41" s="614"/>
      <c r="DZ41" s="614"/>
      <c r="EA41" s="614"/>
      <c r="EB41" s="614"/>
      <c r="EC41" s="615"/>
    </row>
    <row r="42" spans="2:133" ht="11.25" customHeight="1" x14ac:dyDescent="0.2">
      <c r="AQ42" s="616" t="s">
        <v>423</v>
      </c>
      <c r="AR42" s="617"/>
      <c r="AS42" s="617"/>
      <c r="AT42" s="617"/>
      <c r="AU42" s="617"/>
      <c r="AV42" s="617"/>
      <c r="AW42" s="617"/>
      <c r="AX42" s="617"/>
      <c r="AY42" s="618"/>
      <c r="AZ42" s="603">
        <v>712801</v>
      </c>
      <c r="BA42" s="604"/>
      <c r="BB42" s="604"/>
      <c r="BC42" s="604"/>
      <c r="BD42" s="594"/>
      <c r="BE42" s="594"/>
      <c r="BF42" s="596"/>
      <c r="BG42" s="516"/>
      <c r="BH42" s="517"/>
      <c r="BI42" s="517"/>
      <c r="BJ42" s="517"/>
      <c r="BK42" s="517"/>
      <c r="BL42" s="20"/>
      <c r="BM42" s="573" t="s">
        <v>424</v>
      </c>
      <c r="BN42" s="573"/>
      <c r="BO42" s="573"/>
      <c r="BP42" s="573"/>
      <c r="BQ42" s="573"/>
      <c r="BR42" s="573"/>
      <c r="BS42" s="573"/>
      <c r="BT42" s="573"/>
      <c r="BU42" s="574"/>
      <c r="BV42" s="603">
        <v>387</v>
      </c>
      <c r="BW42" s="604"/>
      <c r="BX42" s="604"/>
      <c r="BY42" s="604"/>
      <c r="BZ42" s="604"/>
      <c r="CA42" s="604"/>
      <c r="CB42" s="619"/>
      <c r="CD42" s="557" t="s">
        <v>270</v>
      </c>
      <c r="CE42" s="455"/>
      <c r="CF42" s="455"/>
      <c r="CG42" s="455"/>
      <c r="CH42" s="455"/>
      <c r="CI42" s="455"/>
      <c r="CJ42" s="455"/>
      <c r="CK42" s="455"/>
      <c r="CL42" s="455"/>
      <c r="CM42" s="455"/>
      <c r="CN42" s="455"/>
      <c r="CO42" s="455"/>
      <c r="CP42" s="455"/>
      <c r="CQ42" s="558"/>
      <c r="CR42" s="550">
        <v>2059238</v>
      </c>
      <c r="CS42" s="581"/>
      <c r="CT42" s="581"/>
      <c r="CU42" s="581"/>
      <c r="CV42" s="581"/>
      <c r="CW42" s="581"/>
      <c r="CX42" s="581"/>
      <c r="CY42" s="582"/>
      <c r="CZ42" s="559">
        <v>12.1</v>
      </c>
      <c r="DA42" s="583"/>
      <c r="DB42" s="583"/>
      <c r="DC42" s="585"/>
      <c r="DD42" s="555">
        <v>227774</v>
      </c>
      <c r="DE42" s="581"/>
      <c r="DF42" s="581"/>
      <c r="DG42" s="581"/>
      <c r="DH42" s="581"/>
      <c r="DI42" s="581"/>
      <c r="DJ42" s="581"/>
      <c r="DK42" s="582"/>
      <c r="DL42" s="610"/>
      <c r="DM42" s="611"/>
      <c r="DN42" s="611"/>
      <c r="DO42" s="611"/>
      <c r="DP42" s="611"/>
      <c r="DQ42" s="611"/>
      <c r="DR42" s="611"/>
      <c r="DS42" s="611"/>
      <c r="DT42" s="611"/>
      <c r="DU42" s="611"/>
      <c r="DV42" s="612"/>
      <c r="DW42" s="613"/>
      <c r="DX42" s="614"/>
      <c r="DY42" s="614"/>
      <c r="DZ42" s="614"/>
      <c r="EA42" s="614"/>
      <c r="EB42" s="614"/>
      <c r="EC42" s="615"/>
    </row>
    <row r="43" spans="2:133" ht="11.25" customHeight="1" x14ac:dyDescent="0.2">
      <c r="B43" s="1" t="s">
        <v>47</v>
      </c>
      <c r="CD43" s="557" t="s">
        <v>82</v>
      </c>
      <c r="CE43" s="455"/>
      <c r="CF43" s="455"/>
      <c r="CG43" s="455"/>
      <c r="CH43" s="455"/>
      <c r="CI43" s="455"/>
      <c r="CJ43" s="455"/>
      <c r="CK43" s="455"/>
      <c r="CL43" s="455"/>
      <c r="CM43" s="455"/>
      <c r="CN43" s="455"/>
      <c r="CO43" s="455"/>
      <c r="CP43" s="455"/>
      <c r="CQ43" s="558"/>
      <c r="CR43" s="550" t="s">
        <v>194</v>
      </c>
      <c r="CS43" s="581"/>
      <c r="CT43" s="581"/>
      <c r="CU43" s="581"/>
      <c r="CV43" s="581"/>
      <c r="CW43" s="581"/>
      <c r="CX43" s="581"/>
      <c r="CY43" s="582"/>
      <c r="CZ43" s="559" t="s">
        <v>194</v>
      </c>
      <c r="DA43" s="583"/>
      <c r="DB43" s="583"/>
      <c r="DC43" s="585"/>
      <c r="DD43" s="555" t="s">
        <v>194</v>
      </c>
      <c r="DE43" s="581"/>
      <c r="DF43" s="581"/>
      <c r="DG43" s="581"/>
      <c r="DH43" s="581"/>
      <c r="DI43" s="581"/>
      <c r="DJ43" s="581"/>
      <c r="DK43" s="582"/>
      <c r="DL43" s="610"/>
      <c r="DM43" s="611"/>
      <c r="DN43" s="611"/>
      <c r="DO43" s="611"/>
      <c r="DP43" s="611"/>
      <c r="DQ43" s="611"/>
      <c r="DR43" s="611"/>
      <c r="DS43" s="611"/>
      <c r="DT43" s="611"/>
      <c r="DU43" s="611"/>
      <c r="DV43" s="612"/>
      <c r="DW43" s="613"/>
      <c r="DX43" s="614"/>
      <c r="DY43" s="614"/>
      <c r="DZ43" s="614"/>
      <c r="EA43" s="614"/>
      <c r="EB43" s="614"/>
      <c r="EC43" s="615"/>
    </row>
    <row r="44" spans="2:133" ht="11.25" customHeight="1" x14ac:dyDescent="0.2">
      <c r="B44" s="620" t="s">
        <v>399</v>
      </c>
      <c r="C44" s="620"/>
      <c r="D44" s="620"/>
      <c r="E44" s="620"/>
      <c r="F44" s="620"/>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20"/>
      <c r="BM44" s="620"/>
      <c r="BN44" s="620"/>
      <c r="BO44" s="620"/>
      <c r="BP44" s="620"/>
      <c r="BQ44" s="620"/>
      <c r="BR44" s="620"/>
      <c r="BS44" s="620"/>
      <c r="BT44" s="620"/>
      <c r="BU44" s="620"/>
      <c r="BV44" s="620"/>
      <c r="BW44" s="620"/>
      <c r="BX44" s="620"/>
      <c r="BY44" s="620"/>
      <c r="BZ44" s="620"/>
      <c r="CA44" s="620"/>
      <c r="CB44" s="620"/>
      <c r="CC44" s="621"/>
      <c r="CD44" s="521" t="s">
        <v>165</v>
      </c>
      <c r="CE44" s="442"/>
      <c r="CF44" s="557" t="s">
        <v>425</v>
      </c>
      <c r="CG44" s="455"/>
      <c r="CH44" s="455"/>
      <c r="CI44" s="455"/>
      <c r="CJ44" s="455"/>
      <c r="CK44" s="455"/>
      <c r="CL44" s="455"/>
      <c r="CM44" s="455"/>
      <c r="CN44" s="455"/>
      <c r="CO44" s="455"/>
      <c r="CP44" s="455"/>
      <c r="CQ44" s="558"/>
      <c r="CR44" s="550">
        <v>1865586</v>
      </c>
      <c r="CS44" s="329"/>
      <c r="CT44" s="329"/>
      <c r="CU44" s="329"/>
      <c r="CV44" s="329"/>
      <c r="CW44" s="329"/>
      <c r="CX44" s="329"/>
      <c r="CY44" s="551"/>
      <c r="CZ44" s="559">
        <v>11</v>
      </c>
      <c r="DA44" s="335"/>
      <c r="DB44" s="335"/>
      <c r="DC44" s="562"/>
      <c r="DD44" s="555">
        <v>209022</v>
      </c>
      <c r="DE44" s="329"/>
      <c r="DF44" s="329"/>
      <c r="DG44" s="329"/>
      <c r="DH44" s="329"/>
      <c r="DI44" s="329"/>
      <c r="DJ44" s="329"/>
      <c r="DK44" s="551"/>
      <c r="DL44" s="610"/>
      <c r="DM44" s="611"/>
      <c r="DN44" s="611"/>
      <c r="DO44" s="611"/>
      <c r="DP44" s="611"/>
      <c r="DQ44" s="611"/>
      <c r="DR44" s="611"/>
      <c r="DS44" s="611"/>
      <c r="DT44" s="611"/>
      <c r="DU44" s="611"/>
      <c r="DV44" s="612"/>
      <c r="DW44" s="613"/>
      <c r="DX44" s="614"/>
      <c r="DY44" s="614"/>
      <c r="DZ44" s="614"/>
      <c r="EA44" s="614"/>
      <c r="EB44" s="614"/>
      <c r="EC44" s="615"/>
    </row>
    <row r="45" spans="2:133" ht="11.25" customHeight="1" x14ac:dyDescent="0.2">
      <c r="B45" s="620" t="s">
        <v>257</v>
      </c>
      <c r="C45" s="620"/>
      <c r="D45" s="620"/>
      <c r="E45" s="620"/>
      <c r="F45" s="620"/>
      <c r="G45" s="620"/>
      <c r="H45" s="620"/>
      <c r="I45" s="620"/>
      <c r="J45" s="620"/>
      <c r="K45" s="620"/>
      <c r="L45" s="620"/>
      <c r="M45" s="620"/>
      <c r="N45" s="620"/>
      <c r="O45" s="620"/>
      <c r="P45" s="620"/>
      <c r="Q45" s="620"/>
      <c r="R45" s="620"/>
      <c r="S45" s="620"/>
      <c r="T45" s="620"/>
      <c r="U45" s="620"/>
      <c r="V45" s="620"/>
      <c r="W45" s="620"/>
      <c r="X45" s="620"/>
      <c r="Y45" s="620"/>
      <c r="Z45" s="620"/>
      <c r="AA45" s="620"/>
      <c r="AB45" s="620"/>
      <c r="AC45" s="620"/>
      <c r="AD45" s="620"/>
      <c r="AE45" s="620"/>
      <c r="AF45" s="620"/>
      <c r="AG45" s="620"/>
      <c r="AH45" s="620"/>
      <c r="AI45" s="620"/>
      <c r="AJ45" s="620"/>
      <c r="AK45" s="620"/>
      <c r="AL45" s="620"/>
      <c r="AM45" s="620"/>
      <c r="AN45" s="620"/>
      <c r="AO45" s="620"/>
      <c r="AP45" s="620"/>
      <c r="AQ45" s="620"/>
      <c r="AR45" s="620"/>
      <c r="AS45" s="620"/>
      <c r="AT45" s="620"/>
      <c r="AU45" s="620"/>
      <c r="AV45" s="620"/>
      <c r="AW45" s="620"/>
      <c r="AX45" s="620"/>
      <c r="AY45" s="620"/>
      <c r="AZ45" s="620"/>
      <c r="BA45" s="620"/>
      <c r="BB45" s="620"/>
      <c r="BC45" s="620"/>
      <c r="BD45" s="620"/>
      <c r="BE45" s="620"/>
      <c r="BF45" s="620"/>
      <c r="BG45" s="620"/>
      <c r="BH45" s="620"/>
      <c r="BI45" s="620"/>
      <c r="BJ45" s="620"/>
      <c r="BK45" s="620"/>
      <c r="BL45" s="620"/>
      <c r="BM45" s="620"/>
      <c r="BN45" s="620"/>
      <c r="BO45" s="620"/>
      <c r="BP45" s="620"/>
      <c r="BQ45" s="620"/>
      <c r="BR45" s="620"/>
      <c r="BS45" s="620"/>
      <c r="BT45" s="620"/>
      <c r="BU45" s="620"/>
      <c r="BV45" s="620"/>
      <c r="BW45" s="620"/>
      <c r="BX45" s="620"/>
      <c r="BY45" s="620"/>
      <c r="BZ45" s="620"/>
      <c r="CA45" s="620"/>
      <c r="CB45" s="620"/>
      <c r="CC45" s="621"/>
      <c r="CD45" s="522"/>
      <c r="CE45" s="445"/>
      <c r="CF45" s="557" t="s">
        <v>426</v>
      </c>
      <c r="CG45" s="455"/>
      <c r="CH45" s="455"/>
      <c r="CI45" s="455"/>
      <c r="CJ45" s="455"/>
      <c r="CK45" s="455"/>
      <c r="CL45" s="455"/>
      <c r="CM45" s="455"/>
      <c r="CN45" s="455"/>
      <c r="CO45" s="455"/>
      <c r="CP45" s="455"/>
      <c r="CQ45" s="558"/>
      <c r="CR45" s="550">
        <v>748411</v>
      </c>
      <c r="CS45" s="581"/>
      <c r="CT45" s="581"/>
      <c r="CU45" s="581"/>
      <c r="CV45" s="581"/>
      <c r="CW45" s="581"/>
      <c r="CX45" s="581"/>
      <c r="CY45" s="582"/>
      <c r="CZ45" s="559">
        <v>4.4000000000000004</v>
      </c>
      <c r="DA45" s="583"/>
      <c r="DB45" s="583"/>
      <c r="DC45" s="585"/>
      <c r="DD45" s="555">
        <v>43943</v>
      </c>
      <c r="DE45" s="581"/>
      <c r="DF45" s="581"/>
      <c r="DG45" s="581"/>
      <c r="DH45" s="581"/>
      <c r="DI45" s="581"/>
      <c r="DJ45" s="581"/>
      <c r="DK45" s="582"/>
      <c r="DL45" s="610"/>
      <c r="DM45" s="611"/>
      <c r="DN45" s="611"/>
      <c r="DO45" s="611"/>
      <c r="DP45" s="611"/>
      <c r="DQ45" s="611"/>
      <c r="DR45" s="611"/>
      <c r="DS45" s="611"/>
      <c r="DT45" s="611"/>
      <c r="DU45" s="611"/>
      <c r="DV45" s="612"/>
      <c r="DW45" s="613"/>
      <c r="DX45" s="614"/>
      <c r="DY45" s="614"/>
      <c r="DZ45" s="614"/>
      <c r="EA45" s="614"/>
      <c r="EB45" s="614"/>
      <c r="EC45" s="615"/>
    </row>
    <row r="46" spans="2:133" ht="11.25" customHeight="1" x14ac:dyDescent="0.2">
      <c r="B46" s="41"/>
      <c r="CD46" s="522"/>
      <c r="CE46" s="445"/>
      <c r="CF46" s="557" t="s">
        <v>427</v>
      </c>
      <c r="CG46" s="455"/>
      <c r="CH46" s="455"/>
      <c r="CI46" s="455"/>
      <c r="CJ46" s="455"/>
      <c r="CK46" s="455"/>
      <c r="CL46" s="455"/>
      <c r="CM46" s="455"/>
      <c r="CN46" s="455"/>
      <c r="CO46" s="455"/>
      <c r="CP46" s="455"/>
      <c r="CQ46" s="558"/>
      <c r="CR46" s="550">
        <v>1100511</v>
      </c>
      <c r="CS46" s="329"/>
      <c r="CT46" s="329"/>
      <c r="CU46" s="329"/>
      <c r="CV46" s="329"/>
      <c r="CW46" s="329"/>
      <c r="CX46" s="329"/>
      <c r="CY46" s="551"/>
      <c r="CZ46" s="559">
        <v>6.5</v>
      </c>
      <c r="DA46" s="335"/>
      <c r="DB46" s="335"/>
      <c r="DC46" s="562"/>
      <c r="DD46" s="555">
        <v>165015</v>
      </c>
      <c r="DE46" s="329"/>
      <c r="DF46" s="329"/>
      <c r="DG46" s="329"/>
      <c r="DH46" s="329"/>
      <c r="DI46" s="329"/>
      <c r="DJ46" s="329"/>
      <c r="DK46" s="551"/>
      <c r="DL46" s="610"/>
      <c r="DM46" s="611"/>
      <c r="DN46" s="611"/>
      <c r="DO46" s="611"/>
      <c r="DP46" s="611"/>
      <c r="DQ46" s="611"/>
      <c r="DR46" s="611"/>
      <c r="DS46" s="611"/>
      <c r="DT46" s="611"/>
      <c r="DU46" s="611"/>
      <c r="DV46" s="612"/>
      <c r="DW46" s="613"/>
      <c r="DX46" s="614"/>
      <c r="DY46" s="614"/>
      <c r="DZ46" s="614"/>
      <c r="EA46" s="614"/>
      <c r="EB46" s="614"/>
      <c r="EC46" s="615"/>
    </row>
    <row r="47" spans="2:133" ht="11.25" customHeight="1" x14ac:dyDescent="0.2">
      <c r="B47" s="41"/>
      <c r="CD47" s="522"/>
      <c r="CE47" s="445"/>
      <c r="CF47" s="557" t="s">
        <v>428</v>
      </c>
      <c r="CG47" s="455"/>
      <c r="CH47" s="455"/>
      <c r="CI47" s="455"/>
      <c r="CJ47" s="455"/>
      <c r="CK47" s="455"/>
      <c r="CL47" s="455"/>
      <c r="CM47" s="455"/>
      <c r="CN47" s="455"/>
      <c r="CO47" s="455"/>
      <c r="CP47" s="455"/>
      <c r="CQ47" s="558"/>
      <c r="CR47" s="550">
        <v>193652</v>
      </c>
      <c r="CS47" s="581"/>
      <c r="CT47" s="581"/>
      <c r="CU47" s="581"/>
      <c r="CV47" s="581"/>
      <c r="CW47" s="581"/>
      <c r="CX47" s="581"/>
      <c r="CY47" s="582"/>
      <c r="CZ47" s="559">
        <v>1.1000000000000001</v>
      </c>
      <c r="DA47" s="583"/>
      <c r="DB47" s="583"/>
      <c r="DC47" s="585"/>
      <c r="DD47" s="555">
        <v>18752</v>
      </c>
      <c r="DE47" s="581"/>
      <c r="DF47" s="581"/>
      <c r="DG47" s="581"/>
      <c r="DH47" s="581"/>
      <c r="DI47" s="581"/>
      <c r="DJ47" s="581"/>
      <c r="DK47" s="582"/>
      <c r="DL47" s="610"/>
      <c r="DM47" s="611"/>
      <c r="DN47" s="611"/>
      <c r="DO47" s="611"/>
      <c r="DP47" s="611"/>
      <c r="DQ47" s="611"/>
      <c r="DR47" s="611"/>
      <c r="DS47" s="611"/>
      <c r="DT47" s="611"/>
      <c r="DU47" s="611"/>
      <c r="DV47" s="612"/>
      <c r="DW47" s="613"/>
      <c r="DX47" s="614"/>
      <c r="DY47" s="614"/>
      <c r="DZ47" s="614"/>
      <c r="EA47" s="614"/>
      <c r="EB47" s="614"/>
      <c r="EC47" s="615"/>
    </row>
    <row r="48" spans="2:133" ht="10.8" x14ac:dyDescent="0.2">
      <c r="B48" s="41"/>
      <c r="CD48" s="523"/>
      <c r="CE48" s="525"/>
      <c r="CF48" s="557" t="s">
        <v>358</v>
      </c>
      <c r="CG48" s="455"/>
      <c r="CH48" s="455"/>
      <c r="CI48" s="455"/>
      <c r="CJ48" s="455"/>
      <c r="CK48" s="455"/>
      <c r="CL48" s="455"/>
      <c r="CM48" s="455"/>
      <c r="CN48" s="455"/>
      <c r="CO48" s="455"/>
      <c r="CP48" s="455"/>
      <c r="CQ48" s="558"/>
      <c r="CR48" s="550" t="s">
        <v>194</v>
      </c>
      <c r="CS48" s="329"/>
      <c r="CT48" s="329"/>
      <c r="CU48" s="329"/>
      <c r="CV48" s="329"/>
      <c r="CW48" s="329"/>
      <c r="CX48" s="329"/>
      <c r="CY48" s="551"/>
      <c r="CZ48" s="559" t="s">
        <v>194</v>
      </c>
      <c r="DA48" s="335"/>
      <c r="DB48" s="335"/>
      <c r="DC48" s="562"/>
      <c r="DD48" s="555" t="s">
        <v>194</v>
      </c>
      <c r="DE48" s="329"/>
      <c r="DF48" s="329"/>
      <c r="DG48" s="329"/>
      <c r="DH48" s="329"/>
      <c r="DI48" s="329"/>
      <c r="DJ48" s="329"/>
      <c r="DK48" s="551"/>
      <c r="DL48" s="610"/>
      <c r="DM48" s="611"/>
      <c r="DN48" s="611"/>
      <c r="DO48" s="611"/>
      <c r="DP48" s="611"/>
      <c r="DQ48" s="611"/>
      <c r="DR48" s="611"/>
      <c r="DS48" s="611"/>
      <c r="DT48" s="611"/>
      <c r="DU48" s="611"/>
      <c r="DV48" s="612"/>
      <c r="DW48" s="613"/>
      <c r="DX48" s="614"/>
      <c r="DY48" s="614"/>
      <c r="DZ48" s="614"/>
      <c r="EA48" s="614"/>
      <c r="EB48" s="614"/>
      <c r="EC48" s="615"/>
    </row>
    <row r="49" spans="2:133" ht="11.25" customHeight="1" x14ac:dyDescent="0.2">
      <c r="B49" s="41"/>
      <c r="CD49" s="572" t="s">
        <v>185</v>
      </c>
      <c r="CE49" s="573"/>
      <c r="CF49" s="573"/>
      <c r="CG49" s="573"/>
      <c r="CH49" s="573"/>
      <c r="CI49" s="573"/>
      <c r="CJ49" s="573"/>
      <c r="CK49" s="573"/>
      <c r="CL49" s="573"/>
      <c r="CM49" s="573"/>
      <c r="CN49" s="573"/>
      <c r="CO49" s="573"/>
      <c r="CP49" s="573"/>
      <c r="CQ49" s="574"/>
      <c r="CR49" s="603">
        <v>16977650</v>
      </c>
      <c r="CS49" s="594"/>
      <c r="CT49" s="594"/>
      <c r="CU49" s="594"/>
      <c r="CV49" s="594"/>
      <c r="CW49" s="594"/>
      <c r="CX49" s="594"/>
      <c r="CY49" s="622"/>
      <c r="CZ49" s="608">
        <v>100</v>
      </c>
      <c r="DA49" s="623"/>
      <c r="DB49" s="623"/>
      <c r="DC49" s="624"/>
      <c r="DD49" s="625">
        <v>9166135</v>
      </c>
      <c r="DE49" s="594"/>
      <c r="DF49" s="594"/>
      <c r="DG49" s="594"/>
      <c r="DH49" s="594"/>
      <c r="DI49" s="594"/>
      <c r="DJ49" s="594"/>
      <c r="DK49" s="622"/>
      <c r="DL49" s="626"/>
      <c r="DM49" s="627"/>
      <c r="DN49" s="627"/>
      <c r="DO49" s="627"/>
      <c r="DP49" s="627"/>
      <c r="DQ49" s="627"/>
      <c r="DR49" s="627"/>
      <c r="DS49" s="627"/>
      <c r="DT49" s="627"/>
      <c r="DU49" s="627"/>
      <c r="DV49" s="628"/>
      <c r="DW49" s="629"/>
      <c r="DX49" s="630"/>
      <c r="DY49" s="630"/>
      <c r="DZ49" s="630"/>
      <c r="EA49" s="630"/>
      <c r="EB49" s="630"/>
      <c r="EC49" s="631"/>
    </row>
  </sheetData>
  <sheetProtection algorithmName="SHA-512" hashValue="lZmm68k8OTDMaIsWV2Gi12NCT8MivF7ZvgLxfI5hpucQ82/TwI/5P/cmw0TaqV9CkABYjq0LwjyDclctxAADbQ==" saltValue="CavRnssw2M3bRcTS3uuzs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CD17:CQ17"/>
    <mergeCell ref="CR17:CY17"/>
    <mergeCell ref="CZ17:DC17"/>
    <mergeCell ref="DD17:DP17"/>
    <mergeCell ref="DQ17:EC17"/>
    <mergeCell ref="CD18:CQ18"/>
    <mergeCell ref="CR18:CY18"/>
    <mergeCell ref="CZ18:DC18"/>
    <mergeCell ref="DD18:DP18"/>
    <mergeCell ref="DQ18:EC18"/>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CD13:CQ13"/>
    <mergeCell ref="CR13:CY13"/>
    <mergeCell ref="CZ13:DC13"/>
    <mergeCell ref="DD13:DP13"/>
    <mergeCell ref="DQ13:EC13"/>
    <mergeCell ref="CD14:CQ14"/>
    <mergeCell ref="CR14:CY14"/>
    <mergeCell ref="CZ14:DC14"/>
    <mergeCell ref="DD14:DP14"/>
    <mergeCell ref="DQ14:EC14"/>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CD9:CQ9"/>
    <mergeCell ref="CR9:CY9"/>
    <mergeCell ref="CZ9:DC9"/>
    <mergeCell ref="DD9:DP9"/>
    <mergeCell ref="DQ9:EC9"/>
    <mergeCell ref="CD10:CQ10"/>
    <mergeCell ref="CR10:CY10"/>
    <mergeCell ref="CZ10:DC10"/>
    <mergeCell ref="DD10:DP10"/>
    <mergeCell ref="DQ10:EC10"/>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CD5:CQ5"/>
    <mergeCell ref="CR5:CY5"/>
    <mergeCell ref="CZ5:DC5"/>
    <mergeCell ref="DD5:DP5"/>
    <mergeCell ref="DQ5:EC5"/>
    <mergeCell ref="CD6:CQ6"/>
    <mergeCell ref="CR6:CY6"/>
    <mergeCell ref="CZ6:DC6"/>
    <mergeCell ref="DD6:DP6"/>
    <mergeCell ref="DQ6:EC6"/>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6" zoomScale="70" zoomScaleNormal="70" zoomScaleSheetLayoutView="70" workbookViewId="0">
      <selection activeCell="AZ72" sqref="AZ72:BD72"/>
    </sheetView>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36" t="s">
        <v>289</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37" t="s">
        <v>293</v>
      </c>
      <c r="DK2" s="638"/>
      <c r="DL2" s="638"/>
      <c r="DM2" s="638"/>
      <c r="DN2" s="638"/>
      <c r="DO2" s="639"/>
      <c r="DP2" s="50"/>
      <c r="DQ2" s="637" t="s">
        <v>296</v>
      </c>
      <c r="DR2" s="638"/>
      <c r="DS2" s="638"/>
      <c r="DT2" s="638"/>
      <c r="DU2" s="638"/>
      <c r="DV2" s="638"/>
      <c r="DW2" s="638"/>
      <c r="DX2" s="638"/>
      <c r="DY2" s="638"/>
      <c r="DZ2" s="63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40" t="s">
        <v>430</v>
      </c>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0"/>
      <c r="AQ4" s="640"/>
      <c r="AR4" s="640"/>
      <c r="AS4" s="640"/>
      <c r="AT4" s="640"/>
      <c r="AU4" s="640"/>
      <c r="AV4" s="640"/>
      <c r="AW4" s="640"/>
      <c r="AX4" s="640"/>
      <c r="AY4" s="640"/>
      <c r="AZ4" s="56"/>
      <c r="BA4" s="56"/>
      <c r="BB4" s="56"/>
      <c r="BC4" s="56"/>
      <c r="BD4" s="56"/>
      <c r="BE4" s="67"/>
      <c r="BF4" s="67"/>
      <c r="BG4" s="67"/>
      <c r="BH4" s="67"/>
      <c r="BI4" s="67"/>
      <c r="BJ4" s="67"/>
      <c r="BK4" s="67"/>
      <c r="BL4" s="67"/>
      <c r="BM4" s="67"/>
      <c r="BN4" s="67"/>
      <c r="BO4" s="67"/>
      <c r="BP4" s="67"/>
      <c r="BQ4" s="641" t="s">
        <v>431</v>
      </c>
      <c r="BR4" s="641"/>
      <c r="BS4" s="641"/>
      <c r="BT4" s="641"/>
      <c r="BU4" s="641"/>
      <c r="BV4" s="641"/>
      <c r="BW4" s="641"/>
      <c r="BX4" s="641"/>
      <c r="BY4" s="641"/>
      <c r="BZ4" s="641"/>
      <c r="CA4" s="641"/>
      <c r="CB4" s="641"/>
      <c r="CC4" s="641"/>
      <c r="CD4" s="641"/>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7"/>
    </row>
    <row r="5" spans="1:131" s="47" customFormat="1" ht="26.25" customHeight="1" x14ac:dyDescent="0.2">
      <c r="A5" s="664" t="s">
        <v>432</v>
      </c>
      <c r="B5" s="665"/>
      <c r="C5" s="665"/>
      <c r="D5" s="665"/>
      <c r="E5" s="665"/>
      <c r="F5" s="665"/>
      <c r="G5" s="665"/>
      <c r="H5" s="665"/>
      <c r="I5" s="665"/>
      <c r="J5" s="665"/>
      <c r="K5" s="665"/>
      <c r="L5" s="665"/>
      <c r="M5" s="665"/>
      <c r="N5" s="665"/>
      <c r="O5" s="665"/>
      <c r="P5" s="666"/>
      <c r="Q5" s="658" t="s">
        <v>171</v>
      </c>
      <c r="R5" s="659"/>
      <c r="S5" s="659"/>
      <c r="T5" s="659"/>
      <c r="U5" s="670"/>
      <c r="V5" s="658" t="s">
        <v>434</v>
      </c>
      <c r="W5" s="659"/>
      <c r="X5" s="659"/>
      <c r="Y5" s="659"/>
      <c r="Z5" s="670"/>
      <c r="AA5" s="658" t="s">
        <v>435</v>
      </c>
      <c r="AB5" s="659"/>
      <c r="AC5" s="659"/>
      <c r="AD5" s="659"/>
      <c r="AE5" s="659"/>
      <c r="AF5" s="947" t="s">
        <v>168</v>
      </c>
      <c r="AG5" s="659"/>
      <c r="AH5" s="659"/>
      <c r="AI5" s="659"/>
      <c r="AJ5" s="660"/>
      <c r="AK5" s="659" t="s">
        <v>436</v>
      </c>
      <c r="AL5" s="659"/>
      <c r="AM5" s="659"/>
      <c r="AN5" s="659"/>
      <c r="AO5" s="670"/>
      <c r="AP5" s="658" t="s">
        <v>437</v>
      </c>
      <c r="AQ5" s="659"/>
      <c r="AR5" s="659"/>
      <c r="AS5" s="659"/>
      <c r="AT5" s="670"/>
      <c r="AU5" s="658" t="s">
        <v>439</v>
      </c>
      <c r="AV5" s="659"/>
      <c r="AW5" s="659"/>
      <c r="AX5" s="659"/>
      <c r="AY5" s="660"/>
      <c r="AZ5" s="56"/>
      <c r="BA5" s="56"/>
      <c r="BB5" s="56"/>
      <c r="BC5" s="56"/>
      <c r="BD5" s="56"/>
      <c r="BE5" s="67"/>
      <c r="BF5" s="67"/>
      <c r="BG5" s="67"/>
      <c r="BH5" s="67"/>
      <c r="BI5" s="67"/>
      <c r="BJ5" s="67"/>
      <c r="BK5" s="67"/>
      <c r="BL5" s="67"/>
      <c r="BM5" s="67"/>
      <c r="BN5" s="67"/>
      <c r="BO5" s="67"/>
      <c r="BP5" s="67"/>
      <c r="BQ5" s="664" t="s">
        <v>440</v>
      </c>
      <c r="BR5" s="665"/>
      <c r="BS5" s="665"/>
      <c r="BT5" s="665"/>
      <c r="BU5" s="665"/>
      <c r="BV5" s="665"/>
      <c r="BW5" s="665"/>
      <c r="BX5" s="665"/>
      <c r="BY5" s="665"/>
      <c r="BZ5" s="665"/>
      <c r="CA5" s="665"/>
      <c r="CB5" s="665"/>
      <c r="CC5" s="665"/>
      <c r="CD5" s="665"/>
      <c r="CE5" s="665"/>
      <c r="CF5" s="665"/>
      <c r="CG5" s="666"/>
      <c r="CH5" s="658" t="s">
        <v>362</v>
      </c>
      <c r="CI5" s="659"/>
      <c r="CJ5" s="659"/>
      <c r="CK5" s="659"/>
      <c r="CL5" s="670"/>
      <c r="CM5" s="658" t="s">
        <v>317</v>
      </c>
      <c r="CN5" s="659"/>
      <c r="CO5" s="659"/>
      <c r="CP5" s="659"/>
      <c r="CQ5" s="670"/>
      <c r="CR5" s="658" t="s">
        <v>188</v>
      </c>
      <c r="CS5" s="659"/>
      <c r="CT5" s="659"/>
      <c r="CU5" s="659"/>
      <c r="CV5" s="670"/>
      <c r="CW5" s="658" t="s">
        <v>49</v>
      </c>
      <c r="CX5" s="659"/>
      <c r="CY5" s="659"/>
      <c r="CZ5" s="659"/>
      <c r="DA5" s="670"/>
      <c r="DB5" s="658" t="s">
        <v>441</v>
      </c>
      <c r="DC5" s="659"/>
      <c r="DD5" s="659"/>
      <c r="DE5" s="659"/>
      <c r="DF5" s="670"/>
      <c r="DG5" s="672" t="s">
        <v>236</v>
      </c>
      <c r="DH5" s="673"/>
      <c r="DI5" s="673"/>
      <c r="DJ5" s="673"/>
      <c r="DK5" s="674"/>
      <c r="DL5" s="672" t="s">
        <v>444</v>
      </c>
      <c r="DM5" s="673"/>
      <c r="DN5" s="673"/>
      <c r="DO5" s="673"/>
      <c r="DP5" s="674"/>
      <c r="DQ5" s="658" t="s">
        <v>445</v>
      </c>
      <c r="DR5" s="659"/>
      <c r="DS5" s="659"/>
      <c r="DT5" s="659"/>
      <c r="DU5" s="670"/>
      <c r="DV5" s="658" t="s">
        <v>439</v>
      </c>
      <c r="DW5" s="659"/>
      <c r="DX5" s="659"/>
      <c r="DY5" s="659"/>
      <c r="DZ5" s="660"/>
      <c r="EA5" s="67"/>
    </row>
    <row r="6" spans="1:131" s="47" customFormat="1" ht="26.25" customHeight="1" x14ac:dyDescent="0.2">
      <c r="A6" s="667"/>
      <c r="B6" s="668"/>
      <c r="C6" s="668"/>
      <c r="D6" s="668"/>
      <c r="E6" s="668"/>
      <c r="F6" s="668"/>
      <c r="G6" s="668"/>
      <c r="H6" s="668"/>
      <c r="I6" s="668"/>
      <c r="J6" s="668"/>
      <c r="K6" s="668"/>
      <c r="L6" s="668"/>
      <c r="M6" s="668"/>
      <c r="N6" s="668"/>
      <c r="O6" s="668"/>
      <c r="P6" s="669"/>
      <c r="Q6" s="661"/>
      <c r="R6" s="662"/>
      <c r="S6" s="662"/>
      <c r="T6" s="662"/>
      <c r="U6" s="671"/>
      <c r="V6" s="661"/>
      <c r="W6" s="662"/>
      <c r="X6" s="662"/>
      <c r="Y6" s="662"/>
      <c r="Z6" s="671"/>
      <c r="AA6" s="661"/>
      <c r="AB6" s="662"/>
      <c r="AC6" s="662"/>
      <c r="AD6" s="662"/>
      <c r="AE6" s="662"/>
      <c r="AF6" s="948"/>
      <c r="AG6" s="662"/>
      <c r="AH6" s="662"/>
      <c r="AI6" s="662"/>
      <c r="AJ6" s="663"/>
      <c r="AK6" s="662"/>
      <c r="AL6" s="662"/>
      <c r="AM6" s="662"/>
      <c r="AN6" s="662"/>
      <c r="AO6" s="671"/>
      <c r="AP6" s="661"/>
      <c r="AQ6" s="662"/>
      <c r="AR6" s="662"/>
      <c r="AS6" s="662"/>
      <c r="AT6" s="671"/>
      <c r="AU6" s="661"/>
      <c r="AV6" s="662"/>
      <c r="AW6" s="662"/>
      <c r="AX6" s="662"/>
      <c r="AY6" s="663"/>
      <c r="AZ6" s="56"/>
      <c r="BA6" s="56"/>
      <c r="BB6" s="56"/>
      <c r="BC6" s="56"/>
      <c r="BD6" s="56"/>
      <c r="BE6" s="67"/>
      <c r="BF6" s="67"/>
      <c r="BG6" s="67"/>
      <c r="BH6" s="67"/>
      <c r="BI6" s="67"/>
      <c r="BJ6" s="67"/>
      <c r="BK6" s="67"/>
      <c r="BL6" s="67"/>
      <c r="BM6" s="67"/>
      <c r="BN6" s="67"/>
      <c r="BO6" s="67"/>
      <c r="BP6" s="67"/>
      <c r="BQ6" s="667"/>
      <c r="BR6" s="668"/>
      <c r="BS6" s="668"/>
      <c r="BT6" s="668"/>
      <c r="BU6" s="668"/>
      <c r="BV6" s="668"/>
      <c r="BW6" s="668"/>
      <c r="BX6" s="668"/>
      <c r="BY6" s="668"/>
      <c r="BZ6" s="668"/>
      <c r="CA6" s="668"/>
      <c r="CB6" s="668"/>
      <c r="CC6" s="668"/>
      <c r="CD6" s="668"/>
      <c r="CE6" s="668"/>
      <c r="CF6" s="668"/>
      <c r="CG6" s="669"/>
      <c r="CH6" s="661"/>
      <c r="CI6" s="662"/>
      <c r="CJ6" s="662"/>
      <c r="CK6" s="662"/>
      <c r="CL6" s="671"/>
      <c r="CM6" s="661"/>
      <c r="CN6" s="662"/>
      <c r="CO6" s="662"/>
      <c r="CP6" s="662"/>
      <c r="CQ6" s="671"/>
      <c r="CR6" s="661"/>
      <c r="CS6" s="662"/>
      <c r="CT6" s="662"/>
      <c r="CU6" s="662"/>
      <c r="CV6" s="671"/>
      <c r="CW6" s="661"/>
      <c r="CX6" s="662"/>
      <c r="CY6" s="662"/>
      <c r="CZ6" s="662"/>
      <c r="DA6" s="671"/>
      <c r="DB6" s="661"/>
      <c r="DC6" s="662"/>
      <c r="DD6" s="662"/>
      <c r="DE6" s="662"/>
      <c r="DF6" s="671"/>
      <c r="DG6" s="675"/>
      <c r="DH6" s="676"/>
      <c r="DI6" s="676"/>
      <c r="DJ6" s="676"/>
      <c r="DK6" s="677"/>
      <c r="DL6" s="675"/>
      <c r="DM6" s="676"/>
      <c r="DN6" s="676"/>
      <c r="DO6" s="676"/>
      <c r="DP6" s="677"/>
      <c r="DQ6" s="661"/>
      <c r="DR6" s="662"/>
      <c r="DS6" s="662"/>
      <c r="DT6" s="662"/>
      <c r="DU6" s="671"/>
      <c r="DV6" s="661"/>
      <c r="DW6" s="662"/>
      <c r="DX6" s="662"/>
      <c r="DY6" s="662"/>
      <c r="DZ6" s="663"/>
      <c r="EA6" s="67"/>
    </row>
    <row r="7" spans="1:131" s="47" customFormat="1" ht="26.25" customHeight="1" x14ac:dyDescent="0.2">
      <c r="A7" s="51">
        <v>1</v>
      </c>
      <c r="B7" s="642" t="s">
        <v>447</v>
      </c>
      <c r="C7" s="643"/>
      <c r="D7" s="643"/>
      <c r="E7" s="643"/>
      <c r="F7" s="643"/>
      <c r="G7" s="643"/>
      <c r="H7" s="643"/>
      <c r="I7" s="643"/>
      <c r="J7" s="643"/>
      <c r="K7" s="643"/>
      <c r="L7" s="643"/>
      <c r="M7" s="643"/>
      <c r="N7" s="643"/>
      <c r="O7" s="643"/>
      <c r="P7" s="644"/>
      <c r="Q7" s="645">
        <v>17464</v>
      </c>
      <c r="R7" s="646"/>
      <c r="S7" s="646"/>
      <c r="T7" s="646"/>
      <c r="U7" s="646"/>
      <c r="V7" s="646">
        <v>16978</v>
      </c>
      <c r="W7" s="646"/>
      <c r="X7" s="646"/>
      <c r="Y7" s="646"/>
      <c r="Z7" s="646"/>
      <c r="AA7" s="646">
        <v>486</v>
      </c>
      <c r="AB7" s="646"/>
      <c r="AC7" s="646"/>
      <c r="AD7" s="646"/>
      <c r="AE7" s="647"/>
      <c r="AF7" s="648">
        <v>333</v>
      </c>
      <c r="AG7" s="649"/>
      <c r="AH7" s="649"/>
      <c r="AI7" s="649"/>
      <c r="AJ7" s="650"/>
      <c r="AK7" s="651">
        <v>2360</v>
      </c>
      <c r="AL7" s="646"/>
      <c r="AM7" s="646"/>
      <c r="AN7" s="646"/>
      <c r="AO7" s="646"/>
      <c r="AP7" s="646">
        <v>11981</v>
      </c>
      <c r="AQ7" s="646"/>
      <c r="AR7" s="646"/>
      <c r="AS7" s="646"/>
      <c r="AT7" s="646"/>
      <c r="AU7" s="652"/>
      <c r="AV7" s="652"/>
      <c r="AW7" s="652"/>
      <c r="AX7" s="652"/>
      <c r="AY7" s="653"/>
      <c r="AZ7" s="56"/>
      <c r="BA7" s="56"/>
      <c r="BB7" s="56"/>
      <c r="BC7" s="56"/>
      <c r="BD7" s="56"/>
      <c r="BE7" s="67"/>
      <c r="BF7" s="67"/>
      <c r="BG7" s="67"/>
      <c r="BH7" s="67"/>
      <c r="BI7" s="67"/>
      <c r="BJ7" s="67"/>
      <c r="BK7" s="67"/>
      <c r="BL7" s="67"/>
      <c r="BM7" s="67"/>
      <c r="BN7" s="67"/>
      <c r="BO7" s="67"/>
      <c r="BP7" s="67"/>
      <c r="BQ7" s="51">
        <v>1</v>
      </c>
      <c r="BR7" s="71"/>
      <c r="BS7" s="642" t="s">
        <v>287</v>
      </c>
      <c r="BT7" s="643"/>
      <c r="BU7" s="643"/>
      <c r="BV7" s="643"/>
      <c r="BW7" s="643"/>
      <c r="BX7" s="643"/>
      <c r="BY7" s="643"/>
      <c r="BZ7" s="643"/>
      <c r="CA7" s="643"/>
      <c r="CB7" s="643"/>
      <c r="CC7" s="643"/>
      <c r="CD7" s="643"/>
      <c r="CE7" s="643"/>
      <c r="CF7" s="643"/>
      <c r="CG7" s="644"/>
      <c r="CH7" s="654">
        <v>1</v>
      </c>
      <c r="CI7" s="655"/>
      <c r="CJ7" s="655"/>
      <c r="CK7" s="655"/>
      <c r="CL7" s="656"/>
      <c r="CM7" s="654">
        <v>-13</v>
      </c>
      <c r="CN7" s="655"/>
      <c r="CO7" s="655"/>
      <c r="CP7" s="655"/>
      <c r="CQ7" s="656"/>
      <c r="CR7" s="654">
        <v>23</v>
      </c>
      <c r="CS7" s="655"/>
      <c r="CT7" s="655"/>
      <c r="CU7" s="655"/>
      <c r="CV7" s="656"/>
      <c r="CW7" s="654"/>
      <c r="CX7" s="655"/>
      <c r="CY7" s="655"/>
      <c r="CZ7" s="655"/>
      <c r="DA7" s="656"/>
      <c r="DB7" s="654"/>
      <c r="DC7" s="655"/>
      <c r="DD7" s="655"/>
      <c r="DE7" s="655"/>
      <c r="DF7" s="656"/>
      <c r="DG7" s="654"/>
      <c r="DH7" s="655"/>
      <c r="DI7" s="655"/>
      <c r="DJ7" s="655"/>
      <c r="DK7" s="656"/>
      <c r="DL7" s="654"/>
      <c r="DM7" s="655"/>
      <c r="DN7" s="655"/>
      <c r="DO7" s="655"/>
      <c r="DP7" s="656"/>
      <c r="DQ7" s="654"/>
      <c r="DR7" s="655"/>
      <c r="DS7" s="655"/>
      <c r="DT7" s="655"/>
      <c r="DU7" s="656"/>
      <c r="DV7" s="642"/>
      <c r="DW7" s="643"/>
      <c r="DX7" s="643"/>
      <c r="DY7" s="643"/>
      <c r="DZ7" s="657"/>
      <c r="EA7" s="67"/>
    </row>
    <row r="8" spans="1:131" s="47" customFormat="1" ht="26.25" customHeight="1" x14ac:dyDescent="0.2">
      <c r="A8" s="52">
        <v>2</v>
      </c>
      <c r="B8" s="678"/>
      <c r="C8" s="679"/>
      <c r="D8" s="679"/>
      <c r="E8" s="679"/>
      <c r="F8" s="679"/>
      <c r="G8" s="679"/>
      <c r="H8" s="679"/>
      <c r="I8" s="679"/>
      <c r="J8" s="679"/>
      <c r="K8" s="679"/>
      <c r="L8" s="679"/>
      <c r="M8" s="679"/>
      <c r="N8" s="679"/>
      <c r="O8" s="679"/>
      <c r="P8" s="680"/>
      <c r="Q8" s="681"/>
      <c r="R8" s="682"/>
      <c r="S8" s="682"/>
      <c r="T8" s="682"/>
      <c r="U8" s="682"/>
      <c r="V8" s="682"/>
      <c r="W8" s="682"/>
      <c r="X8" s="682"/>
      <c r="Y8" s="682"/>
      <c r="Z8" s="682"/>
      <c r="AA8" s="682"/>
      <c r="AB8" s="682"/>
      <c r="AC8" s="682"/>
      <c r="AD8" s="682"/>
      <c r="AE8" s="683"/>
      <c r="AF8" s="684"/>
      <c r="AG8" s="685"/>
      <c r="AH8" s="685"/>
      <c r="AI8" s="685"/>
      <c r="AJ8" s="686"/>
      <c r="AK8" s="687"/>
      <c r="AL8" s="682"/>
      <c r="AM8" s="682"/>
      <c r="AN8" s="682"/>
      <c r="AO8" s="682"/>
      <c r="AP8" s="682"/>
      <c r="AQ8" s="682"/>
      <c r="AR8" s="682"/>
      <c r="AS8" s="682"/>
      <c r="AT8" s="682"/>
      <c r="AU8" s="688"/>
      <c r="AV8" s="688"/>
      <c r="AW8" s="688"/>
      <c r="AX8" s="688"/>
      <c r="AY8" s="689"/>
      <c r="AZ8" s="56"/>
      <c r="BA8" s="56"/>
      <c r="BB8" s="56"/>
      <c r="BC8" s="56"/>
      <c r="BD8" s="56"/>
      <c r="BE8" s="67"/>
      <c r="BF8" s="67"/>
      <c r="BG8" s="67"/>
      <c r="BH8" s="67"/>
      <c r="BI8" s="67"/>
      <c r="BJ8" s="67"/>
      <c r="BK8" s="67"/>
      <c r="BL8" s="67"/>
      <c r="BM8" s="67"/>
      <c r="BN8" s="67"/>
      <c r="BO8" s="67"/>
      <c r="BP8" s="67"/>
      <c r="BQ8" s="52">
        <v>2</v>
      </c>
      <c r="BR8" s="72"/>
      <c r="BS8" s="678" t="s">
        <v>533</v>
      </c>
      <c r="BT8" s="679"/>
      <c r="BU8" s="679"/>
      <c r="BV8" s="679"/>
      <c r="BW8" s="679"/>
      <c r="BX8" s="679"/>
      <c r="BY8" s="679"/>
      <c r="BZ8" s="679"/>
      <c r="CA8" s="679"/>
      <c r="CB8" s="679"/>
      <c r="CC8" s="679"/>
      <c r="CD8" s="679"/>
      <c r="CE8" s="679"/>
      <c r="CF8" s="679"/>
      <c r="CG8" s="680"/>
      <c r="CH8" s="690">
        <v>6</v>
      </c>
      <c r="CI8" s="685"/>
      <c r="CJ8" s="685"/>
      <c r="CK8" s="685"/>
      <c r="CL8" s="691"/>
      <c r="CM8" s="690">
        <v>47</v>
      </c>
      <c r="CN8" s="685"/>
      <c r="CO8" s="685"/>
      <c r="CP8" s="685"/>
      <c r="CQ8" s="691"/>
      <c r="CR8" s="690">
        <v>5</v>
      </c>
      <c r="CS8" s="685"/>
      <c r="CT8" s="685"/>
      <c r="CU8" s="685"/>
      <c r="CV8" s="691"/>
      <c r="CW8" s="690"/>
      <c r="CX8" s="685"/>
      <c r="CY8" s="685"/>
      <c r="CZ8" s="685"/>
      <c r="DA8" s="691"/>
      <c r="DB8" s="690"/>
      <c r="DC8" s="685"/>
      <c r="DD8" s="685"/>
      <c r="DE8" s="685"/>
      <c r="DF8" s="691"/>
      <c r="DG8" s="690"/>
      <c r="DH8" s="685"/>
      <c r="DI8" s="685"/>
      <c r="DJ8" s="685"/>
      <c r="DK8" s="691"/>
      <c r="DL8" s="690"/>
      <c r="DM8" s="685"/>
      <c r="DN8" s="685"/>
      <c r="DO8" s="685"/>
      <c r="DP8" s="691"/>
      <c r="DQ8" s="690"/>
      <c r="DR8" s="685"/>
      <c r="DS8" s="685"/>
      <c r="DT8" s="685"/>
      <c r="DU8" s="691"/>
      <c r="DV8" s="678"/>
      <c r="DW8" s="679"/>
      <c r="DX8" s="679"/>
      <c r="DY8" s="679"/>
      <c r="DZ8" s="692"/>
      <c r="EA8" s="67"/>
    </row>
    <row r="9" spans="1:131" s="47" customFormat="1" ht="26.25" customHeight="1" x14ac:dyDescent="0.2">
      <c r="A9" s="52">
        <v>3</v>
      </c>
      <c r="B9" s="678"/>
      <c r="C9" s="679"/>
      <c r="D9" s="679"/>
      <c r="E9" s="679"/>
      <c r="F9" s="679"/>
      <c r="G9" s="679"/>
      <c r="H9" s="679"/>
      <c r="I9" s="679"/>
      <c r="J9" s="679"/>
      <c r="K9" s="679"/>
      <c r="L9" s="679"/>
      <c r="M9" s="679"/>
      <c r="N9" s="679"/>
      <c r="O9" s="679"/>
      <c r="P9" s="680"/>
      <c r="Q9" s="681"/>
      <c r="R9" s="682"/>
      <c r="S9" s="682"/>
      <c r="T9" s="682"/>
      <c r="U9" s="682"/>
      <c r="V9" s="682"/>
      <c r="W9" s="682"/>
      <c r="X9" s="682"/>
      <c r="Y9" s="682"/>
      <c r="Z9" s="682"/>
      <c r="AA9" s="682"/>
      <c r="AB9" s="682"/>
      <c r="AC9" s="682"/>
      <c r="AD9" s="682"/>
      <c r="AE9" s="683"/>
      <c r="AF9" s="684"/>
      <c r="AG9" s="685"/>
      <c r="AH9" s="685"/>
      <c r="AI9" s="685"/>
      <c r="AJ9" s="686"/>
      <c r="AK9" s="687"/>
      <c r="AL9" s="682"/>
      <c r="AM9" s="682"/>
      <c r="AN9" s="682"/>
      <c r="AO9" s="682"/>
      <c r="AP9" s="682"/>
      <c r="AQ9" s="682"/>
      <c r="AR9" s="682"/>
      <c r="AS9" s="682"/>
      <c r="AT9" s="682"/>
      <c r="AU9" s="688"/>
      <c r="AV9" s="688"/>
      <c r="AW9" s="688"/>
      <c r="AX9" s="688"/>
      <c r="AY9" s="689"/>
      <c r="AZ9" s="56"/>
      <c r="BA9" s="56"/>
      <c r="BB9" s="56"/>
      <c r="BC9" s="56"/>
      <c r="BD9" s="56"/>
      <c r="BE9" s="67"/>
      <c r="BF9" s="67"/>
      <c r="BG9" s="67"/>
      <c r="BH9" s="67"/>
      <c r="BI9" s="67"/>
      <c r="BJ9" s="67"/>
      <c r="BK9" s="67"/>
      <c r="BL9" s="67"/>
      <c r="BM9" s="67"/>
      <c r="BN9" s="67"/>
      <c r="BO9" s="67"/>
      <c r="BP9" s="67"/>
      <c r="BQ9" s="52">
        <v>3</v>
      </c>
      <c r="BR9" s="72"/>
      <c r="BS9" s="678" t="s">
        <v>534</v>
      </c>
      <c r="BT9" s="679"/>
      <c r="BU9" s="679"/>
      <c r="BV9" s="679"/>
      <c r="BW9" s="679"/>
      <c r="BX9" s="679"/>
      <c r="BY9" s="679"/>
      <c r="BZ9" s="679"/>
      <c r="CA9" s="679"/>
      <c r="CB9" s="679"/>
      <c r="CC9" s="679"/>
      <c r="CD9" s="679"/>
      <c r="CE9" s="679"/>
      <c r="CF9" s="679"/>
      <c r="CG9" s="680"/>
      <c r="CH9" s="690">
        <v>3</v>
      </c>
      <c r="CI9" s="685"/>
      <c r="CJ9" s="685"/>
      <c r="CK9" s="685"/>
      <c r="CL9" s="691"/>
      <c r="CM9" s="690">
        <v>16</v>
      </c>
      <c r="CN9" s="685"/>
      <c r="CO9" s="685"/>
      <c r="CP9" s="685"/>
      <c r="CQ9" s="691"/>
      <c r="CR9" s="690">
        <v>2</v>
      </c>
      <c r="CS9" s="685"/>
      <c r="CT9" s="685"/>
      <c r="CU9" s="685"/>
      <c r="CV9" s="691"/>
      <c r="CW9" s="690"/>
      <c r="CX9" s="685"/>
      <c r="CY9" s="685"/>
      <c r="CZ9" s="685"/>
      <c r="DA9" s="691"/>
      <c r="DB9" s="690"/>
      <c r="DC9" s="685"/>
      <c r="DD9" s="685"/>
      <c r="DE9" s="685"/>
      <c r="DF9" s="691"/>
      <c r="DG9" s="690"/>
      <c r="DH9" s="685"/>
      <c r="DI9" s="685"/>
      <c r="DJ9" s="685"/>
      <c r="DK9" s="691"/>
      <c r="DL9" s="690"/>
      <c r="DM9" s="685"/>
      <c r="DN9" s="685"/>
      <c r="DO9" s="685"/>
      <c r="DP9" s="691"/>
      <c r="DQ9" s="690"/>
      <c r="DR9" s="685"/>
      <c r="DS9" s="685"/>
      <c r="DT9" s="685"/>
      <c r="DU9" s="691"/>
      <c r="DV9" s="678"/>
      <c r="DW9" s="679"/>
      <c r="DX9" s="679"/>
      <c r="DY9" s="679"/>
      <c r="DZ9" s="692"/>
      <c r="EA9" s="67"/>
    </row>
    <row r="10" spans="1:131" s="47" customFormat="1" ht="26.25" customHeight="1" x14ac:dyDescent="0.2">
      <c r="A10" s="52">
        <v>4</v>
      </c>
      <c r="B10" s="678"/>
      <c r="C10" s="679"/>
      <c r="D10" s="679"/>
      <c r="E10" s="679"/>
      <c r="F10" s="679"/>
      <c r="G10" s="679"/>
      <c r="H10" s="679"/>
      <c r="I10" s="679"/>
      <c r="J10" s="679"/>
      <c r="K10" s="679"/>
      <c r="L10" s="679"/>
      <c r="M10" s="679"/>
      <c r="N10" s="679"/>
      <c r="O10" s="679"/>
      <c r="P10" s="680"/>
      <c r="Q10" s="681"/>
      <c r="R10" s="682"/>
      <c r="S10" s="682"/>
      <c r="T10" s="682"/>
      <c r="U10" s="682"/>
      <c r="V10" s="682"/>
      <c r="W10" s="682"/>
      <c r="X10" s="682"/>
      <c r="Y10" s="682"/>
      <c r="Z10" s="682"/>
      <c r="AA10" s="682"/>
      <c r="AB10" s="682"/>
      <c r="AC10" s="682"/>
      <c r="AD10" s="682"/>
      <c r="AE10" s="683"/>
      <c r="AF10" s="684"/>
      <c r="AG10" s="685"/>
      <c r="AH10" s="685"/>
      <c r="AI10" s="685"/>
      <c r="AJ10" s="686"/>
      <c r="AK10" s="687"/>
      <c r="AL10" s="682"/>
      <c r="AM10" s="682"/>
      <c r="AN10" s="682"/>
      <c r="AO10" s="682"/>
      <c r="AP10" s="682"/>
      <c r="AQ10" s="682"/>
      <c r="AR10" s="682"/>
      <c r="AS10" s="682"/>
      <c r="AT10" s="682"/>
      <c r="AU10" s="688"/>
      <c r="AV10" s="688"/>
      <c r="AW10" s="688"/>
      <c r="AX10" s="688"/>
      <c r="AY10" s="689"/>
      <c r="AZ10" s="56"/>
      <c r="BA10" s="56"/>
      <c r="BB10" s="56"/>
      <c r="BC10" s="56"/>
      <c r="BD10" s="56"/>
      <c r="BE10" s="67"/>
      <c r="BF10" s="67"/>
      <c r="BG10" s="67"/>
      <c r="BH10" s="67"/>
      <c r="BI10" s="67"/>
      <c r="BJ10" s="67"/>
      <c r="BK10" s="67"/>
      <c r="BL10" s="67"/>
      <c r="BM10" s="67"/>
      <c r="BN10" s="67"/>
      <c r="BO10" s="67"/>
      <c r="BP10" s="67"/>
      <c r="BQ10" s="52">
        <v>4</v>
      </c>
      <c r="BR10" s="72"/>
      <c r="BS10" s="678"/>
      <c r="BT10" s="679"/>
      <c r="BU10" s="679"/>
      <c r="BV10" s="679"/>
      <c r="BW10" s="679"/>
      <c r="BX10" s="679"/>
      <c r="BY10" s="679"/>
      <c r="BZ10" s="679"/>
      <c r="CA10" s="679"/>
      <c r="CB10" s="679"/>
      <c r="CC10" s="679"/>
      <c r="CD10" s="679"/>
      <c r="CE10" s="679"/>
      <c r="CF10" s="679"/>
      <c r="CG10" s="680"/>
      <c r="CH10" s="690"/>
      <c r="CI10" s="685"/>
      <c r="CJ10" s="685"/>
      <c r="CK10" s="685"/>
      <c r="CL10" s="691"/>
      <c r="CM10" s="690"/>
      <c r="CN10" s="685"/>
      <c r="CO10" s="685"/>
      <c r="CP10" s="685"/>
      <c r="CQ10" s="691"/>
      <c r="CR10" s="690"/>
      <c r="CS10" s="685"/>
      <c r="CT10" s="685"/>
      <c r="CU10" s="685"/>
      <c r="CV10" s="691"/>
      <c r="CW10" s="690"/>
      <c r="CX10" s="685"/>
      <c r="CY10" s="685"/>
      <c r="CZ10" s="685"/>
      <c r="DA10" s="691"/>
      <c r="DB10" s="690"/>
      <c r="DC10" s="685"/>
      <c r="DD10" s="685"/>
      <c r="DE10" s="685"/>
      <c r="DF10" s="691"/>
      <c r="DG10" s="690"/>
      <c r="DH10" s="685"/>
      <c r="DI10" s="685"/>
      <c r="DJ10" s="685"/>
      <c r="DK10" s="691"/>
      <c r="DL10" s="690"/>
      <c r="DM10" s="685"/>
      <c r="DN10" s="685"/>
      <c r="DO10" s="685"/>
      <c r="DP10" s="691"/>
      <c r="DQ10" s="690"/>
      <c r="DR10" s="685"/>
      <c r="DS10" s="685"/>
      <c r="DT10" s="685"/>
      <c r="DU10" s="691"/>
      <c r="DV10" s="678"/>
      <c r="DW10" s="679"/>
      <c r="DX10" s="679"/>
      <c r="DY10" s="679"/>
      <c r="DZ10" s="692"/>
      <c r="EA10" s="67"/>
    </row>
    <row r="11" spans="1:131" s="47" customFormat="1" ht="26.25" customHeight="1" x14ac:dyDescent="0.2">
      <c r="A11" s="52">
        <v>5</v>
      </c>
      <c r="B11" s="678"/>
      <c r="C11" s="679"/>
      <c r="D11" s="679"/>
      <c r="E11" s="679"/>
      <c r="F11" s="679"/>
      <c r="G11" s="679"/>
      <c r="H11" s="679"/>
      <c r="I11" s="679"/>
      <c r="J11" s="679"/>
      <c r="K11" s="679"/>
      <c r="L11" s="679"/>
      <c r="M11" s="679"/>
      <c r="N11" s="679"/>
      <c r="O11" s="679"/>
      <c r="P11" s="680"/>
      <c r="Q11" s="681"/>
      <c r="R11" s="682"/>
      <c r="S11" s="682"/>
      <c r="T11" s="682"/>
      <c r="U11" s="682"/>
      <c r="V11" s="682"/>
      <c r="W11" s="682"/>
      <c r="X11" s="682"/>
      <c r="Y11" s="682"/>
      <c r="Z11" s="682"/>
      <c r="AA11" s="682"/>
      <c r="AB11" s="682"/>
      <c r="AC11" s="682"/>
      <c r="AD11" s="682"/>
      <c r="AE11" s="683"/>
      <c r="AF11" s="684"/>
      <c r="AG11" s="685"/>
      <c r="AH11" s="685"/>
      <c r="AI11" s="685"/>
      <c r="AJ11" s="686"/>
      <c r="AK11" s="687"/>
      <c r="AL11" s="682"/>
      <c r="AM11" s="682"/>
      <c r="AN11" s="682"/>
      <c r="AO11" s="682"/>
      <c r="AP11" s="682"/>
      <c r="AQ11" s="682"/>
      <c r="AR11" s="682"/>
      <c r="AS11" s="682"/>
      <c r="AT11" s="682"/>
      <c r="AU11" s="688"/>
      <c r="AV11" s="688"/>
      <c r="AW11" s="688"/>
      <c r="AX11" s="688"/>
      <c r="AY11" s="689"/>
      <c r="AZ11" s="56"/>
      <c r="BA11" s="56"/>
      <c r="BB11" s="56"/>
      <c r="BC11" s="56"/>
      <c r="BD11" s="56"/>
      <c r="BE11" s="67"/>
      <c r="BF11" s="67"/>
      <c r="BG11" s="67"/>
      <c r="BH11" s="67"/>
      <c r="BI11" s="67"/>
      <c r="BJ11" s="67"/>
      <c r="BK11" s="67"/>
      <c r="BL11" s="67"/>
      <c r="BM11" s="67"/>
      <c r="BN11" s="67"/>
      <c r="BO11" s="67"/>
      <c r="BP11" s="67"/>
      <c r="BQ11" s="52">
        <v>5</v>
      </c>
      <c r="BR11" s="72"/>
      <c r="BS11" s="678"/>
      <c r="BT11" s="679"/>
      <c r="BU11" s="679"/>
      <c r="BV11" s="679"/>
      <c r="BW11" s="679"/>
      <c r="BX11" s="679"/>
      <c r="BY11" s="679"/>
      <c r="BZ11" s="679"/>
      <c r="CA11" s="679"/>
      <c r="CB11" s="679"/>
      <c r="CC11" s="679"/>
      <c r="CD11" s="679"/>
      <c r="CE11" s="679"/>
      <c r="CF11" s="679"/>
      <c r="CG11" s="680"/>
      <c r="CH11" s="690"/>
      <c r="CI11" s="685"/>
      <c r="CJ11" s="685"/>
      <c r="CK11" s="685"/>
      <c r="CL11" s="691"/>
      <c r="CM11" s="690"/>
      <c r="CN11" s="685"/>
      <c r="CO11" s="685"/>
      <c r="CP11" s="685"/>
      <c r="CQ11" s="691"/>
      <c r="CR11" s="690"/>
      <c r="CS11" s="685"/>
      <c r="CT11" s="685"/>
      <c r="CU11" s="685"/>
      <c r="CV11" s="691"/>
      <c r="CW11" s="690"/>
      <c r="CX11" s="685"/>
      <c r="CY11" s="685"/>
      <c r="CZ11" s="685"/>
      <c r="DA11" s="691"/>
      <c r="DB11" s="690"/>
      <c r="DC11" s="685"/>
      <c r="DD11" s="685"/>
      <c r="DE11" s="685"/>
      <c r="DF11" s="691"/>
      <c r="DG11" s="690"/>
      <c r="DH11" s="685"/>
      <c r="DI11" s="685"/>
      <c r="DJ11" s="685"/>
      <c r="DK11" s="691"/>
      <c r="DL11" s="690"/>
      <c r="DM11" s="685"/>
      <c r="DN11" s="685"/>
      <c r="DO11" s="685"/>
      <c r="DP11" s="691"/>
      <c r="DQ11" s="690"/>
      <c r="DR11" s="685"/>
      <c r="DS11" s="685"/>
      <c r="DT11" s="685"/>
      <c r="DU11" s="691"/>
      <c r="DV11" s="678"/>
      <c r="DW11" s="679"/>
      <c r="DX11" s="679"/>
      <c r="DY11" s="679"/>
      <c r="DZ11" s="692"/>
      <c r="EA11" s="67"/>
    </row>
    <row r="12" spans="1:131" s="47" customFormat="1" ht="26.25" customHeight="1" x14ac:dyDescent="0.2">
      <c r="A12" s="52">
        <v>6</v>
      </c>
      <c r="B12" s="678"/>
      <c r="C12" s="679"/>
      <c r="D12" s="679"/>
      <c r="E12" s="679"/>
      <c r="F12" s="679"/>
      <c r="G12" s="679"/>
      <c r="H12" s="679"/>
      <c r="I12" s="679"/>
      <c r="J12" s="679"/>
      <c r="K12" s="679"/>
      <c r="L12" s="679"/>
      <c r="M12" s="679"/>
      <c r="N12" s="679"/>
      <c r="O12" s="679"/>
      <c r="P12" s="680"/>
      <c r="Q12" s="681"/>
      <c r="R12" s="682"/>
      <c r="S12" s="682"/>
      <c r="T12" s="682"/>
      <c r="U12" s="682"/>
      <c r="V12" s="682"/>
      <c r="W12" s="682"/>
      <c r="X12" s="682"/>
      <c r="Y12" s="682"/>
      <c r="Z12" s="682"/>
      <c r="AA12" s="682"/>
      <c r="AB12" s="682"/>
      <c r="AC12" s="682"/>
      <c r="AD12" s="682"/>
      <c r="AE12" s="683"/>
      <c r="AF12" s="684"/>
      <c r="AG12" s="685"/>
      <c r="AH12" s="685"/>
      <c r="AI12" s="685"/>
      <c r="AJ12" s="686"/>
      <c r="AK12" s="687"/>
      <c r="AL12" s="682"/>
      <c r="AM12" s="682"/>
      <c r="AN12" s="682"/>
      <c r="AO12" s="682"/>
      <c r="AP12" s="682"/>
      <c r="AQ12" s="682"/>
      <c r="AR12" s="682"/>
      <c r="AS12" s="682"/>
      <c r="AT12" s="682"/>
      <c r="AU12" s="688"/>
      <c r="AV12" s="688"/>
      <c r="AW12" s="688"/>
      <c r="AX12" s="688"/>
      <c r="AY12" s="689"/>
      <c r="AZ12" s="56"/>
      <c r="BA12" s="56"/>
      <c r="BB12" s="56"/>
      <c r="BC12" s="56"/>
      <c r="BD12" s="56"/>
      <c r="BE12" s="67"/>
      <c r="BF12" s="67"/>
      <c r="BG12" s="67"/>
      <c r="BH12" s="67"/>
      <c r="BI12" s="67"/>
      <c r="BJ12" s="67"/>
      <c r="BK12" s="67"/>
      <c r="BL12" s="67"/>
      <c r="BM12" s="67"/>
      <c r="BN12" s="67"/>
      <c r="BO12" s="67"/>
      <c r="BP12" s="67"/>
      <c r="BQ12" s="52">
        <v>6</v>
      </c>
      <c r="BR12" s="72"/>
      <c r="BS12" s="678"/>
      <c r="BT12" s="679"/>
      <c r="BU12" s="679"/>
      <c r="BV12" s="679"/>
      <c r="BW12" s="679"/>
      <c r="BX12" s="679"/>
      <c r="BY12" s="679"/>
      <c r="BZ12" s="679"/>
      <c r="CA12" s="679"/>
      <c r="CB12" s="679"/>
      <c r="CC12" s="679"/>
      <c r="CD12" s="679"/>
      <c r="CE12" s="679"/>
      <c r="CF12" s="679"/>
      <c r="CG12" s="680"/>
      <c r="CH12" s="690"/>
      <c r="CI12" s="685"/>
      <c r="CJ12" s="685"/>
      <c r="CK12" s="685"/>
      <c r="CL12" s="691"/>
      <c r="CM12" s="690"/>
      <c r="CN12" s="685"/>
      <c r="CO12" s="685"/>
      <c r="CP12" s="685"/>
      <c r="CQ12" s="691"/>
      <c r="CR12" s="690"/>
      <c r="CS12" s="685"/>
      <c r="CT12" s="685"/>
      <c r="CU12" s="685"/>
      <c r="CV12" s="691"/>
      <c r="CW12" s="690"/>
      <c r="CX12" s="685"/>
      <c r="CY12" s="685"/>
      <c r="CZ12" s="685"/>
      <c r="DA12" s="691"/>
      <c r="DB12" s="690"/>
      <c r="DC12" s="685"/>
      <c r="DD12" s="685"/>
      <c r="DE12" s="685"/>
      <c r="DF12" s="691"/>
      <c r="DG12" s="690"/>
      <c r="DH12" s="685"/>
      <c r="DI12" s="685"/>
      <c r="DJ12" s="685"/>
      <c r="DK12" s="691"/>
      <c r="DL12" s="690"/>
      <c r="DM12" s="685"/>
      <c r="DN12" s="685"/>
      <c r="DO12" s="685"/>
      <c r="DP12" s="691"/>
      <c r="DQ12" s="690"/>
      <c r="DR12" s="685"/>
      <c r="DS12" s="685"/>
      <c r="DT12" s="685"/>
      <c r="DU12" s="691"/>
      <c r="DV12" s="678"/>
      <c r="DW12" s="679"/>
      <c r="DX12" s="679"/>
      <c r="DY12" s="679"/>
      <c r="DZ12" s="692"/>
      <c r="EA12" s="67"/>
    </row>
    <row r="13" spans="1:131" s="47" customFormat="1" ht="26.25" customHeight="1" x14ac:dyDescent="0.2">
      <c r="A13" s="52">
        <v>7</v>
      </c>
      <c r="B13" s="678"/>
      <c r="C13" s="679"/>
      <c r="D13" s="679"/>
      <c r="E13" s="679"/>
      <c r="F13" s="679"/>
      <c r="G13" s="679"/>
      <c r="H13" s="679"/>
      <c r="I13" s="679"/>
      <c r="J13" s="679"/>
      <c r="K13" s="679"/>
      <c r="L13" s="679"/>
      <c r="M13" s="679"/>
      <c r="N13" s="679"/>
      <c r="O13" s="679"/>
      <c r="P13" s="680"/>
      <c r="Q13" s="681"/>
      <c r="R13" s="682"/>
      <c r="S13" s="682"/>
      <c r="T13" s="682"/>
      <c r="U13" s="682"/>
      <c r="V13" s="682"/>
      <c r="W13" s="682"/>
      <c r="X13" s="682"/>
      <c r="Y13" s="682"/>
      <c r="Z13" s="682"/>
      <c r="AA13" s="682"/>
      <c r="AB13" s="682"/>
      <c r="AC13" s="682"/>
      <c r="AD13" s="682"/>
      <c r="AE13" s="683"/>
      <c r="AF13" s="684"/>
      <c r="AG13" s="685"/>
      <c r="AH13" s="685"/>
      <c r="AI13" s="685"/>
      <c r="AJ13" s="686"/>
      <c r="AK13" s="687"/>
      <c r="AL13" s="682"/>
      <c r="AM13" s="682"/>
      <c r="AN13" s="682"/>
      <c r="AO13" s="682"/>
      <c r="AP13" s="682"/>
      <c r="AQ13" s="682"/>
      <c r="AR13" s="682"/>
      <c r="AS13" s="682"/>
      <c r="AT13" s="682"/>
      <c r="AU13" s="688"/>
      <c r="AV13" s="688"/>
      <c r="AW13" s="688"/>
      <c r="AX13" s="688"/>
      <c r="AY13" s="689"/>
      <c r="AZ13" s="56"/>
      <c r="BA13" s="56"/>
      <c r="BB13" s="56"/>
      <c r="BC13" s="56"/>
      <c r="BD13" s="56"/>
      <c r="BE13" s="67"/>
      <c r="BF13" s="67"/>
      <c r="BG13" s="67"/>
      <c r="BH13" s="67"/>
      <c r="BI13" s="67"/>
      <c r="BJ13" s="67"/>
      <c r="BK13" s="67"/>
      <c r="BL13" s="67"/>
      <c r="BM13" s="67"/>
      <c r="BN13" s="67"/>
      <c r="BO13" s="67"/>
      <c r="BP13" s="67"/>
      <c r="BQ13" s="52">
        <v>7</v>
      </c>
      <c r="BR13" s="72"/>
      <c r="BS13" s="678"/>
      <c r="BT13" s="679"/>
      <c r="BU13" s="679"/>
      <c r="BV13" s="679"/>
      <c r="BW13" s="679"/>
      <c r="BX13" s="679"/>
      <c r="BY13" s="679"/>
      <c r="BZ13" s="679"/>
      <c r="CA13" s="679"/>
      <c r="CB13" s="679"/>
      <c r="CC13" s="679"/>
      <c r="CD13" s="679"/>
      <c r="CE13" s="679"/>
      <c r="CF13" s="679"/>
      <c r="CG13" s="680"/>
      <c r="CH13" s="690"/>
      <c r="CI13" s="685"/>
      <c r="CJ13" s="685"/>
      <c r="CK13" s="685"/>
      <c r="CL13" s="691"/>
      <c r="CM13" s="690"/>
      <c r="CN13" s="685"/>
      <c r="CO13" s="685"/>
      <c r="CP13" s="685"/>
      <c r="CQ13" s="691"/>
      <c r="CR13" s="690"/>
      <c r="CS13" s="685"/>
      <c r="CT13" s="685"/>
      <c r="CU13" s="685"/>
      <c r="CV13" s="691"/>
      <c r="CW13" s="690"/>
      <c r="CX13" s="685"/>
      <c r="CY13" s="685"/>
      <c r="CZ13" s="685"/>
      <c r="DA13" s="691"/>
      <c r="DB13" s="690"/>
      <c r="DC13" s="685"/>
      <c r="DD13" s="685"/>
      <c r="DE13" s="685"/>
      <c r="DF13" s="691"/>
      <c r="DG13" s="690"/>
      <c r="DH13" s="685"/>
      <c r="DI13" s="685"/>
      <c r="DJ13" s="685"/>
      <c r="DK13" s="691"/>
      <c r="DL13" s="690"/>
      <c r="DM13" s="685"/>
      <c r="DN13" s="685"/>
      <c r="DO13" s="685"/>
      <c r="DP13" s="691"/>
      <c r="DQ13" s="690"/>
      <c r="DR13" s="685"/>
      <c r="DS13" s="685"/>
      <c r="DT13" s="685"/>
      <c r="DU13" s="691"/>
      <c r="DV13" s="678"/>
      <c r="DW13" s="679"/>
      <c r="DX13" s="679"/>
      <c r="DY13" s="679"/>
      <c r="DZ13" s="692"/>
      <c r="EA13" s="67"/>
    </row>
    <row r="14" spans="1:131" s="47" customFormat="1" ht="26.25" customHeight="1" x14ac:dyDescent="0.2">
      <c r="A14" s="52">
        <v>8</v>
      </c>
      <c r="B14" s="678"/>
      <c r="C14" s="679"/>
      <c r="D14" s="679"/>
      <c r="E14" s="679"/>
      <c r="F14" s="679"/>
      <c r="G14" s="679"/>
      <c r="H14" s="679"/>
      <c r="I14" s="679"/>
      <c r="J14" s="679"/>
      <c r="K14" s="679"/>
      <c r="L14" s="679"/>
      <c r="M14" s="679"/>
      <c r="N14" s="679"/>
      <c r="O14" s="679"/>
      <c r="P14" s="680"/>
      <c r="Q14" s="681"/>
      <c r="R14" s="682"/>
      <c r="S14" s="682"/>
      <c r="T14" s="682"/>
      <c r="U14" s="682"/>
      <c r="V14" s="682"/>
      <c r="W14" s="682"/>
      <c r="X14" s="682"/>
      <c r="Y14" s="682"/>
      <c r="Z14" s="682"/>
      <c r="AA14" s="682"/>
      <c r="AB14" s="682"/>
      <c r="AC14" s="682"/>
      <c r="AD14" s="682"/>
      <c r="AE14" s="683"/>
      <c r="AF14" s="684"/>
      <c r="AG14" s="685"/>
      <c r="AH14" s="685"/>
      <c r="AI14" s="685"/>
      <c r="AJ14" s="686"/>
      <c r="AK14" s="687"/>
      <c r="AL14" s="682"/>
      <c r="AM14" s="682"/>
      <c r="AN14" s="682"/>
      <c r="AO14" s="682"/>
      <c r="AP14" s="682"/>
      <c r="AQ14" s="682"/>
      <c r="AR14" s="682"/>
      <c r="AS14" s="682"/>
      <c r="AT14" s="682"/>
      <c r="AU14" s="688"/>
      <c r="AV14" s="688"/>
      <c r="AW14" s="688"/>
      <c r="AX14" s="688"/>
      <c r="AY14" s="689"/>
      <c r="AZ14" s="56"/>
      <c r="BA14" s="56"/>
      <c r="BB14" s="56"/>
      <c r="BC14" s="56"/>
      <c r="BD14" s="56"/>
      <c r="BE14" s="67"/>
      <c r="BF14" s="67"/>
      <c r="BG14" s="67"/>
      <c r="BH14" s="67"/>
      <c r="BI14" s="67"/>
      <c r="BJ14" s="67"/>
      <c r="BK14" s="67"/>
      <c r="BL14" s="67"/>
      <c r="BM14" s="67"/>
      <c r="BN14" s="67"/>
      <c r="BO14" s="67"/>
      <c r="BP14" s="67"/>
      <c r="BQ14" s="52">
        <v>8</v>
      </c>
      <c r="BR14" s="72"/>
      <c r="BS14" s="678"/>
      <c r="BT14" s="679"/>
      <c r="BU14" s="679"/>
      <c r="BV14" s="679"/>
      <c r="BW14" s="679"/>
      <c r="BX14" s="679"/>
      <c r="BY14" s="679"/>
      <c r="BZ14" s="679"/>
      <c r="CA14" s="679"/>
      <c r="CB14" s="679"/>
      <c r="CC14" s="679"/>
      <c r="CD14" s="679"/>
      <c r="CE14" s="679"/>
      <c r="CF14" s="679"/>
      <c r="CG14" s="680"/>
      <c r="CH14" s="690"/>
      <c r="CI14" s="685"/>
      <c r="CJ14" s="685"/>
      <c r="CK14" s="685"/>
      <c r="CL14" s="691"/>
      <c r="CM14" s="690"/>
      <c r="CN14" s="685"/>
      <c r="CO14" s="685"/>
      <c r="CP14" s="685"/>
      <c r="CQ14" s="691"/>
      <c r="CR14" s="690"/>
      <c r="CS14" s="685"/>
      <c r="CT14" s="685"/>
      <c r="CU14" s="685"/>
      <c r="CV14" s="691"/>
      <c r="CW14" s="690"/>
      <c r="CX14" s="685"/>
      <c r="CY14" s="685"/>
      <c r="CZ14" s="685"/>
      <c r="DA14" s="691"/>
      <c r="DB14" s="690"/>
      <c r="DC14" s="685"/>
      <c r="DD14" s="685"/>
      <c r="DE14" s="685"/>
      <c r="DF14" s="691"/>
      <c r="DG14" s="690"/>
      <c r="DH14" s="685"/>
      <c r="DI14" s="685"/>
      <c r="DJ14" s="685"/>
      <c r="DK14" s="691"/>
      <c r="DL14" s="690"/>
      <c r="DM14" s="685"/>
      <c r="DN14" s="685"/>
      <c r="DO14" s="685"/>
      <c r="DP14" s="691"/>
      <c r="DQ14" s="690"/>
      <c r="DR14" s="685"/>
      <c r="DS14" s="685"/>
      <c r="DT14" s="685"/>
      <c r="DU14" s="691"/>
      <c r="DV14" s="678"/>
      <c r="DW14" s="679"/>
      <c r="DX14" s="679"/>
      <c r="DY14" s="679"/>
      <c r="DZ14" s="692"/>
      <c r="EA14" s="67"/>
    </row>
    <row r="15" spans="1:131" s="47" customFormat="1" ht="26.25" customHeight="1" x14ac:dyDescent="0.2">
      <c r="A15" s="52">
        <v>9</v>
      </c>
      <c r="B15" s="678"/>
      <c r="C15" s="679"/>
      <c r="D15" s="679"/>
      <c r="E15" s="679"/>
      <c r="F15" s="679"/>
      <c r="G15" s="679"/>
      <c r="H15" s="679"/>
      <c r="I15" s="679"/>
      <c r="J15" s="679"/>
      <c r="K15" s="679"/>
      <c r="L15" s="679"/>
      <c r="M15" s="679"/>
      <c r="N15" s="679"/>
      <c r="O15" s="679"/>
      <c r="P15" s="680"/>
      <c r="Q15" s="681"/>
      <c r="R15" s="682"/>
      <c r="S15" s="682"/>
      <c r="T15" s="682"/>
      <c r="U15" s="682"/>
      <c r="V15" s="682"/>
      <c r="W15" s="682"/>
      <c r="X15" s="682"/>
      <c r="Y15" s="682"/>
      <c r="Z15" s="682"/>
      <c r="AA15" s="682"/>
      <c r="AB15" s="682"/>
      <c r="AC15" s="682"/>
      <c r="AD15" s="682"/>
      <c r="AE15" s="683"/>
      <c r="AF15" s="684"/>
      <c r="AG15" s="685"/>
      <c r="AH15" s="685"/>
      <c r="AI15" s="685"/>
      <c r="AJ15" s="686"/>
      <c r="AK15" s="687"/>
      <c r="AL15" s="682"/>
      <c r="AM15" s="682"/>
      <c r="AN15" s="682"/>
      <c r="AO15" s="682"/>
      <c r="AP15" s="682"/>
      <c r="AQ15" s="682"/>
      <c r="AR15" s="682"/>
      <c r="AS15" s="682"/>
      <c r="AT15" s="682"/>
      <c r="AU15" s="688"/>
      <c r="AV15" s="688"/>
      <c r="AW15" s="688"/>
      <c r="AX15" s="688"/>
      <c r="AY15" s="689"/>
      <c r="AZ15" s="56"/>
      <c r="BA15" s="56"/>
      <c r="BB15" s="56"/>
      <c r="BC15" s="56"/>
      <c r="BD15" s="56"/>
      <c r="BE15" s="67"/>
      <c r="BF15" s="67"/>
      <c r="BG15" s="67"/>
      <c r="BH15" s="67"/>
      <c r="BI15" s="67"/>
      <c r="BJ15" s="67"/>
      <c r="BK15" s="67"/>
      <c r="BL15" s="67"/>
      <c r="BM15" s="67"/>
      <c r="BN15" s="67"/>
      <c r="BO15" s="67"/>
      <c r="BP15" s="67"/>
      <c r="BQ15" s="52">
        <v>9</v>
      </c>
      <c r="BR15" s="72"/>
      <c r="BS15" s="678"/>
      <c r="BT15" s="679"/>
      <c r="BU15" s="679"/>
      <c r="BV15" s="679"/>
      <c r="BW15" s="679"/>
      <c r="BX15" s="679"/>
      <c r="BY15" s="679"/>
      <c r="BZ15" s="679"/>
      <c r="CA15" s="679"/>
      <c r="CB15" s="679"/>
      <c r="CC15" s="679"/>
      <c r="CD15" s="679"/>
      <c r="CE15" s="679"/>
      <c r="CF15" s="679"/>
      <c r="CG15" s="680"/>
      <c r="CH15" s="690"/>
      <c r="CI15" s="685"/>
      <c r="CJ15" s="685"/>
      <c r="CK15" s="685"/>
      <c r="CL15" s="691"/>
      <c r="CM15" s="690"/>
      <c r="CN15" s="685"/>
      <c r="CO15" s="685"/>
      <c r="CP15" s="685"/>
      <c r="CQ15" s="691"/>
      <c r="CR15" s="690"/>
      <c r="CS15" s="685"/>
      <c r="CT15" s="685"/>
      <c r="CU15" s="685"/>
      <c r="CV15" s="691"/>
      <c r="CW15" s="690"/>
      <c r="CX15" s="685"/>
      <c r="CY15" s="685"/>
      <c r="CZ15" s="685"/>
      <c r="DA15" s="691"/>
      <c r="DB15" s="690"/>
      <c r="DC15" s="685"/>
      <c r="DD15" s="685"/>
      <c r="DE15" s="685"/>
      <c r="DF15" s="691"/>
      <c r="DG15" s="690"/>
      <c r="DH15" s="685"/>
      <c r="DI15" s="685"/>
      <c r="DJ15" s="685"/>
      <c r="DK15" s="691"/>
      <c r="DL15" s="690"/>
      <c r="DM15" s="685"/>
      <c r="DN15" s="685"/>
      <c r="DO15" s="685"/>
      <c r="DP15" s="691"/>
      <c r="DQ15" s="690"/>
      <c r="DR15" s="685"/>
      <c r="DS15" s="685"/>
      <c r="DT15" s="685"/>
      <c r="DU15" s="691"/>
      <c r="DV15" s="678"/>
      <c r="DW15" s="679"/>
      <c r="DX15" s="679"/>
      <c r="DY15" s="679"/>
      <c r="DZ15" s="692"/>
      <c r="EA15" s="67"/>
    </row>
    <row r="16" spans="1:131" s="47" customFormat="1" ht="26.25" customHeight="1" x14ac:dyDescent="0.2">
      <c r="A16" s="52">
        <v>10</v>
      </c>
      <c r="B16" s="678"/>
      <c r="C16" s="679"/>
      <c r="D16" s="679"/>
      <c r="E16" s="679"/>
      <c r="F16" s="679"/>
      <c r="G16" s="679"/>
      <c r="H16" s="679"/>
      <c r="I16" s="679"/>
      <c r="J16" s="679"/>
      <c r="K16" s="679"/>
      <c r="L16" s="679"/>
      <c r="M16" s="679"/>
      <c r="N16" s="679"/>
      <c r="O16" s="679"/>
      <c r="P16" s="680"/>
      <c r="Q16" s="681"/>
      <c r="R16" s="682"/>
      <c r="S16" s="682"/>
      <c r="T16" s="682"/>
      <c r="U16" s="682"/>
      <c r="V16" s="682"/>
      <c r="W16" s="682"/>
      <c r="X16" s="682"/>
      <c r="Y16" s="682"/>
      <c r="Z16" s="682"/>
      <c r="AA16" s="682"/>
      <c r="AB16" s="682"/>
      <c r="AC16" s="682"/>
      <c r="AD16" s="682"/>
      <c r="AE16" s="683"/>
      <c r="AF16" s="684"/>
      <c r="AG16" s="685"/>
      <c r="AH16" s="685"/>
      <c r="AI16" s="685"/>
      <c r="AJ16" s="686"/>
      <c r="AK16" s="687"/>
      <c r="AL16" s="682"/>
      <c r="AM16" s="682"/>
      <c r="AN16" s="682"/>
      <c r="AO16" s="682"/>
      <c r="AP16" s="682"/>
      <c r="AQ16" s="682"/>
      <c r="AR16" s="682"/>
      <c r="AS16" s="682"/>
      <c r="AT16" s="682"/>
      <c r="AU16" s="688"/>
      <c r="AV16" s="688"/>
      <c r="AW16" s="688"/>
      <c r="AX16" s="688"/>
      <c r="AY16" s="689"/>
      <c r="AZ16" s="56"/>
      <c r="BA16" s="56"/>
      <c r="BB16" s="56"/>
      <c r="BC16" s="56"/>
      <c r="BD16" s="56"/>
      <c r="BE16" s="67"/>
      <c r="BF16" s="67"/>
      <c r="BG16" s="67"/>
      <c r="BH16" s="67"/>
      <c r="BI16" s="67"/>
      <c r="BJ16" s="67"/>
      <c r="BK16" s="67"/>
      <c r="BL16" s="67"/>
      <c r="BM16" s="67"/>
      <c r="BN16" s="67"/>
      <c r="BO16" s="67"/>
      <c r="BP16" s="67"/>
      <c r="BQ16" s="52">
        <v>10</v>
      </c>
      <c r="BR16" s="72"/>
      <c r="BS16" s="678"/>
      <c r="BT16" s="679"/>
      <c r="BU16" s="679"/>
      <c r="BV16" s="679"/>
      <c r="BW16" s="679"/>
      <c r="BX16" s="679"/>
      <c r="BY16" s="679"/>
      <c r="BZ16" s="679"/>
      <c r="CA16" s="679"/>
      <c r="CB16" s="679"/>
      <c r="CC16" s="679"/>
      <c r="CD16" s="679"/>
      <c r="CE16" s="679"/>
      <c r="CF16" s="679"/>
      <c r="CG16" s="680"/>
      <c r="CH16" s="690"/>
      <c r="CI16" s="685"/>
      <c r="CJ16" s="685"/>
      <c r="CK16" s="685"/>
      <c r="CL16" s="691"/>
      <c r="CM16" s="690"/>
      <c r="CN16" s="685"/>
      <c r="CO16" s="685"/>
      <c r="CP16" s="685"/>
      <c r="CQ16" s="691"/>
      <c r="CR16" s="690"/>
      <c r="CS16" s="685"/>
      <c r="CT16" s="685"/>
      <c r="CU16" s="685"/>
      <c r="CV16" s="691"/>
      <c r="CW16" s="690"/>
      <c r="CX16" s="685"/>
      <c r="CY16" s="685"/>
      <c r="CZ16" s="685"/>
      <c r="DA16" s="691"/>
      <c r="DB16" s="690"/>
      <c r="DC16" s="685"/>
      <c r="DD16" s="685"/>
      <c r="DE16" s="685"/>
      <c r="DF16" s="691"/>
      <c r="DG16" s="690"/>
      <c r="DH16" s="685"/>
      <c r="DI16" s="685"/>
      <c r="DJ16" s="685"/>
      <c r="DK16" s="691"/>
      <c r="DL16" s="690"/>
      <c r="DM16" s="685"/>
      <c r="DN16" s="685"/>
      <c r="DO16" s="685"/>
      <c r="DP16" s="691"/>
      <c r="DQ16" s="690"/>
      <c r="DR16" s="685"/>
      <c r="DS16" s="685"/>
      <c r="DT16" s="685"/>
      <c r="DU16" s="691"/>
      <c r="DV16" s="678"/>
      <c r="DW16" s="679"/>
      <c r="DX16" s="679"/>
      <c r="DY16" s="679"/>
      <c r="DZ16" s="692"/>
      <c r="EA16" s="67"/>
    </row>
    <row r="17" spans="1:131" s="47" customFormat="1" ht="26.25" customHeight="1" x14ac:dyDescent="0.2">
      <c r="A17" s="52">
        <v>11</v>
      </c>
      <c r="B17" s="678"/>
      <c r="C17" s="679"/>
      <c r="D17" s="679"/>
      <c r="E17" s="679"/>
      <c r="F17" s="679"/>
      <c r="G17" s="679"/>
      <c r="H17" s="679"/>
      <c r="I17" s="679"/>
      <c r="J17" s="679"/>
      <c r="K17" s="679"/>
      <c r="L17" s="679"/>
      <c r="M17" s="679"/>
      <c r="N17" s="679"/>
      <c r="O17" s="679"/>
      <c r="P17" s="680"/>
      <c r="Q17" s="681"/>
      <c r="R17" s="682"/>
      <c r="S17" s="682"/>
      <c r="T17" s="682"/>
      <c r="U17" s="682"/>
      <c r="V17" s="682"/>
      <c r="W17" s="682"/>
      <c r="X17" s="682"/>
      <c r="Y17" s="682"/>
      <c r="Z17" s="682"/>
      <c r="AA17" s="682"/>
      <c r="AB17" s="682"/>
      <c r="AC17" s="682"/>
      <c r="AD17" s="682"/>
      <c r="AE17" s="683"/>
      <c r="AF17" s="684"/>
      <c r="AG17" s="685"/>
      <c r="AH17" s="685"/>
      <c r="AI17" s="685"/>
      <c r="AJ17" s="686"/>
      <c r="AK17" s="687"/>
      <c r="AL17" s="682"/>
      <c r="AM17" s="682"/>
      <c r="AN17" s="682"/>
      <c r="AO17" s="682"/>
      <c r="AP17" s="682"/>
      <c r="AQ17" s="682"/>
      <c r="AR17" s="682"/>
      <c r="AS17" s="682"/>
      <c r="AT17" s="682"/>
      <c r="AU17" s="688"/>
      <c r="AV17" s="688"/>
      <c r="AW17" s="688"/>
      <c r="AX17" s="688"/>
      <c r="AY17" s="689"/>
      <c r="AZ17" s="56"/>
      <c r="BA17" s="56"/>
      <c r="BB17" s="56"/>
      <c r="BC17" s="56"/>
      <c r="BD17" s="56"/>
      <c r="BE17" s="67"/>
      <c r="BF17" s="67"/>
      <c r="BG17" s="67"/>
      <c r="BH17" s="67"/>
      <c r="BI17" s="67"/>
      <c r="BJ17" s="67"/>
      <c r="BK17" s="67"/>
      <c r="BL17" s="67"/>
      <c r="BM17" s="67"/>
      <c r="BN17" s="67"/>
      <c r="BO17" s="67"/>
      <c r="BP17" s="67"/>
      <c r="BQ17" s="52">
        <v>11</v>
      </c>
      <c r="BR17" s="72"/>
      <c r="BS17" s="678"/>
      <c r="BT17" s="679"/>
      <c r="BU17" s="679"/>
      <c r="BV17" s="679"/>
      <c r="BW17" s="679"/>
      <c r="BX17" s="679"/>
      <c r="BY17" s="679"/>
      <c r="BZ17" s="679"/>
      <c r="CA17" s="679"/>
      <c r="CB17" s="679"/>
      <c r="CC17" s="679"/>
      <c r="CD17" s="679"/>
      <c r="CE17" s="679"/>
      <c r="CF17" s="679"/>
      <c r="CG17" s="680"/>
      <c r="CH17" s="690"/>
      <c r="CI17" s="685"/>
      <c r="CJ17" s="685"/>
      <c r="CK17" s="685"/>
      <c r="CL17" s="691"/>
      <c r="CM17" s="690"/>
      <c r="CN17" s="685"/>
      <c r="CO17" s="685"/>
      <c r="CP17" s="685"/>
      <c r="CQ17" s="691"/>
      <c r="CR17" s="690"/>
      <c r="CS17" s="685"/>
      <c r="CT17" s="685"/>
      <c r="CU17" s="685"/>
      <c r="CV17" s="691"/>
      <c r="CW17" s="690"/>
      <c r="CX17" s="685"/>
      <c r="CY17" s="685"/>
      <c r="CZ17" s="685"/>
      <c r="DA17" s="691"/>
      <c r="DB17" s="690"/>
      <c r="DC17" s="685"/>
      <c r="DD17" s="685"/>
      <c r="DE17" s="685"/>
      <c r="DF17" s="691"/>
      <c r="DG17" s="690"/>
      <c r="DH17" s="685"/>
      <c r="DI17" s="685"/>
      <c r="DJ17" s="685"/>
      <c r="DK17" s="691"/>
      <c r="DL17" s="690"/>
      <c r="DM17" s="685"/>
      <c r="DN17" s="685"/>
      <c r="DO17" s="685"/>
      <c r="DP17" s="691"/>
      <c r="DQ17" s="690"/>
      <c r="DR17" s="685"/>
      <c r="DS17" s="685"/>
      <c r="DT17" s="685"/>
      <c r="DU17" s="691"/>
      <c r="DV17" s="678"/>
      <c r="DW17" s="679"/>
      <c r="DX17" s="679"/>
      <c r="DY17" s="679"/>
      <c r="DZ17" s="692"/>
      <c r="EA17" s="67"/>
    </row>
    <row r="18" spans="1:131" s="47" customFormat="1" ht="26.25" customHeight="1" x14ac:dyDescent="0.2">
      <c r="A18" s="52">
        <v>12</v>
      </c>
      <c r="B18" s="678"/>
      <c r="C18" s="679"/>
      <c r="D18" s="679"/>
      <c r="E18" s="679"/>
      <c r="F18" s="679"/>
      <c r="G18" s="679"/>
      <c r="H18" s="679"/>
      <c r="I18" s="679"/>
      <c r="J18" s="679"/>
      <c r="K18" s="679"/>
      <c r="L18" s="679"/>
      <c r="M18" s="679"/>
      <c r="N18" s="679"/>
      <c r="O18" s="679"/>
      <c r="P18" s="680"/>
      <c r="Q18" s="681"/>
      <c r="R18" s="682"/>
      <c r="S18" s="682"/>
      <c r="T18" s="682"/>
      <c r="U18" s="682"/>
      <c r="V18" s="682"/>
      <c r="W18" s="682"/>
      <c r="X18" s="682"/>
      <c r="Y18" s="682"/>
      <c r="Z18" s="682"/>
      <c r="AA18" s="682"/>
      <c r="AB18" s="682"/>
      <c r="AC18" s="682"/>
      <c r="AD18" s="682"/>
      <c r="AE18" s="683"/>
      <c r="AF18" s="684"/>
      <c r="AG18" s="685"/>
      <c r="AH18" s="685"/>
      <c r="AI18" s="685"/>
      <c r="AJ18" s="686"/>
      <c r="AK18" s="687"/>
      <c r="AL18" s="682"/>
      <c r="AM18" s="682"/>
      <c r="AN18" s="682"/>
      <c r="AO18" s="682"/>
      <c r="AP18" s="682"/>
      <c r="AQ18" s="682"/>
      <c r="AR18" s="682"/>
      <c r="AS18" s="682"/>
      <c r="AT18" s="682"/>
      <c r="AU18" s="688"/>
      <c r="AV18" s="688"/>
      <c r="AW18" s="688"/>
      <c r="AX18" s="688"/>
      <c r="AY18" s="689"/>
      <c r="AZ18" s="56"/>
      <c r="BA18" s="56"/>
      <c r="BB18" s="56"/>
      <c r="BC18" s="56"/>
      <c r="BD18" s="56"/>
      <c r="BE18" s="67"/>
      <c r="BF18" s="67"/>
      <c r="BG18" s="67"/>
      <c r="BH18" s="67"/>
      <c r="BI18" s="67"/>
      <c r="BJ18" s="67"/>
      <c r="BK18" s="67"/>
      <c r="BL18" s="67"/>
      <c r="BM18" s="67"/>
      <c r="BN18" s="67"/>
      <c r="BO18" s="67"/>
      <c r="BP18" s="67"/>
      <c r="BQ18" s="52">
        <v>12</v>
      </c>
      <c r="BR18" s="72"/>
      <c r="BS18" s="678"/>
      <c r="BT18" s="679"/>
      <c r="BU18" s="679"/>
      <c r="BV18" s="679"/>
      <c r="BW18" s="679"/>
      <c r="BX18" s="679"/>
      <c r="BY18" s="679"/>
      <c r="BZ18" s="679"/>
      <c r="CA18" s="679"/>
      <c r="CB18" s="679"/>
      <c r="CC18" s="679"/>
      <c r="CD18" s="679"/>
      <c r="CE18" s="679"/>
      <c r="CF18" s="679"/>
      <c r="CG18" s="680"/>
      <c r="CH18" s="690"/>
      <c r="CI18" s="685"/>
      <c r="CJ18" s="685"/>
      <c r="CK18" s="685"/>
      <c r="CL18" s="691"/>
      <c r="CM18" s="690"/>
      <c r="CN18" s="685"/>
      <c r="CO18" s="685"/>
      <c r="CP18" s="685"/>
      <c r="CQ18" s="691"/>
      <c r="CR18" s="690"/>
      <c r="CS18" s="685"/>
      <c r="CT18" s="685"/>
      <c r="CU18" s="685"/>
      <c r="CV18" s="691"/>
      <c r="CW18" s="690"/>
      <c r="CX18" s="685"/>
      <c r="CY18" s="685"/>
      <c r="CZ18" s="685"/>
      <c r="DA18" s="691"/>
      <c r="DB18" s="690"/>
      <c r="DC18" s="685"/>
      <c r="DD18" s="685"/>
      <c r="DE18" s="685"/>
      <c r="DF18" s="691"/>
      <c r="DG18" s="690"/>
      <c r="DH18" s="685"/>
      <c r="DI18" s="685"/>
      <c r="DJ18" s="685"/>
      <c r="DK18" s="691"/>
      <c r="DL18" s="690"/>
      <c r="DM18" s="685"/>
      <c r="DN18" s="685"/>
      <c r="DO18" s="685"/>
      <c r="DP18" s="691"/>
      <c r="DQ18" s="690"/>
      <c r="DR18" s="685"/>
      <c r="DS18" s="685"/>
      <c r="DT18" s="685"/>
      <c r="DU18" s="691"/>
      <c r="DV18" s="678"/>
      <c r="DW18" s="679"/>
      <c r="DX18" s="679"/>
      <c r="DY18" s="679"/>
      <c r="DZ18" s="692"/>
      <c r="EA18" s="67"/>
    </row>
    <row r="19" spans="1:131" s="47" customFormat="1" ht="26.25" customHeight="1" x14ac:dyDescent="0.2">
      <c r="A19" s="52">
        <v>13</v>
      </c>
      <c r="B19" s="678"/>
      <c r="C19" s="679"/>
      <c r="D19" s="679"/>
      <c r="E19" s="679"/>
      <c r="F19" s="679"/>
      <c r="G19" s="679"/>
      <c r="H19" s="679"/>
      <c r="I19" s="679"/>
      <c r="J19" s="679"/>
      <c r="K19" s="679"/>
      <c r="L19" s="679"/>
      <c r="M19" s="679"/>
      <c r="N19" s="679"/>
      <c r="O19" s="679"/>
      <c r="P19" s="680"/>
      <c r="Q19" s="681"/>
      <c r="R19" s="682"/>
      <c r="S19" s="682"/>
      <c r="T19" s="682"/>
      <c r="U19" s="682"/>
      <c r="V19" s="682"/>
      <c r="W19" s="682"/>
      <c r="X19" s="682"/>
      <c r="Y19" s="682"/>
      <c r="Z19" s="682"/>
      <c r="AA19" s="682"/>
      <c r="AB19" s="682"/>
      <c r="AC19" s="682"/>
      <c r="AD19" s="682"/>
      <c r="AE19" s="683"/>
      <c r="AF19" s="684"/>
      <c r="AG19" s="685"/>
      <c r="AH19" s="685"/>
      <c r="AI19" s="685"/>
      <c r="AJ19" s="686"/>
      <c r="AK19" s="687"/>
      <c r="AL19" s="682"/>
      <c r="AM19" s="682"/>
      <c r="AN19" s="682"/>
      <c r="AO19" s="682"/>
      <c r="AP19" s="682"/>
      <c r="AQ19" s="682"/>
      <c r="AR19" s="682"/>
      <c r="AS19" s="682"/>
      <c r="AT19" s="682"/>
      <c r="AU19" s="688"/>
      <c r="AV19" s="688"/>
      <c r="AW19" s="688"/>
      <c r="AX19" s="688"/>
      <c r="AY19" s="689"/>
      <c r="AZ19" s="56"/>
      <c r="BA19" s="56"/>
      <c r="BB19" s="56"/>
      <c r="BC19" s="56"/>
      <c r="BD19" s="56"/>
      <c r="BE19" s="67"/>
      <c r="BF19" s="67"/>
      <c r="BG19" s="67"/>
      <c r="BH19" s="67"/>
      <c r="BI19" s="67"/>
      <c r="BJ19" s="67"/>
      <c r="BK19" s="67"/>
      <c r="BL19" s="67"/>
      <c r="BM19" s="67"/>
      <c r="BN19" s="67"/>
      <c r="BO19" s="67"/>
      <c r="BP19" s="67"/>
      <c r="BQ19" s="52">
        <v>13</v>
      </c>
      <c r="BR19" s="72"/>
      <c r="BS19" s="678"/>
      <c r="BT19" s="679"/>
      <c r="BU19" s="679"/>
      <c r="BV19" s="679"/>
      <c r="BW19" s="679"/>
      <c r="BX19" s="679"/>
      <c r="BY19" s="679"/>
      <c r="BZ19" s="679"/>
      <c r="CA19" s="679"/>
      <c r="CB19" s="679"/>
      <c r="CC19" s="679"/>
      <c r="CD19" s="679"/>
      <c r="CE19" s="679"/>
      <c r="CF19" s="679"/>
      <c r="CG19" s="680"/>
      <c r="CH19" s="690"/>
      <c r="CI19" s="685"/>
      <c r="CJ19" s="685"/>
      <c r="CK19" s="685"/>
      <c r="CL19" s="691"/>
      <c r="CM19" s="690"/>
      <c r="CN19" s="685"/>
      <c r="CO19" s="685"/>
      <c r="CP19" s="685"/>
      <c r="CQ19" s="691"/>
      <c r="CR19" s="690"/>
      <c r="CS19" s="685"/>
      <c r="CT19" s="685"/>
      <c r="CU19" s="685"/>
      <c r="CV19" s="691"/>
      <c r="CW19" s="690"/>
      <c r="CX19" s="685"/>
      <c r="CY19" s="685"/>
      <c r="CZ19" s="685"/>
      <c r="DA19" s="691"/>
      <c r="DB19" s="690"/>
      <c r="DC19" s="685"/>
      <c r="DD19" s="685"/>
      <c r="DE19" s="685"/>
      <c r="DF19" s="691"/>
      <c r="DG19" s="690"/>
      <c r="DH19" s="685"/>
      <c r="DI19" s="685"/>
      <c r="DJ19" s="685"/>
      <c r="DK19" s="691"/>
      <c r="DL19" s="690"/>
      <c r="DM19" s="685"/>
      <c r="DN19" s="685"/>
      <c r="DO19" s="685"/>
      <c r="DP19" s="691"/>
      <c r="DQ19" s="690"/>
      <c r="DR19" s="685"/>
      <c r="DS19" s="685"/>
      <c r="DT19" s="685"/>
      <c r="DU19" s="691"/>
      <c r="DV19" s="678"/>
      <c r="DW19" s="679"/>
      <c r="DX19" s="679"/>
      <c r="DY19" s="679"/>
      <c r="DZ19" s="692"/>
      <c r="EA19" s="67"/>
    </row>
    <row r="20" spans="1:131" s="47" customFormat="1" ht="26.25" customHeight="1" x14ac:dyDescent="0.2">
      <c r="A20" s="52">
        <v>14</v>
      </c>
      <c r="B20" s="678"/>
      <c r="C20" s="679"/>
      <c r="D20" s="679"/>
      <c r="E20" s="679"/>
      <c r="F20" s="679"/>
      <c r="G20" s="679"/>
      <c r="H20" s="679"/>
      <c r="I20" s="679"/>
      <c r="J20" s="679"/>
      <c r="K20" s="679"/>
      <c r="L20" s="679"/>
      <c r="M20" s="679"/>
      <c r="N20" s="679"/>
      <c r="O20" s="679"/>
      <c r="P20" s="680"/>
      <c r="Q20" s="681"/>
      <c r="R20" s="682"/>
      <c r="S20" s="682"/>
      <c r="T20" s="682"/>
      <c r="U20" s="682"/>
      <c r="V20" s="682"/>
      <c r="W20" s="682"/>
      <c r="X20" s="682"/>
      <c r="Y20" s="682"/>
      <c r="Z20" s="682"/>
      <c r="AA20" s="682"/>
      <c r="AB20" s="682"/>
      <c r="AC20" s="682"/>
      <c r="AD20" s="682"/>
      <c r="AE20" s="683"/>
      <c r="AF20" s="684"/>
      <c r="AG20" s="685"/>
      <c r="AH20" s="685"/>
      <c r="AI20" s="685"/>
      <c r="AJ20" s="686"/>
      <c r="AK20" s="687"/>
      <c r="AL20" s="682"/>
      <c r="AM20" s="682"/>
      <c r="AN20" s="682"/>
      <c r="AO20" s="682"/>
      <c r="AP20" s="682"/>
      <c r="AQ20" s="682"/>
      <c r="AR20" s="682"/>
      <c r="AS20" s="682"/>
      <c r="AT20" s="682"/>
      <c r="AU20" s="688"/>
      <c r="AV20" s="688"/>
      <c r="AW20" s="688"/>
      <c r="AX20" s="688"/>
      <c r="AY20" s="689"/>
      <c r="AZ20" s="56"/>
      <c r="BA20" s="56"/>
      <c r="BB20" s="56"/>
      <c r="BC20" s="56"/>
      <c r="BD20" s="56"/>
      <c r="BE20" s="67"/>
      <c r="BF20" s="67"/>
      <c r="BG20" s="67"/>
      <c r="BH20" s="67"/>
      <c r="BI20" s="67"/>
      <c r="BJ20" s="67"/>
      <c r="BK20" s="67"/>
      <c r="BL20" s="67"/>
      <c r="BM20" s="67"/>
      <c r="BN20" s="67"/>
      <c r="BO20" s="67"/>
      <c r="BP20" s="67"/>
      <c r="BQ20" s="52">
        <v>14</v>
      </c>
      <c r="BR20" s="72"/>
      <c r="BS20" s="678"/>
      <c r="BT20" s="679"/>
      <c r="BU20" s="679"/>
      <c r="BV20" s="679"/>
      <c r="BW20" s="679"/>
      <c r="BX20" s="679"/>
      <c r="BY20" s="679"/>
      <c r="BZ20" s="679"/>
      <c r="CA20" s="679"/>
      <c r="CB20" s="679"/>
      <c r="CC20" s="679"/>
      <c r="CD20" s="679"/>
      <c r="CE20" s="679"/>
      <c r="CF20" s="679"/>
      <c r="CG20" s="680"/>
      <c r="CH20" s="690"/>
      <c r="CI20" s="685"/>
      <c r="CJ20" s="685"/>
      <c r="CK20" s="685"/>
      <c r="CL20" s="691"/>
      <c r="CM20" s="690"/>
      <c r="CN20" s="685"/>
      <c r="CO20" s="685"/>
      <c r="CP20" s="685"/>
      <c r="CQ20" s="691"/>
      <c r="CR20" s="690"/>
      <c r="CS20" s="685"/>
      <c r="CT20" s="685"/>
      <c r="CU20" s="685"/>
      <c r="CV20" s="691"/>
      <c r="CW20" s="690"/>
      <c r="CX20" s="685"/>
      <c r="CY20" s="685"/>
      <c r="CZ20" s="685"/>
      <c r="DA20" s="691"/>
      <c r="DB20" s="690"/>
      <c r="DC20" s="685"/>
      <c r="DD20" s="685"/>
      <c r="DE20" s="685"/>
      <c r="DF20" s="691"/>
      <c r="DG20" s="690"/>
      <c r="DH20" s="685"/>
      <c r="DI20" s="685"/>
      <c r="DJ20" s="685"/>
      <c r="DK20" s="691"/>
      <c r="DL20" s="690"/>
      <c r="DM20" s="685"/>
      <c r="DN20" s="685"/>
      <c r="DO20" s="685"/>
      <c r="DP20" s="691"/>
      <c r="DQ20" s="690"/>
      <c r="DR20" s="685"/>
      <c r="DS20" s="685"/>
      <c r="DT20" s="685"/>
      <c r="DU20" s="691"/>
      <c r="DV20" s="678"/>
      <c r="DW20" s="679"/>
      <c r="DX20" s="679"/>
      <c r="DY20" s="679"/>
      <c r="DZ20" s="692"/>
      <c r="EA20" s="67"/>
    </row>
    <row r="21" spans="1:131" s="47" customFormat="1" ht="26.25" customHeight="1" x14ac:dyDescent="0.2">
      <c r="A21" s="52">
        <v>15</v>
      </c>
      <c r="B21" s="678"/>
      <c r="C21" s="679"/>
      <c r="D21" s="679"/>
      <c r="E21" s="679"/>
      <c r="F21" s="679"/>
      <c r="G21" s="679"/>
      <c r="H21" s="679"/>
      <c r="I21" s="679"/>
      <c r="J21" s="679"/>
      <c r="K21" s="679"/>
      <c r="L21" s="679"/>
      <c r="M21" s="679"/>
      <c r="N21" s="679"/>
      <c r="O21" s="679"/>
      <c r="P21" s="680"/>
      <c r="Q21" s="681"/>
      <c r="R21" s="682"/>
      <c r="S21" s="682"/>
      <c r="T21" s="682"/>
      <c r="U21" s="682"/>
      <c r="V21" s="682"/>
      <c r="W21" s="682"/>
      <c r="X21" s="682"/>
      <c r="Y21" s="682"/>
      <c r="Z21" s="682"/>
      <c r="AA21" s="682"/>
      <c r="AB21" s="682"/>
      <c r="AC21" s="682"/>
      <c r="AD21" s="682"/>
      <c r="AE21" s="683"/>
      <c r="AF21" s="684"/>
      <c r="AG21" s="685"/>
      <c r="AH21" s="685"/>
      <c r="AI21" s="685"/>
      <c r="AJ21" s="686"/>
      <c r="AK21" s="687"/>
      <c r="AL21" s="682"/>
      <c r="AM21" s="682"/>
      <c r="AN21" s="682"/>
      <c r="AO21" s="682"/>
      <c r="AP21" s="682"/>
      <c r="AQ21" s="682"/>
      <c r="AR21" s="682"/>
      <c r="AS21" s="682"/>
      <c r="AT21" s="682"/>
      <c r="AU21" s="688"/>
      <c r="AV21" s="688"/>
      <c r="AW21" s="688"/>
      <c r="AX21" s="688"/>
      <c r="AY21" s="689"/>
      <c r="AZ21" s="56"/>
      <c r="BA21" s="56"/>
      <c r="BB21" s="56"/>
      <c r="BC21" s="56"/>
      <c r="BD21" s="56"/>
      <c r="BE21" s="67"/>
      <c r="BF21" s="67"/>
      <c r="BG21" s="67"/>
      <c r="BH21" s="67"/>
      <c r="BI21" s="67"/>
      <c r="BJ21" s="67"/>
      <c r="BK21" s="67"/>
      <c r="BL21" s="67"/>
      <c r="BM21" s="67"/>
      <c r="BN21" s="67"/>
      <c r="BO21" s="67"/>
      <c r="BP21" s="67"/>
      <c r="BQ21" s="52">
        <v>15</v>
      </c>
      <c r="BR21" s="72"/>
      <c r="BS21" s="678"/>
      <c r="BT21" s="679"/>
      <c r="BU21" s="679"/>
      <c r="BV21" s="679"/>
      <c r="BW21" s="679"/>
      <c r="BX21" s="679"/>
      <c r="BY21" s="679"/>
      <c r="BZ21" s="679"/>
      <c r="CA21" s="679"/>
      <c r="CB21" s="679"/>
      <c r="CC21" s="679"/>
      <c r="CD21" s="679"/>
      <c r="CE21" s="679"/>
      <c r="CF21" s="679"/>
      <c r="CG21" s="680"/>
      <c r="CH21" s="690"/>
      <c r="CI21" s="685"/>
      <c r="CJ21" s="685"/>
      <c r="CK21" s="685"/>
      <c r="CL21" s="691"/>
      <c r="CM21" s="690"/>
      <c r="CN21" s="685"/>
      <c r="CO21" s="685"/>
      <c r="CP21" s="685"/>
      <c r="CQ21" s="691"/>
      <c r="CR21" s="690"/>
      <c r="CS21" s="685"/>
      <c r="CT21" s="685"/>
      <c r="CU21" s="685"/>
      <c r="CV21" s="691"/>
      <c r="CW21" s="690"/>
      <c r="CX21" s="685"/>
      <c r="CY21" s="685"/>
      <c r="CZ21" s="685"/>
      <c r="DA21" s="691"/>
      <c r="DB21" s="690"/>
      <c r="DC21" s="685"/>
      <c r="DD21" s="685"/>
      <c r="DE21" s="685"/>
      <c r="DF21" s="691"/>
      <c r="DG21" s="690"/>
      <c r="DH21" s="685"/>
      <c r="DI21" s="685"/>
      <c r="DJ21" s="685"/>
      <c r="DK21" s="691"/>
      <c r="DL21" s="690"/>
      <c r="DM21" s="685"/>
      <c r="DN21" s="685"/>
      <c r="DO21" s="685"/>
      <c r="DP21" s="691"/>
      <c r="DQ21" s="690"/>
      <c r="DR21" s="685"/>
      <c r="DS21" s="685"/>
      <c r="DT21" s="685"/>
      <c r="DU21" s="691"/>
      <c r="DV21" s="678"/>
      <c r="DW21" s="679"/>
      <c r="DX21" s="679"/>
      <c r="DY21" s="679"/>
      <c r="DZ21" s="692"/>
      <c r="EA21" s="67"/>
    </row>
    <row r="22" spans="1:131" s="47" customFormat="1" ht="26.25" customHeight="1" x14ac:dyDescent="0.2">
      <c r="A22" s="52">
        <v>16</v>
      </c>
      <c r="B22" s="678"/>
      <c r="C22" s="679"/>
      <c r="D22" s="679"/>
      <c r="E22" s="679"/>
      <c r="F22" s="679"/>
      <c r="G22" s="679"/>
      <c r="H22" s="679"/>
      <c r="I22" s="679"/>
      <c r="J22" s="679"/>
      <c r="K22" s="679"/>
      <c r="L22" s="679"/>
      <c r="M22" s="679"/>
      <c r="N22" s="679"/>
      <c r="O22" s="679"/>
      <c r="P22" s="680"/>
      <c r="Q22" s="710"/>
      <c r="R22" s="711"/>
      <c r="S22" s="711"/>
      <c r="T22" s="711"/>
      <c r="U22" s="711"/>
      <c r="V22" s="711"/>
      <c r="W22" s="711"/>
      <c r="X22" s="711"/>
      <c r="Y22" s="711"/>
      <c r="Z22" s="711"/>
      <c r="AA22" s="711"/>
      <c r="AB22" s="711"/>
      <c r="AC22" s="711"/>
      <c r="AD22" s="711"/>
      <c r="AE22" s="712"/>
      <c r="AF22" s="684"/>
      <c r="AG22" s="685"/>
      <c r="AH22" s="685"/>
      <c r="AI22" s="685"/>
      <c r="AJ22" s="686"/>
      <c r="AK22" s="713"/>
      <c r="AL22" s="711"/>
      <c r="AM22" s="711"/>
      <c r="AN22" s="711"/>
      <c r="AO22" s="711"/>
      <c r="AP22" s="711"/>
      <c r="AQ22" s="711"/>
      <c r="AR22" s="711"/>
      <c r="AS22" s="711"/>
      <c r="AT22" s="711"/>
      <c r="AU22" s="714"/>
      <c r="AV22" s="714"/>
      <c r="AW22" s="714"/>
      <c r="AX22" s="714"/>
      <c r="AY22" s="715"/>
      <c r="AZ22" s="693" t="s">
        <v>449</v>
      </c>
      <c r="BA22" s="693"/>
      <c r="BB22" s="693"/>
      <c r="BC22" s="693"/>
      <c r="BD22" s="694"/>
      <c r="BE22" s="67"/>
      <c r="BF22" s="67"/>
      <c r="BG22" s="67"/>
      <c r="BH22" s="67"/>
      <c r="BI22" s="67"/>
      <c r="BJ22" s="67"/>
      <c r="BK22" s="67"/>
      <c r="BL22" s="67"/>
      <c r="BM22" s="67"/>
      <c r="BN22" s="67"/>
      <c r="BO22" s="67"/>
      <c r="BP22" s="67"/>
      <c r="BQ22" s="52">
        <v>16</v>
      </c>
      <c r="BR22" s="72"/>
      <c r="BS22" s="678"/>
      <c r="BT22" s="679"/>
      <c r="BU22" s="679"/>
      <c r="BV22" s="679"/>
      <c r="BW22" s="679"/>
      <c r="BX22" s="679"/>
      <c r="BY22" s="679"/>
      <c r="BZ22" s="679"/>
      <c r="CA22" s="679"/>
      <c r="CB22" s="679"/>
      <c r="CC22" s="679"/>
      <c r="CD22" s="679"/>
      <c r="CE22" s="679"/>
      <c r="CF22" s="679"/>
      <c r="CG22" s="680"/>
      <c r="CH22" s="690"/>
      <c r="CI22" s="685"/>
      <c r="CJ22" s="685"/>
      <c r="CK22" s="685"/>
      <c r="CL22" s="691"/>
      <c r="CM22" s="690"/>
      <c r="CN22" s="685"/>
      <c r="CO22" s="685"/>
      <c r="CP22" s="685"/>
      <c r="CQ22" s="691"/>
      <c r="CR22" s="690"/>
      <c r="CS22" s="685"/>
      <c r="CT22" s="685"/>
      <c r="CU22" s="685"/>
      <c r="CV22" s="691"/>
      <c r="CW22" s="690"/>
      <c r="CX22" s="685"/>
      <c r="CY22" s="685"/>
      <c r="CZ22" s="685"/>
      <c r="DA22" s="691"/>
      <c r="DB22" s="690"/>
      <c r="DC22" s="685"/>
      <c r="DD22" s="685"/>
      <c r="DE22" s="685"/>
      <c r="DF22" s="691"/>
      <c r="DG22" s="690"/>
      <c r="DH22" s="685"/>
      <c r="DI22" s="685"/>
      <c r="DJ22" s="685"/>
      <c r="DK22" s="691"/>
      <c r="DL22" s="690"/>
      <c r="DM22" s="685"/>
      <c r="DN22" s="685"/>
      <c r="DO22" s="685"/>
      <c r="DP22" s="691"/>
      <c r="DQ22" s="690"/>
      <c r="DR22" s="685"/>
      <c r="DS22" s="685"/>
      <c r="DT22" s="685"/>
      <c r="DU22" s="691"/>
      <c r="DV22" s="678"/>
      <c r="DW22" s="679"/>
      <c r="DX22" s="679"/>
      <c r="DY22" s="679"/>
      <c r="DZ22" s="692"/>
      <c r="EA22" s="67"/>
    </row>
    <row r="23" spans="1:131" s="47" customFormat="1" ht="26.25" customHeight="1" x14ac:dyDescent="0.2">
      <c r="A23" s="53" t="s">
        <v>244</v>
      </c>
      <c r="B23" s="695" t="s">
        <v>299</v>
      </c>
      <c r="C23" s="696"/>
      <c r="D23" s="696"/>
      <c r="E23" s="696"/>
      <c r="F23" s="696"/>
      <c r="G23" s="696"/>
      <c r="H23" s="696"/>
      <c r="I23" s="696"/>
      <c r="J23" s="696"/>
      <c r="K23" s="696"/>
      <c r="L23" s="696"/>
      <c r="M23" s="696"/>
      <c r="N23" s="696"/>
      <c r="O23" s="696"/>
      <c r="P23" s="697"/>
      <c r="Q23" s="698"/>
      <c r="R23" s="699"/>
      <c r="S23" s="699"/>
      <c r="T23" s="699"/>
      <c r="U23" s="699"/>
      <c r="V23" s="699"/>
      <c r="W23" s="699"/>
      <c r="X23" s="699"/>
      <c r="Y23" s="699"/>
      <c r="Z23" s="699"/>
      <c r="AA23" s="699"/>
      <c r="AB23" s="699"/>
      <c r="AC23" s="699"/>
      <c r="AD23" s="699"/>
      <c r="AE23" s="700"/>
      <c r="AF23" s="701">
        <v>333</v>
      </c>
      <c r="AG23" s="699"/>
      <c r="AH23" s="699"/>
      <c r="AI23" s="699"/>
      <c r="AJ23" s="702"/>
      <c r="AK23" s="703"/>
      <c r="AL23" s="704"/>
      <c r="AM23" s="704"/>
      <c r="AN23" s="704"/>
      <c r="AO23" s="704"/>
      <c r="AP23" s="699"/>
      <c r="AQ23" s="699"/>
      <c r="AR23" s="699"/>
      <c r="AS23" s="699"/>
      <c r="AT23" s="699"/>
      <c r="AU23" s="705"/>
      <c r="AV23" s="705"/>
      <c r="AW23" s="705"/>
      <c r="AX23" s="705"/>
      <c r="AY23" s="706"/>
      <c r="AZ23" s="707" t="s">
        <v>194</v>
      </c>
      <c r="BA23" s="708"/>
      <c r="BB23" s="708"/>
      <c r="BC23" s="708"/>
      <c r="BD23" s="709"/>
      <c r="BE23" s="67"/>
      <c r="BF23" s="67"/>
      <c r="BG23" s="67"/>
      <c r="BH23" s="67"/>
      <c r="BI23" s="67"/>
      <c r="BJ23" s="67"/>
      <c r="BK23" s="67"/>
      <c r="BL23" s="67"/>
      <c r="BM23" s="67"/>
      <c r="BN23" s="67"/>
      <c r="BO23" s="67"/>
      <c r="BP23" s="67"/>
      <c r="BQ23" s="52">
        <v>17</v>
      </c>
      <c r="BR23" s="72"/>
      <c r="BS23" s="678"/>
      <c r="BT23" s="679"/>
      <c r="BU23" s="679"/>
      <c r="BV23" s="679"/>
      <c r="BW23" s="679"/>
      <c r="BX23" s="679"/>
      <c r="BY23" s="679"/>
      <c r="BZ23" s="679"/>
      <c r="CA23" s="679"/>
      <c r="CB23" s="679"/>
      <c r="CC23" s="679"/>
      <c r="CD23" s="679"/>
      <c r="CE23" s="679"/>
      <c r="CF23" s="679"/>
      <c r="CG23" s="680"/>
      <c r="CH23" s="690"/>
      <c r="CI23" s="685"/>
      <c r="CJ23" s="685"/>
      <c r="CK23" s="685"/>
      <c r="CL23" s="691"/>
      <c r="CM23" s="690"/>
      <c r="CN23" s="685"/>
      <c r="CO23" s="685"/>
      <c r="CP23" s="685"/>
      <c r="CQ23" s="691"/>
      <c r="CR23" s="690"/>
      <c r="CS23" s="685"/>
      <c r="CT23" s="685"/>
      <c r="CU23" s="685"/>
      <c r="CV23" s="691"/>
      <c r="CW23" s="690"/>
      <c r="CX23" s="685"/>
      <c r="CY23" s="685"/>
      <c r="CZ23" s="685"/>
      <c r="DA23" s="691"/>
      <c r="DB23" s="690"/>
      <c r="DC23" s="685"/>
      <c r="DD23" s="685"/>
      <c r="DE23" s="685"/>
      <c r="DF23" s="691"/>
      <c r="DG23" s="690"/>
      <c r="DH23" s="685"/>
      <c r="DI23" s="685"/>
      <c r="DJ23" s="685"/>
      <c r="DK23" s="691"/>
      <c r="DL23" s="690"/>
      <c r="DM23" s="685"/>
      <c r="DN23" s="685"/>
      <c r="DO23" s="685"/>
      <c r="DP23" s="691"/>
      <c r="DQ23" s="690"/>
      <c r="DR23" s="685"/>
      <c r="DS23" s="685"/>
      <c r="DT23" s="685"/>
      <c r="DU23" s="691"/>
      <c r="DV23" s="678"/>
      <c r="DW23" s="679"/>
      <c r="DX23" s="679"/>
      <c r="DY23" s="679"/>
      <c r="DZ23" s="692"/>
      <c r="EA23" s="67"/>
    </row>
    <row r="24" spans="1:131" s="47" customFormat="1" ht="26.25" customHeight="1" x14ac:dyDescent="0.2">
      <c r="A24" s="716" t="s">
        <v>381</v>
      </c>
      <c r="B24" s="716"/>
      <c r="C24" s="716"/>
      <c r="D24" s="716"/>
      <c r="E24" s="716"/>
      <c r="F24" s="716"/>
      <c r="G24" s="716"/>
      <c r="H24" s="716"/>
      <c r="I24" s="716"/>
      <c r="J24" s="716"/>
      <c r="K24" s="716"/>
      <c r="L24" s="716"/>
      <c r="M24" s="716"/>
      <c r="N24" s="716"/>
      <c r="O24" s="716"/>
      <c r="P24" s="716"/>
      <c r="Q24" s="716"/>
      <c r="R24" s="716"/>
      <c r="S24" s="716"/>
      <c r="T24" s="716"/>
      <c r="U24" s="716"/>
      <c r="V24" s="716"/>
      <c r="W24" s="716"/>
      <c r="X24" s="716"/>
      <c r="Y24" s="716"/>
      <c r="Z24" s="716"/>
      <c r="AA24" s="716"/>
      <c r="AB24" s="716"/>
      <c r="AC24" s="716"/>
      <c r="AD24" s="716"/>
      <c r="AE24" s="716"/>
      <c r="AF24" s="716"/>
      <c r="AG24" s="716"/>
      <c r="AH24" s="716"/>
      <c r="AI24" s="716"/>
      <c r="AJ24" s="716"/>
      <c r="AK24" s="716"/>
      <c r="AL24" s="716"/>
      <c r="AM24" s="716"/>
      <c r="AN24" s="716"/>
      <c r="AO24" s="716"/>
      <c r="AP24" s="716"/>
      <c r="AQ24" s="716"/>
      <c r="AR24" s="716"/>
      <c r="AS24" s="716"/>
      <c r="AT24" s="716"/>
      <c r="AU24" s="716"/>
      <c r="AV24" s="716"/>
      <c r="AW24" s="716"/>
      <c r="AX24" s="716"/>
      <c r="AY24" s="716"/>
      <c r="AZ24" s="56"/>
      <c r="BA24" s="56"/>
      <c r="BB24" s="56"/>
      <c r="BC24" s="56"/>
      <c r="BD24" s="56"/>
      <c r="BE24" s="67"/>
      <c r="BF24" s="67"/>
      <c r="BG24" s="67"/>
      <c r="BH24" s="67"/>
      <c r="BI24" s="67"/>
      <c r="BJ24" s="67"/>
      <c r="BK24" s="67"/>
      <c r="BL24" s="67"/>
      <c r="BM24" s="67"/>
      <c r="BN24" s="67"/>
      <c r="BO24" s="67"/>
      <c r="BP24" s="67"/>
      <c r="BQ24" s="52">
        <v>18</v>
      </c>
      <c r="BR24" s="72"/>
      <c r="BS24" s="678"/>
      <c r="BT24" s="679"/>
      <c r="BU24" s="679"/>
      <c r="BV24" s="679"/>
      <c r="BW24" s="679"/>
      <c r="BX24" s="679"/>
      <c r="BY24" s="679"/>
      <c r="BZ24" s="679"/>
      <c r="CA24" s="679"/>
      <c r="CB24" s="679"/>
      <c r="CC24" s="679"/>
      <c r="CD24" s="679"/>
      <c r="CE24" s="679"/>
      <c r="CF24" s="679"/>
      <c r="CG24" s="680"/>
      <c r="CH24" s="690"/>
      <c r="CI24" s="685"/>
      <c r="CJ24" s="685"/>
      <c r="CK24" s="685"/>
      <c r="CL24" s="691"/>
      <c r="CM24" s="690"/>
      <c r="CN24" s="685"/>
      <c r="CO24" s="685"/>
      <c r="CP24" s="685"/>
      <c r="CQ24" s="691"/>
      <c r="CR24" s="690"/>
      <c r="CS24" s="685"/>
      <c r="CT24" s="685"/>
      <c r="CU24" s="685"/>
      <c r="CV24" s="691"/>
      <c r="CW24" s="690"/>
      <c r="CX24" s="685"/>
      <c r="CY24" s="685"/>
      <c r="CZ24" s="685"/>
      <c r="DA24" s="691"/>
      <c r="DB24" s="690"/>
      <c r="DC24" s="685"/>
      <c r="DD24" s="685"/>
      <c r="DE24" s="685"/>
      <c r="DF24" s="691"/>
      <c r="DG24" s="690"/>
      <c r="DH24" s="685"/>
      <c r="DI24" s="685"/>
      <c r="DJ24" s="685"/>
      <c r="DK24" s="691"/>
      <c r="DL24" s="690"/>
      <c r="DM24" s="685"/>
      <c r="DN24" s="685"/>
      <c r="DO24" s="685"/>
      <c r="DP24" s="691"/>
      <c r="DQ24" s="690"/>
      <c r="DR24" s="685"/>
      <c r="DS24" s="685"/>
      <c r="DT24" s="685"/>
      <c r="DU24" s="691"/>
      <c r="DV24" s="678"/>
      <c r="DW24" s="679"/>
      <c r="DX24" s="679"/>
      <c r="DY24" s="679"/>
      <c r="DZ24" s="692"/>
      <c r="EA24" s="67"/>
    </row>
    <row r="25" spans="1:131" ht="26.25" customHeight="1" x14ac:dyDescent="0.2">
      <c r="A25" s="640" t="s">
        <v>413</v>
      </c>
      <c r="B25" s="640"/>
      <c r="C25" s="640"/>
      <c r="D25" s="640"/>
      <c r="E25" s="640"/>
      <c r="F25" s="640"/>
      <c r="G25" s="640"/>
      <c r="H25" s="640"/>
      <c r="I25" s="640"/>
      <c r="J25" s="640"/>
      <c r="K25" s="640"/>
      <c r="L25" s="640"/>
      <c r="M25" s="640"/>
      <c r="N25" s="640"/>
      <c r="O25" s="640"/>
      <c r="P25" s="640"/>
      <c r="Q25" s="640"/>
      <c r="R25" s="640"/>
      <c r="S25" s="640"/>
      <c r="T25" s="640"/>
      <c r="U25" s="640"/>
      <c r="V25" s="640"/>
      <c r="W25" s="640"/>
      <c r="X25" s="640"/>
      <c r="Y25" s="640"/>
      <c r="Z25" s="640"/>
      <c r="AA25" s="640"/>
      <c r="AB25" s="640"/>
      <c r="AC25" s="640"/>
      <c r="AD25" s="640"/>
      <c r="AE25" s="640"/>
      <c r="AF25" s="640"/>
      <c r="AG25" s="640"/>
      <c r="AH25" s="640"/>
      <c r="AI25" s="640"/>
      <c r="AJ25" s="640"/>
      <c r="AK25" s="640"/>
      <c r="AL25" s="640"/>
      <c r="AM25" s="640"/>
      <c r="AN25" s="640"/>
      <c r="AO25" s="640"/>
      <c r="AP25" s="640"/>
      <c r="AQ25" s="640"/>
      <c r="AR25" s="640"/>
      <c r="AS25" s="640"/>
      <c r="AT25" s="640"/>
      <c r="AU25" s="640"/>
      <c r="AV25" s="640"/>
      <c r="AW25" s="640"/>
      <c r="AX25" s="640"/>
      <c r="AY25" s="640"/>
      <c r="AZ25" s="640"/>
      <c r="BA25" s="640"/>
      <c r="BB25" s="640"/>
      <c r="BC25" s="640"/>
      <c r="BD25" s="640"/>
      <c r="BE25" s="640"/>
      <c r="BF25" s="640"/>
      <c r="BG25" s="640"/>
      <c r="BH25" s="640"/>
      <c r="BI25" s="640"/>
      <c r="BJ25" s="56"/>
      <c r="BK25" s="56"/>
      <c r="BL25" s="56"/>
      <c r="BM25" s="56"/>
      <c r="BN25" s="56"/>
      <c r="BO25" s="55"/>
      <c r="BP25" s="55"/>
      <c r="BQ25" s="52">
        <v>19</v>
      </c>
      <c r="BR25" s="72"/>
      <c r="BS25" s="678"/>
      <c r="BT25" s="679"/>
      <c r="BU25" s="679"/>
      <c r="BV25" s="679"/>
      <c r="BW25" s="679"/>
      <c r="BX25" s="679"/>
      <c r="BY25" s="679"/>
      <c r="BZ25" s="679"/>
      <c r="CA25" s="679"/>
      <c r="CB25" s="679"/>
      <c r="CC25" s="679"/>
      <c r="CD25" s="679"/>
      <c r="CE25" s="679"/>
      <c r="CF25" s="679"/>
      <c r="CG25" s="680"/>
      <c r="CH25" s="690"/>
      <c r="CI25" s="685"/>
      <c r="CJ25" s="685"/>
      <c r="CK25" s="685"/>
      <c r="CL25" s="691"/>
      <c r="CM25" s="690"/>
      <c r="CN25" s="685"/>
      <c r="CO25" s="685"/>
      <c r="CP25" s="685"/>
      <c r="CQ25" s="691"/>
      <c r="CR25" s="690"/>
      <c r="CS25" s="685"/>
      <c r="CT25" s="685"/>
      <c r="CU25" s="685"/>
      <c r="CV25" s="691"/>
      <c r="CW25" s="690"/>
      <c r="CX25" s="685"/>
      <c r="CY25" s="685"/>
      <c r="CZ25" s="685"/>
      <c r="DA25" s="691"/>
      <c r="DB25" s="690"/>
      <c r="DC25" s="685"/>
      <c r="DD25" s="685"/>
      <c r="DE25" s="685"/>
      <c r="DF25" s="691"/>
      <c r="DG25" s="690"/>
      <c r="DH25" s="685"/>
      <c r="DI25" s="685"/>
      <c r="DJ25" s="685"/>
      <c r="DK25" s="691"/>
      <c r="DL25" s="690"/>
      <c r="DM25" s="685"/>
      <c r="DN25" s="685"/>
      <c r="DO25" s="685"/>
      <c r="DP25" s="691"/>
      <c r="DQ25" s="690"/>
      <c r="DR25" s="685"/>
      <c r="DS25" s="685"/>
      <c r="DT25" s="685"/>
      <c r="DU25" s="691"/>
      <c r="DV25" s="678"/>
      <c r="DW25" s="679"/>
      <c r="DX25" s="679"/>
      <c r="DY25" s="679"/>
      <c r="DZ25" s="692"/>
      <c r="EA25" s="48"/>
    </row>
    <row r="26" spans="1:131" ht="26.25" customHeight="1" x14ac:dyDescent="0.2">
      <c r="A26" s="664" t="s">
        <v>432</v>
      </c>
      <c r="B26" s="665"/>
      <c r="C26" s="665"/>
      <c r="D26" s="665"/>
      <c r="E26" s="665"/>
      <c r="F26" s="665"/>
      <c r="G26" s="665"/>
      <c r="H26" s="665"/>
      <c r="I26" s="665"/>
      <c r="J26" s="665"/>
      <c r="K26" s="665"/>
      <c r="L26" s="665"/>
      <c r="M26" s="665"/>
      <c r="N26" s="665"/>
      <c r="O26" s="665"/>
      <c r="P26" s="666"/>
      <c r="Q26" s="658" t="s">
        <v>451</v>
      </c>
      <c r="R26" s="659"/>
      <c r="S26" s="659"/>
      <c r="T26" s="659"/>
      <c r="U26" s="670"/>
      <c r="V26" s="658" t="s">
        <v>452</v>
      </c>
      <c r="W26" s="659"/>
      <c r="X26" s="659"/>
      <c r="Y26" s="659"/>
      <c r="Z26" s="670"/>
      <c r="AA26" s="658" t="s">
        <v>453</v>
      </c>
      <c r="AB26" s="659"/>
      <c r="AC26" s="659"/>
      <c r="AD26" s="659"/>
      <c r="AE26" s="659"/>
      <c r="AF26" s="962" t="s">
        <v>241</v>
      </c>
      <c r="AG26" s="963"/>
      <c r="AH26" s="963"/>
      <c r="AI26" s="963"/>
      <c r="AJ26" s="964"/>
      <c r="AK26" s="659" t="s">
        <v>385</v>
      </c>
      <c r="AL26" s="659"/>
      <c r="AM26" s="659"/>
      <c r="AN26" s="659"/>
      <c r="AO26" s="670"/>
      <c r="AP26" s="658" t="s">
        <v>354</v>
      </c>
      <c r="AQ26" s="659"/>
      <c r="AR26" s="659"/>
      <c r="AS26" s="659"/>
      <c r="AT26" s="670"/>
      <c r="AU26" s="658" t="s">
        <v>454</v>
      </c>
      <c r="AV26" s="659"/>
      <c r="AW26" s="659"/>
      <c r="AX26" s="659"/>
      <c r="AY26" s="670"/>
      <c r="AZ26" s="658" t="s">
        <v>455</v>
      </c>
      <c r="BA26" s="659"/>
      <c r="BB26" s="659"/>
      <c r="BC26" s="659"/>
      <c r="BD26" s="670"/>
      <c r="BE26" s="658" t="s">
        <v>439</v>
      </c>
      <c r="BF26" s="659"/>
      <c r="BG26" s="659"/>
      <c r="BH26" s="659"/>
      <c r="BI26" s="660"/>
      <c r="BJ26" s="56"/>
      <c r="BK26" s="56"/>
      <c r="BL26" s="56"/>
      <c r="BM26" s="56"/>
      <c r="BN26" s="56"/>
      <c r="BO26" s="55"/>
      <c r="BP26" s="55"/>
      <c r="BQ26" s="52">
        <v>20</v>
      </c>
      <c r="BR26" s="72"/>
      <c r="BS26" s="678"/>
      <c r="BT26" s="679"/>
      <c r="BU26" s="679"/>
      <c r="BV26" s="679"/>
      <c r="BW26" s="679"/>
      <c r="BX26" s="679"/>
      <c r="BY26" s="679"/>
      <c r="BZ26" s="679"/>
      <c r="CA26" s="679"/>
      <c r="CB26" s="679"/>
      <c r="CC26" s="679"/>
      <c r="CD26" s="679"/>
      <c r="CE26" s="679"/>
      <c r="CF26" s="679"/>
      <c r="CG26" s="680"/>
      <c r="CH26" s="690"/>
      <c r="CI26" s="685"/>
      <c r="CJ26" s="685"/>
      <c r="CK26" s="685"/>
      <c r="CL26" s="691"/>
      <c r="CM26" s="690"/>
      <c r="CN26" s="685"/>
      <c r="CO26" s="685"/>
      <c r="CP26" s="685"/>
      <c r="CQ26" s="691"/>
      <c r="CR26" s="690"/>
      <c r="CS26" s="685"/>
      <c r="CT26" s="685"/>
      <c r="CU26" s="685"/>
      <c r="CV26" s="691"/>
      <c r="CW26" s="690"/>
      <c r="CX26" s="685"/>
      <c r="CY26" s="685"/>
      <c r="CZ26" s="685"/>
      <c r="DA26" s="691"/>
      <c r="DB26" s="690"/>
      <c r="DC26" s="685"/>
      <c r="DD26" s="685"/>
      <c r="DE26" s="685"/>
      <c r="DF26" s="691"/>
      <c r="DG26" s="690"/>
      <c r="DH26" s="685"/>
      <c r="DI26" s="685"/>
      <c r="DJ26" s="685"/>
      <c r="DK26" s="691"/>
      <c r="DL26" s="690"/>
      <c r="DM26" s="685"/>
      <c r="DN26" s="685"/>
      <c r="DO26" s="685"/>
      <c r="DP26" s="691"/>
      <c r="DQ26" s="690"/>
      <c r="DR26" s="685"/>
      <c r="DS26" s="685"/>
      <c r="DT26" s="685"/>
      <c r="DU26" s="691"/>
      <c r="DV26" s="678"/>
      <c r="DW26" s="679"/>
      <c r="DX26" s="679"/>
      <c r="DY26" s="679"/>
      <c r="DZ26" s="692"/>
      <c r="EA26" s="48"/>
    </row>
    <row r="27" spans="1:131" ht="26.25" customHeight="1" x14ac:dyDescent="0.2">
      <c r="A27" s="667"/>
      <c r="B27" s="668"/>
      <c r="C27" s="668"/>
      <c r="D27" s="668"/>
      <c r="E27" s="668"/>
      <c r="F27" s="668"/>
      <c r="G27" s="668"/>
      <c r="H27" s="668"/>
      <c r="I27" s="668"/>
      <c r="J27" s="668"/>
      <c r="K27" s="668"/>
      <c r="L27" s="668"/>
      <c r="M27" s="668"/>
      <c r="N27" s="668"/>
      <c r="O27" s="668"/>
      <c r="P27" s="669"/>
      <c r="Q27" s="661"/>
      <c r="R27" s="662"/>
      <c r="S27" s="662"/>
      <c r="T27" s="662"/>
      <c r="U27" s="671"/>
      <c r="V27" s="661"/>
      <c r="W27" s="662"/>
      <c r="X27" s="662"/>
      <c r="Y27" s="662"/>
      <c r="Z27" s="671"/>
      <c r="AA27" s="661"/>
      <c r="AB27" s="662"/>
      <c r="AC27" s="662"/>
      <c r="AD27" s="662"/>
      <c r="AE27" s="662"/>
      <c r="AF27" s="965"/>
      <c r="AG27" s="966"/>
      <c r="AH27" s="966"/>
      <c r="AI27" s="966"/>
      <c r="AJ27" s="967"/>
      <c r="AK27" s="662"/>
      <c r="AL27" s="662"/>
      <c r="AM27" s="662"/>
      <c r="AN27" s="662"/>
      <c r="AO27" s="671"/>
      <c r="AP27" s="661"/>
      <c r="AQ27" s="662"/>
      <c r="AR27" s="662"/>
      <c r="AS27" s="662"/>
      <c r="AT27" s="671"/>
      <c r="AU27" s="661"/>
      <c r="AV27" s="662"/>
      <c r="AW27" s="662"/>
      <c r="AX27" s="662"/>
      <c r="AY27" s="671"/>
      <c r="AZ27" s="661"/>
      <c r="BA27" s="662"/>
      <c r="BB27" s="662"/>
      <c r="BC27" s="662"/>
      <c r="BD27" s="671"/>
      <c r="BE27" s="661"/>
      <c r="BF27" s="662"/>
      <c r="BG27" s="662"/>
      <c r="BH27" s="662"/>
      <c r="BI27" s="663"/>
      <c r="BJ27" s="56"/>
      <c r="BK27" s="56"/>
      <c r="BL27" s="56"/>
      <c r="BM27" s="56"/>
      <c r="BN27" s="56"/>
      <c r="BO27" s="55"/>
      <c r="BP27" s="55"/>
      <c r="BQ27" s="52">
        <v>21</v>
      </c>
      <c r="BR27" s="72"/>
      <c r="BS27" s="678"/>
      <c r="BT27" s="679"/>
      <c r="BU27" s="679"/>
      <c r="BV27" s="679"/>
      <c r="BW27" s="679"/>
      <c r="BX27" s="679"/>
      <c r="BY27" s="679"/>
      <c r="BZ27" s="679"/>
      <c r="CA27" s="679"/>
      <c r="CB27" s="679"/>
      <c r="CC27" s="679"/>
      <c r="CD27" s="679"/>
      <c r="CE27" s="679"/>
      <c r="CF27" s="679"/>
      <c r="CG27" s="680"/>
      <c r="CH27" s="690"/>
      <c r="CI27" s="685"/>
      <c r="CJ27" s="685"/>
      <c r="CK27" s="685"/>
      <c r="CL27" s="691"/>
      <c r="CM27" s="690"/>
      <c r="CN27" s="685"/>
      <c r="CO27" s="685"/>
      <c r="CP27" s="685"/>
      <c r="CQ27" s="691"/>
      <c r="CR27" s="690"/>
      <c r="CS27" s="685"/>
      <c r="CT27" s="685"/>
      <c r="CU27" s="685"/>
      <c r="CV27" s="691"/>
      <c r="CW27" s="690"/>
      <c r="CX27" s="685"/>
      <c r="CY27" s="685"/>
      <c r="CZ27" s="685"/>
      <c r="DA27" s="691"/>
      <c r="DB27" s="690"/>
      <c r="DC27" s="685"/>
      <c r="DD27" s="685"/>
      <c r="DE27" s="685"/>
      <c r="DF27" s="691"/>
      <c r="DG27" s="690"/>
      <c r="DH27" s="685"/>
      <c r="DI27" s="685"/>
      <c r="DJ27" s="685"/>
      <c r="DK27" s="691"/>
      <c r="DL27" s="690"/>
      <c r="DM27" s="685"/>
      <c r="DN27" s="685"/>
      <c r="DO27" s="685"/>
      <c r="DP27" s="691"/>
      <c r="DQ27" s="690"/>
      <c r="DR27" s="685"/>
      <c r="DS27" s="685"/>
      <c r="DT27" s="685"/>
      <c r="DU27" s="691"/>
      <c r="DV27" s="678"/>
      <c r="DW27" s="679"/>
      <c r="DX27" s="679"/>
      <c r="DY27" s="679"/>
      <c r="DZ27" s="692"/>
      <c r="EA27" s="48"/>
    </row>
    <row r="28" spans="1:131" ht="26.25" customHeight="1" x14ac:dyDescent="0.2">
      <c r="A28" s="54">
        <v>1</v>
      </c>
      <c r="B28" s="642" t="s">
        <v>456</v>
      </c>
      <c r="C28" s="643"/>
      <c r="D28" s="643"/>
      <c r="E28" s="643"/>
      <c r="F28" s="643"/>
      <c r="G28" s="643"/>
      <c r="H28" s="643"/>
      <c r="I28" s="643"/>
      <c r="J28" s="643"/>
      <c r="K28" s="643"/>
      <c r="L28" s="643"/>
      <c r="M28" s="643"/>
      <c r="N28" s="643"/>
      <c r="O28" s="643"/>
      <c r="P28" s="644"/>
      <c r="Q28" s="717">
        <v>2059</v>
      </c>
      <c r="R28" s="718"/>
      <c r="S28" s="718"/>
      <c r="T28" s="718"/>
      <c r="U28" s="718"/>
      <c r="V28" s="718">
        <v>2020</v>
      </c>
      <c r="W28" s="718"/>
      <c r="X28" s="718"/>
      <c r="Y28" s="718"/>
      <c r="Z28" s="718"/>
      <c r="AA28" s="718">
        <v>39</v>
      </c>
      <c r="AB28" s="718"/>
      <c r="AC28" s="718"/>
      <c r="AD28" s="718"/>
      <c r="AE28" s="719"/>
      <c r="AF28" s="720">
        <v>39</v>
      </c>
      <c r="AG28" s="718"/>
      <c r="AH28" s="718"/>
      <c r="AI28" s="718"/>
      <c r="AJ28" s="721"/>
      <c r="AK28" s="722">
        <v>150</v>
      </c>
      <c r="AL28" s="718"/>
      <c r="AM28" s="718"/>
      <c r="AN28" s="718"/>
      <c r="AO28" s="718"/>
      <c r="AP28" s="718" t="s">
        <v>194</v>
      </c>
      <c r="AQ28" s="718"/>
      <c r="AR28" s="718"/>
      <c r="AS28" s="718"/>
      <c r="AT28" s="718"/>
      <c r="AU28" s="718" t="s">
        <v>194</v>
      </c>
      <c r="AV28" s="718"/>
      <c r="AW28" s="718"/>
      <c r="AX28" s="718"/>
      <c r="AY28" s="718"/>
      <c r="AZ28" s="723" t="s">
        <v>194</v>
      </c>
      <c r="BA28" s="723"/>
      <c r="BB28" s="723"/>
      <c r="BC28" s="723"/>
      <c r="BD28" s="723"/>
      <c r="BE28" s="724"/>
      <c r="BF28" s="724"/>
      <c r="BG28" s="724"/>
      <c r="BH28" s="724"/>
      <c r="BI28" s="725"/>
      <c r="BJ28" s="56"/>
      <c r="BK28" s="56"/>
      <c r="BL28" s="56"/>
      <c r="BM28" s="56"/>
      <c r="BN28" s="56"/>
      <c r="BO28" s="55"/>
      <c r="BP28" s="55"/>
      <c r="BQ28" s="52">
        <v>22</v>
      </c>
      <c r="BR28" s="72"/>
      <c r="BS28" s="678"/>
      <c r="BT28" s="679"/>
      <c r="BU28" s="679"/>
      <c r="BV28" s="679"/>
      <c r="BW28" s="679"/>
      <c r="BX28" s="679"/>
      <c r="BY28" s="679"/>
      <c r="BZ28" s="679"/>
      <c r="CA28" s="679"/>
      <c r="CB28" s="679"/>
      <c r="CC28" s="679"/>
      <c r="CD28" s="679"/>
      <c r="CE28" s="679"/>
      <c r="CF28" s="679"/>
      <c r="CG28" s="680"/>
      <c r="CH28" s="690"/>
      <c r="CI28" s="685"/>
      <c r="CJ28" s="685"/>
      <c r="CK28" s="685"/>
      <c r="CL28" s="691"/>
      <c r="CM28" s="690"/>
      <c r="CN28" s="685"/>
      <c r="CO28" s="685"/>
      <c r="CP28" s="685"/>
      <c r="CQ28" s="691"/>
      <c r="CR28" s="690"/>
      <c r="CS28" s="685"/>
      <c r="CT28" s="685"/>
      <c r="CU28" s="685"/>
      <c r="CV28" s="691"/>
      <c r="CW28" s="690"/>
      <c r="CX28" s="685"/>
      <c r="CY28" s="685"/>
      <c r="CZ28" s="685"/>
      <c r="DA28" s="691"/>
      <c r="DB28" s="690"/>
      <c r="DC28" s="685"/>
      <c r="DD28" s="685"/>
      <c r="DE28" s="685"/>
      <c r="DF28" s="691"/>
      <c r="DG28" s="690"/>
      <c r="DH28" s="685"/>
      <c r="DI28" s="685"/>
      <c r="DJ28" s="685"/>
      <c r="DK28" s="691"/>
      <c r="DL28" s="690"/>
      <c r="DM28" s="685"/>
      <c r="DN28" s="685"/>
      <c r="DO28" s="685"/>
      <c r="DP28" s="691"/>
      <c r="DQ28" s="690"/>
      <c r="DR28" s="685"/>
      <c r="DS28" s="685"/>
      <c r="DT28" s="685"/>
      <c r="DU28" s="691"/>
      <c r="DV28" s="678"/>
      <c r="DW28" s="679"/>
      <c r="DX28" s="679"/>
      <c r="DY28" s="679"/>
      <c r="DZ28" s="692"/>
      <c r="EA28" s="48"/>
    </row>
    <row r="29" spans="1:131" ht="26.25" customHeight="1" x14ac:dyDescent="0.2">
      <c r="A29" s="54">
        <v>2</v>
      </c>
      <c r="B29" s="678" t="s">
        <v>457</v>
      </c>
      <c r="C29" s="679"/>
      <c r="D29" s="679"/>
      <c r="E29" s="679"/>
      <c r="F29" s="679"/>
      <c r="G29" s="679"/>
      <c r="H29" s="679"/>
      <c r="I29" s="679"/>
      <c r="J29" s="679"/>
      <c r="K29" s="679"/>
      <c r="L29" s="679"/>
      <c r="M29" s="679"/>
      <c r="N29" s="679"/>
      <c r="O29" s="679"/>
      <c r="P29" s="680"/>
      <c r="Q29" s="681">
        <v>160</v>
      </c>
      <c r="R29" s="682"/>
      <c r="S29" s="682"/>
      <c r="T29" s="682"/>
      <c r="U29" s="682"/>
      <c r="V29" s="682">
        <v>133</v>
      </c>
      <c r="W29" s="682"/>
      <c r="X29" s="682"/>
      <c r="Y29" s="682"/>
      <c r="Z29" s="682"/>
      <c r="AA29" s="682">
        <v>27</v>
      </c>
      <c r="AB29" s="682"/>
      <c r="AC29" s="682"/>
      <c r="AD29" s="682"/>
      <c r="AE29" s="683"/>
      <c r="AF29" s="684">
        <v>27</v>
      </c>
      <c r="AG29" s="685"/>
      <c r="AH29" s="685"/>
      <c r="AI29" s="685"/>
      <c r="AJ29" s="686"/>
      <c r="AK29" s="687">
        <v>100</v>
      </c>
      <c r="AL29" s="682"/>
      <c r="AM29" s="682"/>
      <c r="AN29" s="682"/>
      <c r="AO29" s="682"/>
      <c r="AP29" s="682" t="s">
        <v>194</v>
      </c>
      <c r="AQ29" s="682"/>
      <c r="AR29" s="682"/>
      <c r="AS29" s="682"/>
      <c r="AT29" s="682"/>
      <c r="AU29" s="682" t="s">
        <v>194</v>
      </c>
      <c r="AV29" s="682"/>
      <c r="AW29" s="682"/>
      <c r="AX29" s="682"/>
      <c r="AY29" s="682"/>
      <c r="AZ29" s="723" t="s">
        <v>194</v>
      </c>
      <c r="BA29" s="723"/>
      <c r="BB29" s="723"/>
      <c r="BC29" s="723"/>
      <c r="BD29" s="723"/>
      <c r="BE29" s="688"/>
      <c r="BF29" s="688"/>
      <c r="BG29" s="688"/>
      <c r="BH29" s="688"/>
      <c r="BI29" s="689"/>
      <c r="BJ29" s="56"/>
      <c r="BK29" s="56"/>
      <c r="BL29" s="56"/>
      <c r="BM29" s="56"/>
      <c r="BN29" s="56"/>
      <c r="BO29" s="55"/>
      <c r="BP29" s="55"/>
      <c r="BQ29" s="52">
        <v>23</v>
      </c>
      <c r="BR29" s="72"/>
      <c r="BS29" s="678"/>
      <c r="BT29" s="679"/>
      <c r="BU29" s="679"/>
      <c r="BV29" s="679"/>
      <c r="BW29" s="679"/>
      <c r="BX29" s="679"/>
      <c r="BY29" s="679"/>
      <c r="BZ29" s="679"/>
      <c r="CA29" s="679"/>
      <c r="CB29" s="679"/>
      <c r="CC29" s="679"/>
      <c r="CD29" s="679"/>
      <c r="CE29" s="679"/>
      <c r="CF29" s="679"/>
      <c r="CG29" s="680"/>
      <c r="CH29" s="690"/>
      <c r="CI29" s="685"/>
      <c r="CJ29" s="685"/>
      <c r="CK29" s="685"/>
      <c r="CL29" s="691"/>
      <c r="CM29" s="690"/>
      <c r="CN29" s="685"/>
      <c r="CO29" s="685"/>
      <c r="CP29" s="685"/>
      <c r="CQ29" s="691"/>
      <c r="CR29" s="690"/>
      <c r="CS29" s="685"/>
      <c r="CT29" s="685"/>
      <c r="CU29" s="685"/>
      <c r="CV29" s="691"/>
      <c r="CW29" s="690"/>
      <c r="CX29" s="685"/>
      <c r="CY29" s="685"/>
      <c r="CZ29" s="685"/>
      <c r="DA29" s="691"/>
      <c r="DB29" s="690"/>
      <c r="DC29" s="685"/>
      <c r="DD29" s="685"/>
      <c r="DE29" s="685"/>
      <c r="DF29" s="691"/>
      <c r="DG29" s="690"/>
      <c r="DH29" s="685"/>
      <c r="DI29" s="685"/>
      <c r="DJ29" s="685"/>
      <c r="DK29" s="691"/>
      <c r="DL29" s="690"/>
      <c r="DM29" s="685"/>
      <c r="DN29" s="685"/>
      <c r="DO29" s="685"/>
      <c r="DP29" s="691"/>
      <c r="DQ29" s="690"/>
      <c r="DR29" s="685"/>
      <c r="DS29" s="685"/>
      <c r="DT29" s="685"/>
      <c r="DU29" s="691"/>
      <c r="DV29" s="678"/>
      <c r="DW29" s="679"/>
      <c r="DX29" s="679"/>
      <c r="DY29" s="679"/>
      <c r="DZ29" s="692"/>
      <c r="EA29" s="48"/>
    </row>
    <row r="30" spans="1:131" ht="26.25" customHeight="1" x14ac:dyDescent="0.2">
      <c r="A30" s="54">
        <v>3</v>
      </c>
      <c r="B30" s="678" t="s">
        <v>199</v>
      </c>
      <c r="C30" s="679"/>
      <c r="D30" s="679"/>
      <c r="E30" s="679"/>
      <c r="F30" s="679"/>
      <c r="G30" s="679"/>
      <c r="H30" s="679"/>
      <c r="I30" s="679"/>
      <c r="J30" s="679"/>
      <c r="K30" s="679"/>
      <c r="L30" s="679"/>
      <c r="M30" s="679"/>
      <c r="N30" s="679"/>
      <c r="O30" s="679"/>
      <c r="P30" s="680"/>
      <c r="Q30" s="681">
        <v>2603</v>
      </c>
      <c r="R30" s="682"/>
      <c r="S30" s="682"/>
      <c r="T30" s="682"/>
      <c r="U30" s="682"/>
      <c r="V30" s="682">
        <v>2433</v>
      </c>
      <c r="W30" s="682"/>
      <c r="X30" s="682"/>
      <c r="Y30" s="682"/>
      <c r="Z30" s="682"/>
      <c r="AA30" s="682">
        <v>170</v>
      </c>
      <c r="AB30" s="682"/>
      <c r="AC30" s="682"/>
      <c r="AD30" s="682"/>
      <c r="AE30" s="683"/>
      <c r="AF30" s="684">
        <v>170</v>
      </c>
      <c r="AG30" s="685"/>
      <c r="AH30" s="685"/>
      <c r="AI30" s="685"/>
      <c r="AJ30" s="686"/>
      <c r="AK30" s="687">
        <v>340</v>
      </c>
      <c r="AL30" s="682"/>
      <c r="AM30" s="682"/>
      <c r="AN30" s="682"/>
      <c r="AO30" s="682"/>
      <c r="AP30" s="682" t="s">
        <v>194</v>
      </c>
      <c r="AQ30" s="682"/>
      <c r="AR30" s="682"/>
      <c r="AS30" s="682"/>
      <c r="AT30" s="682"/>
      <c r="AU30" s="682" t="s">
        <v>194</v>
      </c>
      <c r="AV30" s="682"/>
      <c r="AW30" s="682"/>
      <c r="AX30" s="682"/>
      <c r="AY30" s="682"/>
      <c r="AZ30" s="723" t="s">
        <v>194</v>
      </c>
      <c r="BA30" s="723"/>
      <c r="BB30" s="723"/>
      <c r="BC30" s="723"/>
      <c r="BD30" s="723"/>
      <c r="BE30" s="688"/>
      <c r="BF30" s="688"/>
      <c r="BG30" s="688"/>
      <c r="BH30" s="688"/>
      <c r="BI30" s="689"/>
      <c r="BJ30" s="56"/>
      <c r="BK30" s="56"/>
      <c r="BL30" s="56"/>
      <c r="BM30" s="56"/>
      <c r="BN30" s="56"/>
      <c r="BO30" s="55"/>
      <c r="BP30" s="55"/>
      <c r="BQ30" s="52">
        <v>24</v>
      </c>
      <c r="BR30" s="72"/>
      <c r="BS30" s="678"/>
      <c r="BT30" s="679"/>
      <c r="BU30" s="679"/>
      <c r="BV30" s="679"/>
      <c r="BW30" s="679"/>
      <c r="BX30" s="679"/>
      <c r="BY30" s="679"/>
      <c r="BZ30" s="679"/>
      <c r="CA30" s="679"/>
      <c r="CB30" s="679"/>
      <c r="CC30" s="679"/>
      <c r="CD30" s="679"/>
      <c r="CE30" s="679"/>
      <c r="CF30" s="679"/>
      <c r="CG30" s="680"/>
      <c r="CH30" s="690"/>
      <c r="CI30" s="685"/>
      <c r="CJ30" s="685"/>
      <c r="CK30" s="685"/>
      <c r="CL30" s="691"/>
      <c r="CM30" s="690"/>
      <c r="CN30" s="685"/>
      <c r="CO30" s="685"/>
      <c r="CP30" s="685"/>
      <c r="CQ30" s="691"/>
      <c r="CR30" s="690"/>
      <c r="CS30" s="685"/>
      <c r="CT30" s="685"/>
      <c r="CU30" s="685"/>
      <c r="CV30" s="691"/>
      <c r="CW30" s="690"/>
      <c r="CX30" s="685"/>
      <c r="CY30" s="685"/>
      <c r="CZ30" s="685"/>
      <c r="DA30" s="691"/>
      <c r="DB30" s="690"/>
      <c r="DC30" s="685"/>
      <c r="DD30" s="685"/>
      <c r="DE30" s="685"/>
      <c r="DF30" s="691"/>
      <c r="DG30" s="690"/>
      <c r="DH30" s="685"/>
      <c r="DI30" s="685"/>
      <c r="DJ30" s="685"/>
      <c r="DK30" s="691"/>
      <c r="DL30" s="690"/>
      <c r="DM30" s="685"/>
      <c r="DN30" s="685"/>
      <c r="DO30" s="685"/>
      <c r="DP30" s="691"/>
      <c r="DQ30" s="690"/>
      <c r="DR30" s="685"/>
      <c r="DS30" s="685"/>
      <c r="DT30" s="685"/>
      <c r="DU30" s="691"/>
      <c r="DV30" s="678"/>
      <c r="DW30" s="679"/>
      <c r="DX30" s="679"/>
      <c r="DY30" s="679"/>
      <c r="DZ30" s="692"/>
      <c r="EA30" s="48"/>
    </row>
    <row r="31" spans="1:131" ht="26.25" customHeight="1" x14ac:dyDescent="0.2">
      <c r="A31" s="54">
        <v>4</v>
      </c>
      <c r="B31" s="678" t="s">
        <v>458</v>
      </c>
      <c r="C31" s="679"/>
      <c r="D31" s="679"/>
      <c r="E31" s="679"/>
      <c r="F31" s="679"/>
      <c r="G31" s="679"/>
      <c r="H31" s="679"/>
      <c r="I31" s="679"/>
      <c r="J31" s="679"/>
      <c r="K31" s="679"/>
      <c r="L31" s="679"/>
      <c r="M31" s="679"/>
      <c r="N31" s="679"/>
      <c r="O31" s="679"/>
      <c r="P31" s="680"/>
      <c r="Q31" s="681">
        <v>29</v>
      </c>
      <c r="R31" s="682"/>
      <c r="S31" s="682"/>
      <c r="T31" s="682"/>
      <c r="U31" s="682"/>
      <c r="V31" s="682">
        <v>23</v>
      </c>
      <c r="W31" s="682"/>
      <c r="X31" s="682"/>
      <c r="Y31" s="682"/>
      <c r="Z31" s="682"/>
      <c r="AA31" s="682">
        <v>6</v>
      </c>
      <c r="AB31" s="682"/>
      <c r="AC31" s="682"/>
      <c r="AD31" s="682"/>
      <c r="AE31" s="683"/>
      <c r="AF31" s="684">
        <v>6</v>
      </c>
      <c r="AG31" s="685"/>
      <c r="AH31" s="685"/>
      <c r="AI31" s="685"/>
      <c r="AJ31" s="686"/>
      <c r="AK31" s="687">
        <v>6</v>
      </c>
      <c r="AL31" s="682"/>
      <c r="AM31" s="682"/>
      <c r="AN31" s="682"/>
      <c r="AO31" s="682"/>
      <c r="AP31" s="682" t="s">
        <v>194</v>
      </c>
      <c r="AQ31" s="682"/>
      <c r="AR31" s="682"/>
      <c r="AS31" s="682"/>
      <c r="AT31" s="682"/>
      <c r="AU31" s="682" t="s">
        <v>194</v>
      </c>
      <c r="AV31" s="682"/>
      <c r="AW31" s="682"/>
      <c r="AX31" s="682"/>
      <c r="AY31" s="682"/>
      <c r="AZ31" s="723" t="s">
        <v>194</v>
      </c>
      <c r="BA31" s="723"/>
      <c r="BB31" s="723"/>
      <c r="BC31" s="723"/>
      <c r="BD31" s="723"/>
      <c r="BE31" s="688"/>
      <c r="BF31" s="688"/>
      <c r="BG31" s="688"/>
      <c r="BH31" s="688"/>
      <c r="BI31" s="689"/>
      <c r="BJ31" s="56"/>
      <c r="BK31" s="56"/>
      <c r="BL31" s="56"/>
      <c r="BM31" s="56"/>
      <c r="BN31" s="56"/>
      <c r="BO31" s="55"/>
      <c r="BP31" s="55"/>
      <c r="BQ31" s="52">
        <v>25</v>
      </c>
      <c r="BR31" s="72"/>
      <c r="BS31" s="678"/>
      <c r="BT31" s="679"/>
      <c r="BU31" s="679"/>
      <c r="BV31" s="679"/>
      <c r="BW31" s="679"/>
      <c r="BX31" s="679"/>
      <c r="BY31" s="679"/>
      <c r="BZ31" s="679"/>
      <c r="CA31" s="679"/>
      <c r="CB31" s="679"/>
      <c r="CC31" s="679"/>
      <c r="CD31" s="679"/>
      <c r="CE31" s="679"/>
      <c r="CF31" s="679"/>
      <c r="CG31" s="680"/>
      <c r="CH31" s="690"/>
      <c r="CI31" s="685"/>
      <c r="CJ31" s="685"/>
      <c r="CK31" s="685"/>
      <c r="CL31" s="691"/>
      <c r="CM31" s="690"/>
      <c r="CN31" s="685"/>
      <c r="CO31" s="685"/>
      <c r="CP31" s="685"/>
      <c r="CQ31" s="691"/>
      <c r="CR31" s="690"/>
      <c r="CS31" s="685"/>
      <c r="CT31" s="685"/>
      <c r="CU31" s="685"/>
      <c r="CV31" s="691"/>
      <c r="CW31" s="690"/>
      <c r="CX31" s="685"/>
      <c r="CY31" s="685"/>
      <c r="CZ31" s="685"/>
      <c r="DA31" s="691"/>
      <c r="DB31" s="690"/>
      <c r="DC31" s="685"/>
      <c r="DD31" s="685"/>
      <c r="DE31" s="685"/>
      <c r="DF31" s="691"/>
      <c r="DG31" s="690"/>
      <c r="DH31" s="685"/>
      <c r="DI31" s="685"/>
      <c r="DJ31" s="685"/>
      <c r="DK31" s="691"/>
      <c r="DL31" s="690"/>
      <c r="DM31" s="685"/>
      <c r="DN31" s="685"/>
      <c r="DO31" s="685"/>
      <c r="DP31" s="691"/>
      <c r="DQ31" s="690"/>
      <c r="DR31" s="685"/>
      <c r="DS31" s="685"/>
      <c r="DT31" s="685"/>
      <c r="DU31" s="691"/>
      <c r="DV31" s="678"/>
      <c r="DW31" s="679"/>
      <c r="DX31" s="679"/>
      <c r="DY31" s="679"/>
      <c r="DZ31" s="692"/>
      <c r="EA31" s="48"/>
    </row>
    <row r="32" spans="1:131" ht="26.25" customHeight="1" x14ac:dyDescent="0.2">
      <c r="A32" s="54">
        <v>5</v>
      </c>
      <c r="B32" s="678" t="s">
        <v>222</v>
      </c>
      <c r="C32" s="679"/>
      <c r="D32" s="679"/>
      <c r="E32" s="679"/>
      <c r="F32" s="679"/>
      <c r="G32" s="679"/>
      <c r="H32" s="679"/>
      <c r="I32" s="679"/>
      <c r="J32" s="679"/>
      <c r="K32" s="679"/>
      <c r="L32" s="679"/>
      <c r="M32" s="679"/>
      <c r="N32" s="679"/>
      <c r="O32" s="679"/>
      <c r="P32" s="680"/>
      <c r="Q32" s="681">
        <v>288</v>
      </c>
      <c r="R32" s="682"/>
      <c r="S32" s="682"/>
      <c r="T32" s="682"/>
      <c r="U32" s="682"/>
      <c r="V32" s="682">
        <v>288</v>
      </c>
      <c r="W32" s="682"/>
      <c r="X32" s="682"/>
      <c r="Y32" s="682"/>
      <c r="Z32" s="682"/>
      <c r="AA32" s="682" t="s">
        <v>194</v>
      </c>
      <c r="AB32" s="682"/>
      <c r="AC32" s="682"/>
      <c r="AD32" s="682"/>
      <c r="AE32" s="683"/>
      <c r="AF32" s="684" t="s">
        <v>194</v>
      </c>
      <c r="AG32" s="685"/>
      <c r="AH32" s="685"/>
      <c r="AI32" s="685"/>
      <c r="AJ32" s="686"/>
      <c r="AK32" s="687">
        <v>87</v>
      </c>
      <c r="AL32" s="682"/>
      <c r="AM32" s="682"/>
      <c r="AN32" s="682"/>
      <c r="AO32" s="682"/>
      <c r="AP32" s="682" t="s">
        <v>194</v>
      </c>
      <c r="AQ32" s="682"/>
      <c r="AR32" s="682"/>
      <c r="AS32" s="682"/>
      <c r="AT32" s="682"/>
      <c r="AU32" s="682" t="s">
        <v>194</v>
      </c>
      <c r="AV32" s="682"/>
      <c r="AW32" s="682"/>
      <c r="AX32" s="682"/>
      <c r="AY32" s="682"/>
      <c r="AZ32" s="723" t="s">
        <v>194</v>
      </c>
      <c r="BA32" s="723"/>
      <c r="BB32" s="723"/>
      <c r="BC32" s="723"/>
      <c r="BD32" s="723"/>
      <c r="BE32" s="688"/>
      <c r="BF32" s="688"/>
      <c r="BG32" s="688"/>
      <c r="BH32" s="688"/>
      <c r="BI32" s="689"/>
      <c r="BJ32" s="56"/>
      <c r="BK32" s="56"/>
      <c r="BL32" s="56"/>
      <c r="BM32" s="56"/>
      <c r="BN32" s="56"/>
      <c r="BO32" s="55"/>
      <c r="BP32" s="55"/>
      <c r="BQ32" s="52">
        <v>26</v>
      </c>
      <c r="BR32" s="72"/>
      <c r="BS32" s="678"/>
      <c r="BT32" s="679"/>
      <c r="BU32" s="679"/>
      <c r="BV32" s="679"/>
      <c r="BW32" s="679"/>
      <c r="BX32" s="679"/>
      <c r="BY32" s="679"/>
      <c r="BZ32" s="679"/>
      <c r="CA32" s="679"/>
      <c r="CB32" s="679"/>
      <c r="CC32" s="679"/>
      <c r="CD32" s="679"/>
      <c r="CE32" s="679"/>
      <c r="CF32" s="679"/>
      <c r="CG32" s="680"/>
      <c r="CH32" s="690"/>
      <c r="CI32" s="685"/>
      <c r="CJ32" s="685"/>
      <c r="CK32" s="685"/>
      <c r="CL32" s="691"/>
      <c r="CM32" s="690"/>
      <c r="CN32" s="685"/>
      <c r="CO32" s="685"/>
      <c r="CP32" s="685"/>
      <c r="CQ32" s="691"/>
      <c r="CR32" s="690"/>
      <c r="CS32" s="685"/>
      <c r="CT32" s="685"/>
      <c r="CU32" s="685"/>
      <c r="CV32" s="691"/>
      <c r="CW32" s="690"/>
      <c r="CX32" s="685"/>
      <c r="CY32" s="685"/>
      <c r="CZ32" s="685"/>
      <c r="DA32" s="691"/>
      <c r="DB32" s="690"/>
      <c r="DC32" s="685"/>
      <c r="DD32" s="685"/>
      <c r="DE32" s="685"/>
      <c r="DF32" s="691"/>
      <c r="DG32" s="690"/>
      <c r="DH32" s="685"/>
      <c r="DI32" s="685"/>
      <c r="DJ32" s="685"/>
      <c r="DK32" s="691"/>
      <c r="DL32" s="690"/>
      <c r="DM32" s="685"/>
      <c r="DN32" s="685"/>
      <c r="DO32" s="685"/>
      <c r="DP32" s="691"/>
      <c r="DQ32" s="690"/>
      <c r="DR32" s="685"/>
      <c r="DS32" s="685"/>
      <c r="DT32" s="685"/>
      <c r="DU32" s="691"/>
      <c r="DV32" s="678"/>
      <c r="DW32" s="679"/>
      <c r="DX32" s="679"/>
      <c r="DY32" s="679"/>
      <c r="DZ32" s="692"/>
      <c r="EA32" s="48"/>
    </row>
    <row r="33" spans="1:131" ht="26.25" customHeight="1" x14ac:dyDescent="0.2">
      <c r="A33" s="54">
        <v>6</v>
      </c>
      <c r="B33" s="678" t="s">
        <v>459</v>
      </c>
      <c r="C33" s="679"/>
      <c r="D33" s="679"/>
      <c r="E33" s="679"/>
      <c r="F33" s="679"/>
      <c r="G33" s="679"/>
      <c r="H33" s="679"/>
      <c r="I33" s="679"/>
      <c r="J33" s="679"/>
      <c r="K33" s="679"/>
      <c r="L33" s="679"/>
      <c r="M33" s="679"/>
      <c r="N33" s="679"/>
      <c r="O33" s="679"/>
      <c r="P33" s="680"/>
      <c r="Q33" s="681">
        <v>591</v>
      </c>
      <c r="R33" s="682"/>
      <c r="S33" s="682"/>
      <c r="T33" s="682"/>
      <c r="U33" s="682"/>
      <c r="V33" s="682">
        <v>536</v>
      </c>
      <c r="W33" s="682"/>
      <c r="X33" s="682"/>
      <c r="Y33" s="682"/>
      <c r="Z33" s="682"/>
      <c r="AA33" s="682">
        <v>55</v>
      </c>
      <c r="AB33" s="682"/>
      <c r="AC33" s="682"/>
      <c r="AD33" s="682"/>
      <c r="AE33" s="683"/>
      <c r="AF33" s="684">
        <v>815</v>
      </c>
      <c r="AG33" s="685"/>
      <c r="AH33" s="685"/>
      <c r="AI33" s="685"/>
      <c r="AJ33" s="686"/>
      <c r="AK33" s="687">
        <v>105</v>
      </c>
      <c r="AL33" s="682"/>
      <c r="AM33" s="682"/>
      <c r="AN33" s="682"/>
      <c r="AO33" s="682"/>
      <c r="AP33" s="682">
        <v>2743</v>
      </c>
      <c r="AQ33" s="682"/>
      <c r="AR33" s="682"/>
      <c r="AS33" s="682"/>
      <c r="AT33" s="682"/>
      <c r="AU33" s="682">
        <v>782</v>
      </c>
      <c r="AV33" s="682"/>
      <c r="AW33" s="682"/>
      <c r="AX33" s="682"/>
      <c r="AY33" s="682"/>
      <c r="AZ33" s="723" t="s">
        <v>194</v>
      </c>
      <c r="BA33" s="723"/>
      <c r="BB33" s="723"/>
      <c r="BC33" s="723"/>
      <c r="BD33" s="723"/>
      <c r="BE33" s="688" t="s">
        <v>460</v>
      </c>
      <c r="BF33" s="688"/>
      <c r="BG33" s="688"/>
      <c r="BH33" s="688"/>
      <c r="BI33" s="689"/>
      <c r="BJ33" s="56"/>
      <c r="BK33" s="56"/>
      <c r="BL33" s="56"/>
      <c r="BM33" s="56"/>
      <c r="BN33" s="56"/>
      <c r="BO33" s="55"/>
      <c r="BP33" s="55"/>
      <c r="BQ33" s="52">
        <v>27</v>
      </c>
      <c r="BR33" s="72"/>
      <c r="BS33" s="678"/>
      <c r="BT33" s="679"/>
      <c r="BU33" s="679"/>
      <c r="BV33" s="679"/>
      <c r="BW33" s="679"/>
      <c r="BX33" s="679"/>
      <c r="BY33" s="679"/>
      <c r="BZ33" s="679"/>
      <c r="CA33" s="679"/>
      <c r="CB33" s="679"/>
      <c r="CC33" s="679"/>
      <c r="CD33" s="679"/>
      <c r="CE33" s="679"/>
      <c r="CF33" s="679"/>
      <c r="CG33" s="680"/>
      <c r="CH33" s="690"/>
      <c r="CI33" s="685"/>
      <c r="CJ33" s="685"/>
      <c r="CK33" s="685"/>
      <c r="CL33" s="691"/>
      <c r="CM33" s="690"/>
      <c r="CN33" s="685"/>
      <c r="CO33" s="685"/>
      <c r="CP33" s="685"/>
      <c r="CQ33" s="691"/>
      <c r="CR33" s="690"/>
      <c r="CS33" s="685"/>
      <c r="CT33" s="685"/>
      <c r="CU33" s="685"/>
      <c r="CV33" s="691"/>
      <c r="CW33" s="690"/>
      <c r="CX33" s="685"/>
      <c r="CY33" s="685"/>
      <c r="CZ33" s="685"/>
      <c r="DA33" s="691"/>
      <c r="DB33" s="690"/>
      <c r="DC33" s="685"/>
      <c r="DD33" s="685"/>
      <c r="DE33" s="685"/>
      <c r="DF33" s="691"/>
      <c r="DG33" s="690"/>
      <c r="DH33" s="685"/>
      <c r="DI33" s="685"/>
      <c r="DJ33" s="685"/>
      <c r="DK33" s="691"/>
      <c r="DL33" s="690"/>
      <c r="DM33" s="685"/>
      <c r="DN33" s="685"/>
      <c r="DO33" s="685"/>
      <c r="DP33" s="691"/>
      <c r="DQ33" s="690"/>
      <c r="DR33" s="685"/>
      <c r="DS33" s="685"/>
      <c r="DT33" s="685"/>
      <c r="DU33" s="691"/>
      <c r="DV33" s="678"/>
      <c r="DW33" s="679"/>
      <c r="DX33" s="679"/>
      <c r="DY33" s="679"/>
      <c r="DZ33" s="692"/>
      <c r="EA33" s="48"/>
    </row>
    <row r="34" spans="1:131" ht="26.25" customHeight="1" x14ac:dyDescent="0.2">
      <c r="A34" s="54">
        <v>7</v>
      </c>
      <c r="B34" s="678" t="s">
        <v>347</v>
      </c>
      <c r="C34" s="679"/>
      <c r="D34" s="679"/>
      <c r="E34" s="679"/>
      <c r="F34" s="679"/>
      <c r="G34" s="679"/>
      <c r="H34" s="679"/>
      <c r="I34" s="679"/>
      <c r="J34" s="679"/>
      <c r="K34" s="679"/>
      <c r="L34" s="679"/>
      <c r="M34" s="679"/>
      <c r="N34" s="679"/>
      <c r="O34" s="679"/>
      <c r="P34" s="680"/>
      <c r="Q34" s="681">
        <v>1058</v>
      </c>
      <c r="R34" s="682"/>
      <c r="S34" s="682"/>
      <c r="T34" s="682"/>
      <c r="U34" s="682"/>
      <c r="V34" s="682">
        <v>717</v>
      </c>
      <c r="W34" s="682"/>
      <c r="X34" s="682"/>
      <c r="Y34" s="682"/>
      <c r="Z34" s="682"/>
      <c r="AA34" s="682">
        <v>341</v>
      </c>
      <c r="AB34" s="682"/>
      <c r="AC34" s="682"/>
      <c r="AD34" s="682"/>
      <c r="AE34" s="683"/>
      <c r="AF34" s="684">
        <v>338</v>
      </c>
      <c r="AG34" s="685"/>
      <c r="AH34" s="685"/>
      <c r="AI34" s="685"/>
      <c r="AJ34" s="686"/>
      <c r="AK34" s="687">
        <v>536</v>
      </c>
      <c r="AL34" s="682"/>
      <c r="AM34" s="682"/>
      <c r="AN34" s="682"/>
      <c r="AO34" s="682"/>
      <c r="AP34" s="682">
        <v>2380</v>
      </c>
      <c r="AQ34" s="682"/>
      <c r="AR34" s="682"/>
      <c r="AS34" s="682"/>
      <c r="AT34" s="682"/>
      <c r="AU34" s="682">
        <v>1909</v>
      </c>
      <c r="AV34" s="682"/>
      <c r="AW34" s="682"/>
      <c r="AX34" s="682"/>
      <c r="AY34" s="682"/>
      <c r="AZ34" s="723" t="s">
        <v>194</v>
      </c>
      <c r="BA34" s="723"/>
      <c r="BB34" s="723"/>
      <c r="BC34" s="723"/>
      <c r="BD34" s="723"/>
      <c r="BE34" s="688" t="s">
        <v>460</v>
      </c>
      <c r="BF34" s="688"/>
      <c r="BG34" s="688"/>
      <c r="BH34" s="688"/>
      <c r="BI34" s="689"/>
      <c r="BJ34" s="56"/>
      <c r="BK34" s="56"/>
      <c r="BL34" s="56"/>
      <c r="BM34" s="56"/>
      <c r="BN34" s="56"/>
      <c r="BO34" s="55"/>
      <c r="BP34" s="55"/>
      <c r="BQ34" s="52">
        <v>28</v>
      </c>
      <c r="BR34" s="72"/>
      <c r="BS34" s="678"/>
      <c r="BT34" s="679"/>
      <c r="BU34" s="679"/>
      <c r="BV34" s="679"/>
      <c r="BW34" s="679"/>
      <c r="BX34" s="679"/>
      <c r="BY34" s="679"/>
      <c r="BZ34" s="679"/>
      <c r="CA34" s="679"/>
      <c r="CB34" s="679"/>
      <c r="CC34" s="679"/>
      <c r="CD34" s="679"/>
      <c r="CE34" s="679"/>
      <c r="CF34" s="679"/>
      <c r="CG34" s="680"/>
      <c r="CH34" s="690"/>
      <c r="CI34" s="685"/>
      <c r="CJ34" s="685"/>
      <c r="CK34" s="685"/>
      <c r="CL34" s="691"/>
      <c r="CM34" s="690"/>
      <c r="CN34" s="685"/>
      <c r="CO34" s="685"/>
      <c r="CP34" s="685"/>
      <c r="CQ34" s="691"/>
      <c r="CR34" s="690"/>
      <c r="CS34" s="685"/>
      <c r="CT34" s="685"/>
      <c r="CU34" s="685"/>
      <c r="CV34" s="691"/>
      <c r="CW34" s="690"/>
      <c r="CX34" s="685"/>
      <c r="CY34" s="685"/>
      <c r="CZ34" s="685"/>
      <c r="DA34" s="691"/>
      <c r="DB34" s="690"/>
      <c r="DC34" s="685"/>
      <c r="DD34" s="685"/>
      <c r="DE34" s="685"/>
      <c r="DF34" s="691"/>
      <c r="DG34" s="690"/>
      <c r="DH34" s="685"/>
      <c r="DI34" s="685"/>
      <c r="DJ34" s="685"/>
      <c r="DK34" s="691"/>
      <c r="DL34" s="690"/>
      <c r="DM34" s="685"/>
      <c r="DN34" s="685"/>
      <c r="DO34" s="685"/>
      <c r="DP34" s="691"/>
      <c r="DQ34" s="690"/>
      <c r="DR34" s="685"/>
      <c r="DS34" s="685"/>
      <c r="DT34" s="685"/>
      <c r="DU34" s="691"/>
      <c r="DV34" s="678"/>
      <c r="DW34" s="679"/>
      <c r="DX34" s="679"/>
      <c r="DY34" s="679"/>
      <c r="DZ34" s="692"/>
      <c r="EA34" s="48"/>
    </row>
    <row r="35" spans="1:131" ht="26.25" customHeight="1" x14ac:dyDescent="0.2">
      <c r="A35" s="54">
        <v>8</v>
      </c>
      <c r="B35" s="678"/>
      <c r="C35" s="679"/>
      <c r="D35" s="679"/>
      <c r="E35" s="679"/>
      <c r="F35" s="679"/>
      <c r="G35" s="679"/>
      <c r="H35" s="679"/>
      <c r="I35" s="679"/>
      <c r="J35" s="679"/>
      <c r="K35" s="679"/>
      <c r="L35" s="679"/>
      <c r="M35" s="679"/>
      <c r="N35" s="679"/>
      <c r="O35" s="679"/>
      <c r="P35" s="680"/>
      <c r="Q35" s="681"/>
      <c r="R35" s="682"/>
      <c r="S35" s="682"/>
      <c r="T35" s="682"/>
      <c r="U35" s="682"/>
      <c r="V35" s="682"/>
      <c r="W35" s="682"/>
      <c r="X35" s="682"/>
      <c r="Y35" s="682"/>
      <c r="Z35" s="682"/>
      <c r="AA35" s="682"/>
      <c r="AB35" s="682"/>
      <c r="AC35" s="682"/>
      <c r="AD35" s="682"/>
      <c r="AE35" s="683"/>
      <c r="AF35" s="684"/>
      <c r="AG35" s="685"/>
      <c r="AH35" s="685"/>
      <c r="AI35" s="685"/>
      <c r="AJ35" s="686"/>
      <c r="AK35" s="687"/>
      <c r="AL35" s="682"/>
      <c r="AM35" s="682"/>
      <c r="AN35" s="682"/>
      <c r="AO35" s="682"/>
      <c r="AP35" s="682"/>
      <c r="AQ35" s="682"/>
      <c r="AR35" s="682"/>
      <c r="AS35" s="682"/>
      <c r="AT35" s="682"/>
      <c r="AU35" s="682"/>
      <c r="AV35" s="682"/>
      <c r="AW35" s="682"/>
      <c r="AX35" s="682"/>
      <c r="AY35" s="682"/>
      <c r="AZ35" s="723"/>
      <c r="BA35" s="723"/>
      <c r="BB35" s="723"/>
      <c r="BC35" s="723"/>
      <c r="BD35" s="723"/>
      <c r="BE35" s="688"/>
      <c r="BF35" s="688"/>
      <c r="BG35" s="688"/>
      <c r="BH35" s="688"/>
      <c r="BI35" s="689"/>
      <c r="BJ35" s="56"/>
      <c r="BK35" s="56"/>
      <c r="BL35" s="56"/>
      <c r="BM35" s="56"/>
      <c r="BN35" s="56"/>
      <c r="BO35" s="55"/>
      <c r="BP35" s="55"/>
      <c r="BQ35" s="52">
        <v>29</v>
      </c>
      <c r="BR35" s="72"/>
      <c r="BS35" s="678"/>
      <c r="BT35" s="679"/>
      <c r="BU35" s="679"/>
      <c r="BV35" s="679"/>
      <c r="BW35" s="679"/>
      <c r="BX35" s="679"/>
      <c r="BY35" s="679"/>
      <c r="BZ35" s="679"/>
      <c r="CA35" s="679"/>
      <c r="CB35" s="679"/>
      <c r="CC35" s="679"/>
      <c r="CD35" s="679"/>
      <c r="CE35" s="679"/>
      <c r="CF35" s="679"/>
      <c r="CG35" s="680"/>
      <c r="CH35" s="690"/>
      <c r="CI35" s="685"/>
      <c r="CJ35" s="685"/>
      <c r="CK35" s="685"/>
      <c r="CL35" s="691"/>
      <c r="CM35" s="690"/>
      <c r="CN35" s="685"/>
      <c r="CO35" s="685"/>
      <c r="CP35" s="685"/>
      <c r="CQ35" s="691"/>
      <c r="CR35" s="690"/>
      <c r="CS35" s="685"/>
      <c r="CT35" s="685"/>
      <c r="CU35" s="685"/>
      <c r="CV35" s="691"/>
      <c r="CW35" s="690"/>
      <c r="CX35" s="685"/>
      <c r="CY35" s="685"/>
      <c r="CZ35" s="685"/>
      <c r="DA35" s="691"/>
      <c r="DB35" s="690"/>
      <c r="DC35" s="685"/>
      <c r="DD35" s="685"/>
      <c r="DE35" s="685"/>
      <c r="DF35" s="691"/>
      <c r="DG35" s="690"/>
      <c r="DH35" s="685"/>
      <c r="DI35" s="685"/>
      <c r="DJ35" s="685"/>
      <c r="DK35" s="691"/>
      <c r="DL35" s="690"/>
      <c r="DM35" s="685"/>
      <c r="DN35" s="685"/>
      <c r="DO35" s="685"/>
      <c r="DP35" s="691"/>
      <c r="DQ35" s="690"/>
      <c r="DR35" s="685"/>
      <c r="DS35" s="685"/>
      <c r="DT35" s="685"/>
      <c r="DU35" s="691"/>
      <c r="DV35" s="678"/>
      <c r="DW35" s="679"/>
      <c r="DX35" s="679"/>
      <c r="DY35" s="679"/>
      <c r="DZ35" s="692"/>
      <c r="EA35" s="48"/>
    </row>
    <row r="36" spans="1:131" ht="26.25" customHeight="1" x14ac:dyDescent="0.2">
      <c r="A36" s="54">
        <v>9</v>
      </c>
      <c r="B36" s="678"/>
      <c r="C36" s="679"/>
      <c r="D36" s="679"/>
      <c r="E36" s="679"/>
      <c r="F36" s="679"/>
      <c r="G36" s="679"/>
      <c r="H36" s="679"/>
      <c r="I36" s="679"/>
      <c r="J36" s="679"/>
      <c r="K36" s="679"/>
      <c r="L36" s="679"/>
      <c r="M36" s="679"/>
      <c r="N36" s="679"/>
      <c r="O36" s="679"/>
      <c r="P36" s="680"/>
      <c r="Q36" s="681"/>
      <c r="R36" s="682"/>
      <c r="S36" s="682"/>
      <c r="T36" s="682"/>
      <c r="U36" s="682"/>
      <c r="V36" s="682"/>
      <c r="W36" s="682"/>
      <c r="X36" s="682"/>
      <c r="Y36" s="682"/>
      <c r="Z36" s="682"/>
      <c r="AA36" s="682"/>
      <c r="AB36" s="682"/>
      <c r="AC36" s="682"/>
      <c r="AD36" s="682"/>
      <c r="AE36" s="683"/>
      <c r="AF36" s="684"/>
      <c r="AG36" s="685"/>
      <c r="AH36" s="685"/>
      <c r="AI36" s="685"/>
      <c r="AJ36" s="686"/>
      <c r="AK36" s="687"/>
      <c r="AL36" s="682"/>
      <c r="AM36" s="682"/>
      <c r="AN36" s="682"/>
      <c r="AO36" s="682"/>
      <c r="AP36" s="682"/>
      <c r="AQ36" s="682"/>
      <c r="AR36" s="682"/>
      <c r="AS36" s="682"/>
      <c r="AT36" s="682"/>
      <c r="AU36" s="682"/>
      <c r="AV36" s="682"/>
      <c r="AW36" s="682"/>
      <c r="AX36" s="682"/>
      <c r="AY36" s="682"/>
      <c r="AZ36" s="723"/>
      <c r="BA36" s="723"/>
      <c r="BB36" s="723"/>
      <c r="BC36" s="723"/>
      <c r="BD36" s="723"/>
      <c r="BE36" s="688"/>
      <c r="BF36" s="688"/>
      <c r="BG36" s="688"/>
      <c r="BH36" s="688"/>
      <c r="BI36" s="689"/>
      <c r="BJ36" s="56"/>
      <c r="BK36" s="56"/>
      <c r="BL36" s="56"/>
      <c r="BM36" s="56"/>
      <c r="BN36" s="56"/>
      <c r="BO36" s="55"/>
      <c r="BP36" s="55"/>
      <c r="BQ36" s="52">
        <v>30</v>
      </c>
      <c r="BR36" s="72"/>
      <c r="BS36" s="678"/>
      <c r="BT36" s="679"/>
      <c r="BU36" s="679"/>
      <c r="BV36" s="679"/>
      <c r="BW36" s="679"/>
      <c r="BX36" s="679"/>
      <c r="BY36" s="679"/>
      <c r="BZ36" s="679"/>
      <c r="CA36" s="679"/>
      <c r="CB36" s="679"/>
      <c r="CC36" s="679"/>
      <c r="CD36" s="679"/>
      <c r="CE36" s="679"/>
      <c r="CF36" s="679"/>
      <c r="CG36" s="680"/>
      <c r="CH36" s="690"/>
      <c r="CI36" s="685"/>
      <c r="CJ36" s="685"/>
      <c r="CK36" s="685"/>
      <c r="CL36" s="691"/>
      <c r="CM36" s="690"/>
      <c r="CN36" s="685"/>
      <c r="CO36" s="685"/>
      <c r="CP36" s="685"/>
      <c r="CQ36" s="691"/>
      <c r="CR36" s="690"/>
      <c r="CS36" s="685"/>
      <c r="CT36" s="685"/>
      <c r="CU36" s="685"/>
      <c r="CV36" s="691"/>
      <c r="CW36" s="690"/>
      <c r="CX36" s="685"/>
      <c r="CY36" s="685"/>
      <c r="CZ36" s="685"/>
      <c r="DA36" s="691"/>
      <c r="DB36" s="690"/>
      <c r="DC36" s="685"/>
      <c r="DD36" s="685"/>
      <c r="DE36" s="685"/>
      <c r="DF36" s="691"/>
      <c r="DG36" s="690"/>
      <c r="DH36" s="685"/>
      <c r="DI36" s="685"/>
      <c r="DJ36" s="685"/>
      <c r="DK36" s="691"/>
      <c r="DL36" s="690"/>
      <c r="DM36" s="685"/>
      <c r="DN36" s="685"/>
      <c r="DO36" s="685"/>
      <c r="DP36" s="691"/>
      <c r="DQ36" s="690"/>
      <c r="DR36" s="685"/>
      <c r="DS36" s="685"/>
      <c r="DT36" s="685"/>
      <c r="DU36" s="691"/>
      <c r="DV36" s="678"/>
      <c r="DW36" s="679"/>
      <c r="DX36" s="679"/>
      <c r="DY36" s="679"/>
      <c r="DZ36" s="692"/>
      <c r="EA36" s="48"/>
    </row>
    <row r="37" spans="1:131" ht="26.25" customHeight="1" x14ac:dyDescent="0.2">
      <c r="A37" s="54">
        <v>10</v>
      </c>
      <c r="B37" s="678"/>
      <c r="C37" s="679"/>
      <c r="D37" s="679"/>
      <c r="E37" s="679"/>
      <c r="F37" s="679"/>
      <c r="G37" s="679"/>
      <c r="H37" s="679"/>
      <c r="I37" s="679"/>
      <c r="J37" s="679"/>
      <c r="K37" s="679"/>
      <c r="L37" s="679"/>
      <c r="M37" s="679"/>
      <c r="N37" s="679"/>
      <c r="O37" s="679"/>
      <c r="P37" s="680"/>
      <c r="Q37" s="681"/>
      <c r="R37" s="682"/>
      <c r="S37" s="682"/>
      <c r="T37" s="682"/>
      <c r="U37" s="682"/>
      <c r="V37" s="682"/>
      <c r="W37" s="682"/>
      <c r="X37" s="682"/>
      <c r="Y37" s="682"/>
      <c r="Z37" s="682"/>
      <c r="AA37" s="682"/>
      <c r="AB37" s="682"/>
      <c r="AC37" s="682"/>
      <c r="AD37" s="682"/>
      <c r="AE37" s="683"/>
      <c r="AF37" s="684"/>
      <c r="AG37" s="685"/>
      <c r="AH37" s="685"/>
      <c r="AI37" s="685"/>
      <c r="AJ37" s="686"/>
      <c r="AK37" s="687"/>
      <c r="AL37" s="682"/>
      <c r="AM37" s="682"/>
      <c r="AN37" s="682"/>
      <c r="AO37" s="682"/>
      <c r="AP37" s="682"/>
      <c r="AQ37" s="682"/>
      <c r="AR37" s="682"/>
      <c r="AS37" s="682"/>
      <c r="AT37" s="682"/>
      <c r="AU37" s="682"/>
      <c r="AV37" s="682"/>
      <c r="AW37" s="682"/>
      <c r="AX37" s="682"/>
      <c r="AY37" s="682"/>
      <c r="AZ37" s="723"/>
      <c r="BA37" s="723"/>
      <c r="BB37" s="723"/>
      <c r="BC37" s="723"/>
      <c r="BD37" s="723"/>
      <c r="BE37" s="688"/>
      <c r="BF37" s="688"/>
      <c r="BG37" s="688"/>
      <c r="BH37" s="688"/>
      <c r="BI37" s="689"/>
      <c r="BJ37" s="56"/>
      <c r="BK37" s="56"/>
      <c r="BL37" s="56"/>
      <c r="BM37" s="56"/>
      <c r="BN37" s="56"/>
      <c r="BO37" s="55"/>
      <c r="BP37" s="55"/>
      <c r="BQ37" s="52">
        <v>31</v>
      </c>
      <c r="BR37" s="72"/>
      <c r="BS37" s="678"/>
      <c r="BT37" s="679"/>
      <c r="BU37" s="679"/>
      <c r="BV37" s="679"/>
      <c r="BW37" s="679"/>
      <c r="BX37" s="679"/>
      <c r="BY37" s="679"/>
      <c r="BZ37" s="679"/>
      <c r="CA37" s="679"/>
      <c r="CB37" s="679"/>
      <c r="CC37" s="679"/>
      <c r="CD37" s="679"/>
      <c r="CE37" s="679"/>
      <c r="CF37" s="679"/>
      <c r="CG37" s="680"/>
      <c r="CH37" s="690"/>
      <c r="CI37" s="685"/>
      <c r="CJ37" s="685"/>
      <c r="CK37" s="685"/>
      <c r="CL37" s="691"/>
      <c r="CM37" s="690"/>
      <c r="CN37" s="685"/>
      <c r="CO37" s="685"/>
      <c r="CP37" s="685"/>
      <c r="CQ37" s="691"/>
      <c r="CR37" s="690"/>
      <c r="CS37" s="685"/>
      <c r="CT37" s="685"/>
      <c r="CU37" s="685"/>
      <c r="CV37" s="691"/>
      <c r="CW37" s="690"/>
      <c r="CX37" s="685"/>
      <c r="CY37" s="685"/>
      <c r="CZ37" s="685"/>
      <c r="DA37" s="691"/>
      <c r="DB37" s="690"/>
      <c r="DC37" s="685"/>
      <c r="DD37" s="685"/>
      <c r="DE37" s="685"/>
      <c r="DF37" s="691"/>
      <c r="DG37" s="690"/>
      <c r="DH37" s="685"/>
      <c r="DI37" s="685"/>
      <c r="DJ37" s="685"/>
      <c r="DK37" s="691"/>
      <c r="DL37" s="690"/>
      <c r="DM37" s="685"/>
      <c r="DN37" s="685"/>
      <c r="DO37" s="685"/>
      <c r="DP37" s="691"/>
      <c r="DQ37" s="690"/>
      <c r="DR37" s="685"/>
      <c r="DS37" s="685"/>
      <c r="DT37" s="685"/>
      <c r="DU37" s="691"/>
      <c r="DV37" s="678"/>
      <c r="DW37" s="679"/>
      <c r="DX37" s="679"/>
      <c r="DY37" s="679"/>
      <c r="DZ37" s="692"/>
      <c r="EA37" s="48"/>
    </row>
    <row r="38" spans="1:131" ht="26.25" customHeight="1" x14ac:dyDescent="0.2">
      <c r="A38" s="54">
        <v>11</v>
      </c>
      <c r="B38" s="678"/>
      <c r="C38" s="679"/>
      <c r="D38" s="679"/>
      <c r="E38" s="679"/>
      <c r="F38" s="679"/>
      <c r="G38" s="679"/>
      <c r="H38" s="679"/>
      <c r="I38" s="679"/>
      <c r="J38" s="679"/>
      <c r="K38" s="679"/>
      <c r="L38" s="679"/>
      <c r="M38" s="679"/>
      <c r="N38" s="679"/>
      <c r="O38" s="679"/>
      <c r="P38" s="680"/>
      <c r="Q38" s="681"/>
      <c r="R38" s="682"/>
      <c r="S38" s="682"/>
      <c r="T38" s="682"/>
      <c r="U38" s="682"/>
      <c r="V38" s="682"/>
      <c r="W38" s="682"/>
      <c r="X38" s="682"/>
      <c r="Y38" s="682"/>
      <c r="Z38" s="682"/>
      <c r="AA38" s="682"/>
      <c r="AB38" s="682"/>
      <c r="AC38" s="682"/>
      <c r="AD38" s="682"/>
      <c r="AE38" s="683"/>
      <c r="AF38" s="684"/>
      <c r="AG38" s="685"/>
      <c r="AH38" s="685"/>
      <c r="AI38" s="685"/>
      <c r="AJ38" s="686"/>
      <c r="AK38" s="687"/>
      <c r="AL38" s="682"/>
      <c r="AM38" s="682"/>
      <c r="AN38" s="682"/>
      <c r="AO38" s="682"/>
      <c r="AP38" s="682"/>
      <c r="AQ38" s="682"/>
      <c r="AR38" s="682"/>
      <c r="AS38" s="682"/>
      <c r="AT38" s="682"/>
      <c r="AU38" s="682"/>
      <c r="AV38" s="682"/>
      <c r="AW38" s="682"/>
      <c r="AX38" s="682"/>
      <c r="AY38" s="682"/>
      <c r="AZ38" s="723"/>
      <c r="BA38" s="723"/>
      <c r="BB38" s="723"/>
      <c r="BC38" s="723"/>
      <c r="BD38" s="723"/>
      <c r="BE38" s="688"/>
      <c r="BF38" s="688"/>
      <c r="BG38" s="688"/>
      <c r="BH38" s="688"/>
      <c r="BI38" s="689"/>
      <c r="BJ38" s="56"/>
      <c r="BK38" s="56"/>
      <c r="BL38" s="56"/>
      <c r="BM38" s="56"/>
      <c r="BN38" s="56"/>
      <c r="BO38" s="55"/>
      <c r="BP38" s="55"/>
      <c r="BQ38" s="52">
        <v>32</v>
      </c>
      <c r="BR38" s="72"/>
      <c r="BS38" s="678"/>
      <c r="BT38" s="679"/>
      <c r="BU38" s="679"/>
      <c r="BV38" s="679"/>
      <c r="BW38" s="679"/>
      <c r="BX38" s="679"/>
      <c r="BY38" s="679"/>
      <c r="BZ38" s="679"/>
      <c r="CA38" s="679"/>
      <c r="CB38" s="679"/>
      <c r="CC38" s="679"/>
      <c r="CD38" s="679"/>
      <c r="CE38" s="679"/>
      <c r="CF38" s="679"/>
      <c r="CG38" s="680"/>
      <c r="CH38" s="690"/>
      <c r="CI38" s="685"/>
      <c r="CJ38" s="685"/>
      <c r="CK38" s="685"/>
      <c r="CL38" s="691"/>
      <c r="CM38" s="690"/>
      <c r="CN38" s="685"/>
      <c r="CO38" s="685"/>
      <c r="CP38" s="685"/>
      <c r="CQ38" s="691"/>
      <c r="CR38" s="690"/>
      <c r="CS38" s="685"/>
      <c r="CT38" s="685"/>
      <c r="CU38" s="685"/>
      <c r="CV38" s="691"/>
      <c r="CW38" s="690"/>
      <c r="CX38" s="685"/>
      <c r="CY38" s="685"/>
      <c r="CZ38" s="685"/>
      <c r="DA38" s="691"/>
      <c r="DB38" s="690"/>
      <c r="DC38" s="685"/>
      <c r="DD38" s="685"/>
      <c r="DE38" s="685"/>
      <c r="DF38" s="691"/>
      <c r="DG38" s="690"/>
      <c r="DH38" s="685"/>
      <c r="DI38" s="685"/>
      <c r="DJ38" s="685"/>
      <c r="DK38" s="691"/>
      <c r="DL38" s="690"/>
      <c r="DM38" s="685"/>
      <c r="DN38" s="685"/>
      <c r="DO38" s="685"/>
      <c r="DP38" s="691"/>
      <c r="DQ38" s="690"/>
      <c r="DR38" s="685"/>
      <c r="DS38" s="685"/>
      <c r="DT38" s="685"/>
      <c r="DU38" s="691"/>
      <c r="DV38" s="678"/>
      <c r="DW38" s="679"/>
      <c r="DX38" s="679"/>
      <c r="DY38" s="679"/>
      <c r="DZ38" s="692"/>
      <c r="EA38" s="48"/>
    </row>
    <row r="39" spans="1:131" ht="26.25" customHeight="1" x14ac:dyDescent="0.2">
      <c r="A39" s="54">
        <v>12</v>
      </c>
      <c r="B39" s="678"/>
      <c r="C39" s="679"/>
      <c r="D39" s="679"/>
      <c r="E39" s="679"/>
      <c r="F39" s="679"/>
      <c r="G39" s="679"/>
      <c r="H39" s="679"/>
      <c r="I39" s="679"/>
      <c r="J39" s="679"/>
      <c r="K39" s="679"/>
      <c r="L39" s="679"/>
      <c r="M39" s="679"/>
      <c r="N39" s="679"/>
      <c r="O39" s="679"/>
      <c r="P39" s="680"/>
      <c r="Q39" s="681"/>
      <c r="R39" s="682"/>
      <c r="S39" s="682"/>
      <c r="T39" s="682"/>
      <c r="U39" s="682"/>
      <c r="V39" s="682"/>
      <c r="W39" s="682"/>
      <c r="X39" s="682"/>
      <c r="Y39" s="682"/>
      <c r="Z39" s="682"/>
      <c r="AA39" s="682"/>
      <c r="AB39" s="682"/>
      <c r="AC39" s="682"/>
      <c r="AD39" s="682"/>
      <c r="AE39" s="683"/>
      <c r="AF39" s="684"/>
      <c r="AG39" s="685"/>
      <c r="AH39" s="685"/>
      <c r="AI39" s="685"/>
      <c r="AJ39" s="686"/>
      <c r="AK39" s="687"/>
      <c r="AL39" s="682"/>
      <c r="AM39" s="682"/>
      <c r="AN39" s="682"/>
      <c r="AO39" s="682"/>
      <c r="AP39" s="682"/>
      <c r="AQ39" s="682"/>
      <c r="AR39" s="682"/>
      <c r="AS39" s="682"/>
      <c r="AT39" s="682"/>
      <c r="AU39" s="682"/>
      <c r="AV39" s="682"/>
      <c r="AW39" s="682"/>
      <c r="AX39" s="682"/>
      <c r="AY39" s="682"/>
      <c r="AZ39" s="723"/>
      <c r="BA39" s="723"/>
      <c r="BB39" s="723"/>
      <c r="BC39" s="723"/>
      <c r="BD39" s="723"/>
      <c r="BE39" s="688"/>
      <c r="BF39" s="688"/>
      <c r="BG39" s="688"/>
      <c r="BH39" s="688"/>
      <c r="BI39" s="689"/>
      <c r="BJ39" s="56"/>
      <c r="BK39" s="56"/>
      <c r="BL39" s="56"/>
      <c r="BM39" s="56"/>
      <c r="BN39" s="56"/>
      <c r="BO39" s="55"/>
      <c r="BP39" s="55"/>
      <c r="BQ39" s="52">
        <v>33</v>
      </c>
      <c r="BR39" s="72"/>
      <c r="BS39" s="678"/>
      <c r="BT39" s="679"/>
      <c r="BU39" s="679"/>
      <c r="BV39" s="679"/>
      <c r="BW39" s="679"/>
      <c r="BX39" s="679"/>
      <c r="BY39" s="679"/>
      <c r="BZ39" s="679"/>
      <c r="CA39" s="679"/>
      <c r="CB39" s="679"/>
      <c r="CC39" s="679"/>
      <c r="CD39" s="679"/>
      <c r="CE39" s="679"/>
      <c r="CF39" s="679"/>
      <c r="CG39" s="680"/>
      <c r="CH39" s="690"/>
      <c r="CI39" s="685"/>
      <c r="CJ39" s="685"/>
      <c r="CK39" s="685"/>
      <c r="CL39" s="691"/>
      <c r="CM39" s="690"/>
      <c r="CN39" s="685"/>
      <c r="CO39" s="685"/>
      <c r="CP39" s="685"/>
      <c r="CQ39" s="691"/>
      <c r="CR39" s="690"/>
      <c r="CS39" s="685"/>
      <c r="CT39" s="685"/>
      <c r="CU39" s="685"/>
      <c r="CV39" s="691"/>
      <c r="CW39" s="690"/>
      <c r="CX39" s="685"/>
      <c r="CY39" s="685"/>
      <c r="CZ39" s="685"/>
      <c r="DA39" s="691"/>
      <c r="DB39" s="690"/>
      <c r="DC39" s="685"/>
      <c r="DD39" s="685"/>
      <c r="DE39" s="685"/>
      <c r="DF39" s="691"/>
      <c r="DG39" s="690"/>
      <c r="DH39" s="685"/>
      <c r="DI39" s="685"/>
      <c r="DJ39" s="685"/>
      <c r="DK39" s="691"/>
      <c r="DL39" s="690"/>
      <c r="DM39" s="685"/>
      <c r="DN39" s="685"/>
      <c r="DO39" s="685"/>
      <c r="DP39" s="691"/>
      <c r="DQ39" s="690"/>
      <c r="DR39" s="685"/>
      <c r="DS39" s="685"/>
      <c r="DT39" s="685"/>
      <c r="DU39" s="691"/>
      <c r="DV39" s="678"/>
      <c r="DW39" s="679"/>
      <c r="DX39" s="679"/>
      <c r="DY39" s="679"/>
      <c r="DZ39" s="692"/>
      <c r="EA39" s="48"/>
    </row>
    <row r="40" spans="1:131" ht="26.25" customHeight="1" x14ac:dyDescent="0.2">
      <c r="A40" s="52">
        <v>13</v>
      </c>
      <c r="B40" s="678"/>
      <c r="C40" s="679"/>
      <c r="D40" s="679"/>
      <c r="E40" s="679"/>
      <c r="F40" s="679"/>
      <c r="G40" s="679"/>
      <c r="H40" s="679"/>
      <c r="I40" s="679"/>
      <c r="J40" s="679"/>
      <c r="K40" s="679"/>
      <c r="L40" s="679"/>
      <c r="M40" s="679"/>
      <c r="N40" s="679"/>
      <c r="O40" s="679"/>
      <c r="P40" s="680"/>
      <c r="Q40" s="681"/>
      <c r="R40" s="682"/>
      <c r="S40" s="682"/>
      <c r="T40" s="682"/>
      <c r="U40" s="682"/>
      <c r="V40" s="682"/>
      <c r="W40" s="682"/>
      <c r="X40" s="682"/>
      <c r="Y40" s="682"/>
      <c r="Z40" s="682"/>
      <c r="AA40" s="682"/>
      <c r="AB40" s="682"/>
      <c r="AC40" s="682"/>
      <c r="AD40" s="682"/>
      <c r="AE40" s="683"/>
      <c r="AF40" s="684"/>
      <c r="AG40" s="685"/>
      <c r="AH40" s="685"/>
      <c r="AI40" s="685"/>
      <c r="AJ40" s="686"/>
      <c r="AK40" s="687"/>
      <c r="AL40" s="682"/>
      <c r="AM40" s="682"/>
      <c r="AN40" s="682"/>
      <c r="AO40" s="682"/>
      <c r="AP40" s="682"/>
      <c r="AQ40" s="682"/>
      <c r="AR40" s="682"/>
      <c r="AS40" s="682"/>
      <c r="AT40" s="682"/>
      <c r="AU40" s="682"/>
      <c r="AV40" s="682"/>
      <c r="AW40" s="682"/>
      <c r="AX40" s="682"/>
      <c r="AY40" s="682"/>
      <c r="AZ40" s="723"/>
      <c r="BA40" s="723"/>
      <c r="BB40" s="723"/>
      <c r="BC40" s="723"/>
      <c r="BD40" s="723"/>
      <c r="BE40" s="688"/>
      <c r="BF40" s="688"/>
      <c r="BG40" s="688"/>
      <c r="BH40" s="688"/>
      <c r="BI40" s="689"/>
      <c r="BJ40" s="56"/>
      <c r="BK40" s="56"/>
      <c r="BL40" s="56"/>
      <c r="BM40" s="56"/>
      <c r="BN40" s="56"/>
      <c r="BO40" s="55"/>
      <c r="BP40" s="55"/>
      <c r="BQ40" s="52">
        <v>34</v>
      </c>
      <c r="BR40" s="72"/>
      <c r="BS40" s="678"/>
      <c r="BT40" s="679"/>
      <c r="BU40" s="679"/>
      <c r="BV40" s="679"/>
      <c r="BW40" s="679"/>
      <c r="BX40" s="679"/>
      <c r="BY40" s="679"/>
      <c r="BZ40" s="679"/>
      <c r="CA40" s="679"/>
      <c r="CB40" s="679"/>
      <c r="CC40" s="679"/>
      <c r="CD40" s="679"/>
      <c r="CE40" s="679"/>
      <c r="CF40" s="679"/>
      <c r="CG40" s="680"/>
      <c r="CH40" s="690"/>
      <c r="CI40" s="685"/>
      <c r="CJ40" s="685"/>
      <c r="CK40" s="685"/>
      <c r="CL40" s="691"/>
      <c r="CM40" s="690"/>
      <c r="CN40" s="685"/>
      <c r="CO40" s="685"/>
      <c r="CP40" s="685"/>
      <c r="CQ40" s="691"/>
      <c r="CR40" s="690"/>
      <c r="CS40" s="685"/>
      <c r="CT40" s="685"/>
      <c r="CU40" s="685"/>
      <c r="CV40" s="691"/>
      <c r="CW40" s="690"/>
      <c r="CX40" s="685"/>
      <c r="CY40" s="685"/>
      <c r="CZ40" s="685"/>
      <c r="DA40" s="691"/>
      <c r="DB40" s="690"/>
      <c r="DC40" s="685"/>
      <c r="DD40" s="685"/>
      <c r="DE40" s="685"/>
      <c r="DF40" s="691"/>
      <c r="DG40" s="690"/>
      <c r="DH40" s="685"/>
      <c r="DI40" s="685"/>
      <c r="DJ40" s="685"/>
      <c r="DK40" s="691"/>
      <c r="DL40" s="690"/>
      <c r="DM40" s="685"/>
      <c r="DN40" s="685"/>
      <c r="DO40" s="685"/>
      <c r="DP40" s="691"/>
      <c r="DQ40" s="690"/>
      <c r="DR40" s="685"/>
      <c r="DS40" s="685"/>
      <c r="DT40" s="685"/>
      <c r="DU40" s="691"/>
      <c r="DV40" s="678"/>
      <c r="DW40" s="679"/>
      <c r="DX40" s="679"/>
      <c r="DY40" s="679"/>
      <c r="DZ40" s="692"/>
      <c r="EA40" s="48"/>
    </row>
    <row r="41" spans="1:131" ht="26.25" customHeight="1" x14ac:dyDescent="0.2">
      <c r="A41" s="52">
        <v>14</v>
      </c>
      <c r="B41" s="678"/>
      <c r="C41" s="679"/>
      <c r="D41" s="679"/>
      <c r="E41" s="679"/>
      <c r="F41" s="679"/>
      <c r="G41" s="679"/>
      <c r="H41" s="679"/>
      <c r="I41" s="679"/>
      <c r="J41" s="679"/>
      <c r="K41" s="679"/>
      <c r="L41" s="679"/>
      <c r="M41" s="679"/>
      <c r="N41" s="679"/>
      <c r="O41" s="679"/>
      <c r="P41" s="680"/>
      <c r="Q41" s="681"/>
      <c r="R41" s="682"/>
      <c r="S41" s="682"/>
      <c r="T41" s="682"/>
      <c r="U41" s="682"/>
      <c r="V41" s="682"/>
      <c r="W41" s="682"/>
      <c r="X41" s="682"/>
      <c r="Y41" s="682"/>
      <c r="Z41" s="682"/>
      <c r="AA41" s="682"/>
      <c r="AB41" s="682"/>
      <c r="AC41" s="682"/>
      <c r="AD41" s="682"/>
      <c r="AE41" s="683"/>
      <c r="AF41" s="684"/>
      <c r="AG41" s="685"/>
      <c r="AH41" s="685"/>
      <c r="AI41" s="685"/>
      <c r="AJ41" s="686"/>
      <c r="AK41" s="687"/>
      <c r="AL41" s="682"/>
      <c r="AM41" s="682"/>
      <c r="AN41" s="682"/>
      <c r="AO41" s="682"/>
      <c r="AP41" s="682"/>
      <c r="AQ41" s="682"/>
      <c r="AR41" s="682"/>
      <c r="AS41" s="682"/>
      <c r="AT41" s="682"/>
      <c r="AU41" s="682"/>
      <c r="AV41" s="682"/>
      <c r="AW41" s="682"/>
      <c r="AX41" s="682"/>
      <c r="AY41" s="682"/>
      <c r="AZ41" s="723"/>
      <c r="BA41" s="723"/>
      <c r="BB41" s="723"/>
      <c r="BC41" s="723"/>
      <c r="BD41" s="723"/>
      <c r="BE41" s="688"/>
      <c r="BF41" s="688"/>
      <c r="BG41" s="688"/>
      <c r="BH41" s="688"/>
      <c r="BI41" s="689"/>
      <c r="BJ41" s="56"/>
      <c r="BK41" s="56"/>
      <c r="BL41" s="56"/>
      <c r="BM41" s="56"/>
      <c r="BN41" s="56"/>
      <c r="BO41" s="55"/>
      <c r="BP41" s="55"/>
      <c r="BQ41" s="52">
        <v>35</v>
      </c>
      <c r="BR41" s="72"/>
      <c r="BS41" s="678"/>
      <c r="BT41" s="679"/>
      <c r="BU41" s="679"/>
      <c r="BV41" s="679"/>
      <c r="BW41" s="679"/>
      <c r="BX41" s="679"/>
      <c r="BY41" s="679"/>
      <c r="BZ41" s="679"/>
      <c r="CA41" s="679"/>
      <c r="CB41" s="679"/>
      <c r="CC41" s="679"/>
      <c r="CD41" s="679"/>
      <c r="CE41" s="679"/>
      <c r="CF41" s="679"/>
      <c r="CG41" s="680"/>
      <c r="CH41" s="690"/>
      <c r="CI41" s="685"/>
      <c r="CJ41" s="685"/>
      <c r="CK41" s="685"/>
      <c r="CL41" s="691"/>
      <c r="CM41" s="690"/>
      <c r="CN41" s="685"/>
      <c r="CO41" s="685"/>
      <c r="CP41" s="685"/>
      <c r="CQ41" s="691"/>
      <c r="CR41" s="690"/>
      <c r="CS41" s="685"/>
      <c r="CT41" s="685"/>
      <c r="CU41" s="685"/>
      <c r="CV41" s="691"/>
      <c r="CW41" s="690"/>
      <c r="CX41" s="685"/>
      <c r="CY41" s="685"/>
      <c r="CZ41" s="685"/>
      <c r="DA41" s="691"/>
      <c r="DB41" s="690"/>
      <c r="DC41" s="685"/>
      <c r="DD41" s="685"/>
      <c r="DE41" s="685"/>
      <c r="DF41" s="691"/>
      <c r="DG41" s="690"/>
      <c r="DH41" s="685"/>
      <c r="DI41" s="685"/>
      <c r="DJ41" s="685"/>
      <c r="DK41" s="691"/>
      <c r="DL41" s="690"/>
      <c r="DM41" s="685"/>
      <c r="DN41" s="685"/>
      <c r="DO41" s="685"/>
      <c r="DP41" s="691"/>
      <c r="DQ41" s="690"/>
      <c r="DR41" s="685"/>
      <c r="DS41" s="685"/>
      <c r="DT41" s="685"/>
      <c r="DU41" s="691"/>
      <c r="DV41" s="678"/>
      <c r="DW41" s="679"/>
      <c r="DX41" s="679"/>
      <c r="DY41" s="679"/>
      <c r="DZ41" s="692"/>
      <c r="EA41" s="48"/>
    </row>
    <row r="42" spans="1:131" ht="26.25" customHeight="1" x14ac:dyDescent="0.2">
      <c r="A42" s="52">
        <v>15</v>
      </c>
      <c r="B42" s="678"/>
      <c r="C42" s="679"/>
      <c r="D42" s="679"/>
      <c r="E42" s="679"/>
      <c r="F42" s="679"/>
      <c r="G42" s="679"/>
      <c r="H42" s="679"/>
      <c r="I42" s="679"/>
      <c r="J42" s="679"/>
      <c r="K42" s="679"/>
      <c r="L42" s="679"/>
      <c r="M42" s="679"/>
      <c r="N42" s="679"/>
      <c r="O42" s="679"/>
      <c r="P42" s="680"/>
      <c r="Q42" s="681"/>
      <c r="R42" s="682"/>
      <c r="S42" s="682"/>
      <c r="T42" s="682"/>
      <c r="U42" s="682"/>
      <c r="V42" s="682"/>
      <c r="W42" s="682"/>
      <c r="X42" s="682"/>
      <c r="Y42" s="682"/>
      <c r="Z42" s="682"/>
      <c r="AA42" s="682"/>
      <c r="AB42" s="682"/>
      <c r="AC42" s="682"/>
      <c r="AD42" s="682"/>
      <c r="AE42" s="683"/>
      <c r="AF42" s="684"/>
      <c r="AG42" s="685"/>
      <c r="AH42" s="685"/>
      <c r="AI42" s="685"/>
      <c r="AJ42" s="686"/>
      <c r="AK42" s="687"/>
      <c r="AL42" s="682"/>
      <c r="AM42" s="682"/>
      <c r="AN42" s="682"/>
      <c r="AO42" s="682"/>
      <c r="AP42" s="682"/>
      <c r="AQ42" s="682"/>
      <c r="AR42" s="682"/>
      <c r="AS42" s="682"/>
      <c r="AT42" s="682"/>
      <c r="AU42" s="682"/>
      <c r="AV42" s="682"/>
      <c r="AW42" s="682"/>
      <c r="AX42" s="682"/>
      <c r="AY42" s="682"/>
      <c r="AZ42" s="723"/>
      <c r="BA42" s="723"/>
      <c r="BB42" s="723"/>
      <c r="BC42" s="723"/>
      <c r="BD42" s="723"/>
      <c r="BE42" s="688"/>
      <c r="BF42" s="688"/>
      <c r="BG42" s="688"/>
      <c r="BH42" s="688"/>
      <c r="BI42" s="689"/>
      <c r="BJ42" s="56"/>
      <c r="BK42" s="56"/>
      <c r="BL42" s="56"/>
      <c r="BM42" s="56"/>
      <c r="BN42" s="56"/>
      <c r="BO42" s="55"/>
      <c r="BP42" s="55"/>
      <c r="BQ42" s="52">
        <v>36</v>
      </c>
      <c r="BR42" s="72"/>
      <c r="BS42" s="678"/>
      <c r="BT42" s="679"/>
      <c r="BU42" s="679"/>
      <c r="BV42" s="679"/>
      <c r="BW42" s="679"/>
      <c r="BX42" s="679"/>
      <c r="BY42" s="679"/>
      <c r="BZ42" s="679"/>
      <c r="CA42" s="679"/>
      <c r="CB42" s="679"/>
      <c r="CC42" s="679"/>
      <c r="CD42" s="679"/>
      <c r="CE42" s="679"/>
      <c r="CF42" s="679"/>
      <c r="CG42" s="680"/>
      <c r="CH42" s="690"/>
      <c r="CI42" s="685"/>
      <c r="CJ42" s="685"/>
      <c r="CK42" s="685"/>
      <c r="CL42" s="691"/>
      <c r="CM42" s="690"/>
      <c r="CN42" s="685"/>
      <c r="CO42" s="685"/>
      <c r="CP42" s="685"/>
      <c r="CQ42" s="691"/>
      <c r="CR42" s="690"/>
      <c r="CS42" s="685"/>
      <c r="CT42" s="685"/>
      <c r="CU42" s="685"/>
      <c r="CV42" s="691"/>
      <c r="CW42" s="690"/>
      <c r="CX42" s="685"/>
      <c r="CY42" s="685"/>
      <c r="CZ42" s="685"/>
      <c r="DA42" s="691"/>
      <c r="DB42" s="690"/>
      <c r="DC42" s="685"/>
      <c r="DD42" s="685"/>
      <c r="DE42" s="685"/>
      <c r="DF42" s="691"/>
      <c r="DG42" s="690"/>
      <c r="DH42" s="685"/>
      <c r="DI42" s="685"/>
      <c r="DJ42" s="685"/>
      <c r="DK42" s="691"/>
      <c r="DL42" s="690"/>
      <c r="DM42" s="685"/>
      <c r="DN42" s="685"/>
      <c r="DO42" s="685"/>
      <c r="DP42" s="691"/>
      <c r="DQ42" s="690"/>
      <c r="DR42" s="685"/>
      <c r="DS42" s="685"/>
      <c r="DT42" s="685"/>
      <c r="DU42" s="691"/>
      <c r="DV42" s="678"/>
      <c r="DW42" s="679"/>
      <c r="DX42" s="679"/>
      <c r="DY42" s="679"/>
      <c r="DZ42" s="692"/>
      <c r="EA42" s="48"/>
    </row>
    <row r="43" spans="1:131" ht="26.25" customHeight="1" x14ac:dyDescent="0.2">
      <c r="A43" s="52">
        <v>16</v>
      </c>
      <c r="B43" s="678"/>
      <c r="C43" s="679"/>
      <c r="D43" s="679"/>
      <c r="E43" s="679"/>
      <c r="F43" s="679"/>
      <c r="G43" s="679"/>
      <c r="H43" s="679"/>
      <c r="I43" s="679"/>
      <c r="J43" s="679"/>
      <c r="K43" s="679"/>
      <c r="L43" s="679"/>
      <c r="M43" s="679"/>
      <c r="N43" s="679"/>
      <c r="O43" s="679"/>
      <c r="P43" s="680"/>
      <c r="Q43" s="681"/>
      <c r="R43" s="682"/>
      <c r="S43" s="682"/>
      <c r="T43" s="682"/>
      <c r="U43" s="682"/>
      <c r="V43" s="682"/>
      <c r="W43" s="682"/>
      <c r="X43" s="682"/>
      <c r="Y43" s="682"/>
      <c r="Z43" s="682"/>
      <c r="AA43" s="682"/>
      <c r="AB43" s="682"/>
      <c r="AC43" s="682"/>
      <c r="AD43" s="682"/>
      <c r="AE43" s="683"/>
      <c r="AF43" s="684"/>
      <c r="AG43" s="685"/>
      <c r="AH43" s="685"/>
      <c r="AI43" s="685"/>
      <c r="AJ43" s="686"/>
      <c r="AK43" s="687"/>
      <c r="AL43" s="682"/>
      <c r="AM43" s="682"/>
      <c r="AN43" s="682"/>
      <c r="AO43" s="682"/>
      <c r="AP43" s="682"/>
      <c r="AQ43" s="682"/>
      <c r="AR43" s="682"/>
      <c r="AS43" s="682"/>
      <c r="AT43" s="682"/>
      <c r="AU43" s="682"/>
      <c r="AV43" s="682"/>
      <c r="AW43" s="682"/>
      <c r="AX43" s="682"/>
      <c r="AY43" s="682"/>
      <c r="AZ43" s="723"/>
      <c r="BA43" s="723"/>
      <c r="BB43" s="723"/>
      <c r="BC43" s="723"/>
      <c r="BD43" s="723"/>
      <c r="BE43" s="688"/>
      <c r="BF43" s="688"/>
      <c r="BG43" s="688"/>
      <c r="BH43" s="688"/>
      <c r="BI43" s="689"/>
      <c r="BJ43" s="56"/>
      <c r="BK43" s="56"/>
      <c r="BL43" s="56"/>
      <c r="BM43" s="56"/>
      <c r="BN43" s="56"/>
      <c r="BO43" s="55"/>
      <c r="BP43" s="55"/>
      <c r="BQ43" s="52">
        <v>37</v>
      </c>
      <c r="BR43" s="72"/>
      <c r="BS43" s="678"/>
      <c r="BT43" s="679"/>
      <c r="BU43" s="679"/>
      <c r="BV43" s="679"/>
      <c r="BW43" s="679"/>
      <c r="BX43" s="679"/>
      <c r="BY43" s="679"/>
      <c r="BZ43" s="679"/>
      <c r="CA43" s="679"/>
      <c r="CB43" s="679"/>
      <c r="CC43" s="679"/>
      <c r="CD43" s="679"/>
      <c r="CE43" s="679"/>
      <c r="CF43" s="679"/>
      <c r="CG43" s="680"/>
      <c r="CH43" s="690"/>
      <c r="CI43" s="685"/>
      <c r="CJ43" s="685"/>
      <c r="CK43" s="685"/>
      <c r="CL43" s="691"/>
      <c r="CM43" s="690"/>
      <c r="CN43" s="685"/>
      <c r="CO43" s="685"/>
      <c r="CP43" s="685"/>
      <c r="CQ43" s="691"/>
      <c r="CR43" s="690"/>
      <c r="CS43" s="685"/>
      <c r="CT43" s="685"/>
      <c r="CU43" s="685"/>
      <c r="CV43" s="691"/>
      <c r="CW43" s="690"/>
      <c r="CX43" s="685"/>
      <c r="CY43" s="685"/>
      <c r="CZ43" s="685"/>
      <c r="DA43" s="691"/>
      <c r="DB43" s="690"/>
      <c r="DC43" s="685"/>
      <c r="DD43" s="685"/>
      <c r="DE43" s="685"/>
      <c r="DF43" s="691"/>
      <c r="DG43" s="690"/>
      <c r="DH43" s="685"/>
      <c r="DI43" s="685"/>
      <c r="DJ43" s="685"/>
      <c r="DK43" s="691"/>
      <c r="DL43" s="690"/>
      <c r="DM43" s="685"/>
      <c r="DN43" s="685"/>
      <c r="DO43" s="685"/>
      <c r="DP43" s="691"/>
      <c r="DQ43" s="690"/>
      <c r="DR43" s="685"/>
      <c r="DS43" s="685"/>
      <c r="DT43" s="685"/>
      <c r="DU43" s="691"/>
      <c r="DV43" s="678"/>
      <c r="DW43" s="679"/>
      <c r="DX43" s="679"/>
      <c r="DY43" s="679"/>
      <c r="DZ43" s="692"/>
      <c r="EA43" s="48"/>
    </row>
    <row r="44" spans="1:131" ht="26.25" customHeight="1" x14ac:dyDescent="0.2">
      <c r="A44" s="52">
        <v>17</v>
      </c>
      <c r="B44" s="678"/>
      <c r="C44" s="679"/>
      <c r="D44" s="679"/>
      <c r="E44" s="679"/>
      <c r="F44" s="679"/>
      <c r="G44" s="679"/>
      <c r="H44" s="679"/>
      <c r="I44" s="679"/>
      <c r="J44" s="679"/>
      <c r="K44" s="679"/>
      <c r="L44" s="679"/>
      <c r="M44" s="679"/>
      <c r="N44" s="679"/>
      <c r="O44" s="679"/>
      <c r="P44" s="680"/>
      <c r="Q44" s="681"/>
      <c r="R44" s="682"/>
      <c r="S44" s="682"/>
      <c r="T44" s="682"/>
      <c r="U44" s="682"/>
      <c r="V44" s="682"/>
      <c r="W44" s="682"/>
      <c r="X44" s="682"/>
      <c r="Y44" s="682"/>
      <c r="Z44" s="682"/>
      <c r="AA44" s="682"/>
      <c r="AB44" s="682"/>
      <c r="AC44" s="682"/>
      <c r="AD44" s="682"/>
      <c r="AE44" s="683"/>
      <c r="AF44" s="684"/>
      <c r="AG44" s="685"/>
      <c r="AH44" s="685"/>
      <c r="AI44" s="685"/>
      <c r="AJ44" s="686"/>
      <c r="AK44" s="687"/>
      <c r="AL44" s="682"/>
      <c r="AM44" s="682"/>
      <c r="AN44" s="682"/>
      <c r="AO44" s="682"/>
      <c r="AP44" s="682"/>
      <c r="AQ44" s="682"/>
      <c r="AR44" s="682"/>
      <c r="AS44" s="682"/>
      <c r="AT44" s="682"/>
      <c r="AU44" s="682"/>
      <c r="AV44" s="682"/>
      <c r="AW44" s="682"/>
      <c r="AX44" s="682"/>
      <c r="AY44" s="682"/>
      <c r="AZ44" s="723"/>
      <c r="BA44" s="723"/>
      <c r="BB44" s="723"/>
      <c r="BC44" s="723"/>
      <c r="BD44" s="723"/>
      <c r="BE44" s="688"/>
      <c r="BF44" s="688"/>
      <c r="BG44" s="688"/>
      <c r="BH44" s="688"/>
      <c r="BI44" s="689"/>
      <c r="BJ44" s="56"/>
      <c r="BK44" s="56"/>
      <c r="BL44" s="56"/>
      <c r="BM44" s="56"/>
      <c r="BN44" s="56"/>
      <c r="BO44" s="55"/>
      <c r="BP44" s="55"/>
      <c r="BQ44" s="52">
        <v>38</v>
      </c>
      <c r="BR44" s="72"/>
      <c r="BS44" s="678"/>
      <c r="BT44" s="679"/>
      <c r="BU44" s="679"/>
      <c r="BV44" s="679"/>
      <c r="BW44" s="679"/>
      <c r="BX44" s="679"/>
      <c r="BY44" s="679"/>
      <c r="BZ44" s="679"/>
      <c r="CA44" s="679"/>
      <c r="CB44" s="679"/>
      <c r="CC44" s="679"/>
      <c r="CD44" s="679"/>
      <c r="CE44" s="679"/>
      <c r="CF44" s="679"/>
      <c r="CG44" s="680"/>
      <c r="CH44" s="690"/>
      <c r="CI44" s="685"/>
      <c r="CJ44" s="685"/>
      <c r="CK44" s="685"/>
      <c r="CL44" s="691"/>
      <c r="CM44" s="690"/>
      <c r="CN44" s="685"/>
      <c r="CO44" s="685"/>
      <c r="CP44" s="685"/>
      <c r="CQ44" s="691"/>
      <c r="CR44" s="690"/>
      <c r="CS44" s="685"/>
      <c r="CT44" s="685"/>
      <c r="CU44" s="685"/>
      <c r="CV44" s="691"/>
      <c r="CW44" s="690"/>
      <c r="CX44" s="685"/>
      <c r="CY44" s="685"/>
      <c r="CZ44" s="685"/>
      <c r="DA44" s="691"/>
      <c r="DB44" s="690"/>
      <c r="DC44" s="685"/>
      <c r="DD44" s="685"/>
      <c r="DE44" s="685"/>
      <c r="DF44" s="691"/>
      <c r="DG44" s="690"/>
      <c r="DH44" s="685"/>
      <c r="DI44" s="685"/>
      <c r="DJ44" s="685"/>
      <c r="DK44" s="691"/>
      <c r="DL44" s="690"/>
      <c r="DM44" s="685"/>
      <c r="DN44" s="685"/>
      <c r="DO44" s="685"/>
      <c r="DP44" s="691"/>
      <c r="DQ44" s="690"/>
      <c r="DR44" s="685"/>
      <c r="DS44" s="685"/>
      <c r="DT44" s="685"/>
      <c r="DU44" s="691"/>
      <c r="DV44" s="678"/>
      <c r="DW44" s="679"/>
      <c r="DX44" s="679"/>
      <c r="DY44" s="679"/>
      <c r="DZ44" s="692"/>
      <c r="EA44" s="48"/>
    </row>
    <row r="45" spans="1:131" ht="26.25" customHeight="1" x14ac:dyDescent="0.2">
      <c r="A45" s="52">
        <v>18</v>
      </c>
      <c r="B45" s="678"/>
      <c r="C45" s="679"/>
      <c r="D45" s="679"/>
      <c r="E45" s="679"/>
      <c r="F45" s="679"/>
      <c r="G45" s="679"/>
      <c r="H45" s="679"/>
      <c r="I45" s="679"/>
      <c r="J45" s="679"/>
      <c r="K45" s="679"/>
      <c r="L45" s="679"/>
      <c r="M45" s="679"/>
      <c r="N45" s="679"/>
      <c r="O45" s="679"/>
      <c r="P45" s="680"/>
      <c r="Q45" s="681"/>
      <c r="R45" s="682"/>
      <c r="S45" s="682"/>
      <c r="T45" s="682"/>
      <c r="U45" s="682"/>
      <c r="V45" s="682"/>
      <c r="W45" s="682"/>
      <c r="X45" s="682"/>
      <c r="Y45" s="682"/>
      <c r="Z45" s="682"/>
      <c r="AA45" s="682"/>
      <c r="AB45" s="682"/>
      <c r="AC45" s="682"/>
      <c r="AD45" s="682"/>
      <c r="AE45" s="683"/>
      <c r="AF45" s="684"/>
      <c r="AG45" s="685"/>
      <c r="AH45" s="685"/>
      <c r="AI45" s="685"/>
      <c r="AJ45" s="686"/>
      <c r="AK45" s="687"/>
      <c r="AL45" s="682"/>
      <c r="AM45" s="682"/>
      <c r="AN45" s="682"/>
      <c r="AO45" s="682"/>
      <c r="AP45" s="682"/>
      <c r="AQ45" s="682"/>
      <c r="AR45" s="682"/>
      <c r="AS45" s="682"/>
      <c r="AT45" s="682"/>
      <c r="AU45" s="682"/>
      <c r="AV45" s="682"/>
      <c r="AW45" s="682"/>
      <c r="AX45" s="682"/>
      <c r="AY45" s="682"/>
      <c r="AZ45" s="723"/>
      <c r="BA45" s="723"/>
      <c r="BB45" s="723"/>
      <c r="BC45" s="723"/>
      <c r="BD45" s="723"/>
      <c r="BE45" s="688"/>
      <c r="BF45" s="688"/>
      <c r="BG45" s="688"/>
      <c r="BH45" s="688"/>
      <c r="BI45" s="689"/>
      <c r="BJ45" s="56"/>
      <c r="BK45" s="56"/>
      <c r="BL45" s="56"/>
      <c r="BM45" s="56"/>
      <c r="BN45" s="56"/>
      <c r="BO45" s="55"/>
      <c r="BP45" s="55"/>
      <c r="BQ45" s="52">
        <v>39</v>
      </c>
      <c r="BR45" s="72"/>
      <c r="BS45" s="678"/>
      <c r="BT45" s="679"/>
      <c r="BU45" s="679"/>
      <c r="BV45" s="679"/>
      <c r="BW45" s="679"/>
      <c r="BX45" s="679"/>
      <c r="BY45" s="679"/>
      <c r="BZ45" s="679"/>
      <c r="CA45" s="679"/>
      <c r="CB45" s="679"/>
      <c r="CC45" s="679"/>
      <c r="CD45" s="679"/>
      <c r="CE45" s="679"/>
      <c r="CF45" s="679"/>
      <c r="CG45" s="680"/>
      <c r="CH45" s="690"/>
      <c r="CI45" s="685"/>
      <c r="CJ45" s="685"/>
      <c r="CK45" s="685"/>
      <c r="CL45" s="691"/>
      <c r="CM45" s="690"/>
      <c r="CN45" s="685"/>
      <c r="CO45" s="685"/>
      <c r="CP45" s="685"/>
      <c r="CQ45" s="691"/>
      <c r="CR45" s="690"/>
      <c r="CS45" s="685"/>
      <c r="CT45" s="685"/>
      <c r="CU45" s="685"/>
      <c r="CV45" s="691"/>
      <c r="CW45" s="690"/>
      <c r="CX45" s="685"/>
      <c r="CY45" s="685"/>
      <c r="CZ45" s="685"/>
      <c r="DA45" s="691"/>
      <c r="DB45" s="690"/>
      <c r="DC45" s="685"/>
      <c r="DD45" s="685"/>
      <c r="DE45" s="685"/>
      <c r="DF45" s="691"/>
      <c r="DG45" s="690"/>
      <c r="DH45" s="685"/>
      <c r="DI45" s="685"/>
      <c r="DJ45" s="685"/>
      <c r="DK45" s="691"/>
      <c r="DL45" s="690"/>
      <c r="DM45" s="685"/>
      <c r="DN45" s="685"/>
      <c r="DO45" s="685"/>
      <c r="DP45" s="691"/>
      <c r="DQ45" s="690"/>
      <c r="DR45" s="685"/>
      <c r="DS45" s="685"/>
      <c r="DT45" s="685"/>
      <c r="DU45" s="691"/>
      <c r="DV45" s="678"/>
      <c r="DW45" s="679"/>
      <c r="DX45" s="679"/>
      <c r="DY45" s="679"/>
      <c r="DZ45" s="692"/>
      <c r="EA45" s="48"/>
    </row>
    <row r="46" spans="1:131" ht="26.25" customHeight="1" x14ac:dyDescent="0.2">
      <c r="A46" s="52">
        <v>19</v>
      </c>
      <c r="B46" s="678"/>
      <c r="C46" s="679"/>
      <c r="D46" s="679"/>
      <c r="E46" s="679"/>
      <c r="F46" s="679"/>
      <c r="G46" s="679"/>
      <c r="H46" s="679"/>
      <c r="I46" s="679"/>
      <c r="J46" s="679"/>
      <c r="K46" s="679"/>
      <c r="L46" s="679"/>
      <c r="M46" s="679"/>
      <c r="N46" s="679"/>
      <c r="O46" s="679"/>
      <c r="P46" s="680"/>
      <c r="Q46" s="681"/>
      <c r="R46" s="682"/>
      <c r="S46" s="682"/>
      <c r="T46" s="682"/>
      <c r="U46" s="682"/>
      <c r="V46" s="682"/>
      <c r="W46" s="682"/>
      <c r="X46" s="682"/>
      <c r="Y46" s="682"/>
      <c r="Z46" s="682"/>
      <c r="AA46" s="682"/>
      <c r="AB46" s="682"/>
      <c r="AC46" s="682"/>
      <c r="AD46" s="682"/>
      <c r="AE46" s="683"/>
      <c r="AF46" s="684"/>
      <c r="AG46" s="685"/>
      <c r="AH46" s="685"/>
      <c r="AI46" s="685"/>
      <c r="AJ46" s="686"/>
      <c r="AK46" s="687"/>
      <c r="AL46" s="682"/>
      <c r="AM46" s="682"/>
      <c r="AN46" s="682"/>
      <c r="AO46" s="682"/>
      <c r="AP46" s="682"/>
      <c r="AQ46" s="682"/>
      <c r="AR46" s="682"/>
      <c r="AS46" s="682"/>
      <c r="AT46" s="682"/>
      <c r="AU46" s="682"/>
      <c r="AV46" s="682"/>
      <c r="AW46" s="682"/>
      <c r="AX46" s="682"/>
      <c r="AY46" s="682"/>
      <c r="AZ46" s="723"/>
      <c r="BA46" s="723"/>
      <c r="BB46" s="723"/>
      <c r="BC46" s="723"/>
      <c r="BD46" s="723"/>
      <c r="BE46" s="688"/>
      <c r="BF46" s="688"/>
      <c r="BG46" s="688"/>
      <c r="BH46" s="688"/>
      <c r="BI46" s="689"/>
      <c r="BJ46" s="56"/>
      <c r="BK46" s="56"/>
      <c r="BL46" s="56"/>
      <c r="BM46" s="56"/>
      <c r="BN46" s="56"/>
      <c r="BO46" s="55"/>
      <c r="BP46" s="55"/>
      <c r="BQ46" s="52">
        <v>40</v>
      </c>
      <c r="BR46" s="72"/>
      <c r="BS46" s="678"/>
      <c r="BT46" s="679"/>
      <c r="BU46" s="679"/>
      <c r="BV46" s="679"/>
      <c r="BW46" s="679"/>
      <c r="BX46" s="679"/>
      <c r="BY46" s="679"/>
      <c r="BZ46" s="679"/>
      <c r="CA46" s="679"/>
      <c r="CB46" s="679"/>
      <c r="CC46" s="679"/>
      <c r="CD46" s="679"/>
      <c r="CE46" s="679"/>
      <c r="CF46" s="679"/>
      <c r="CG46" s="680"/>
      <c r="CH46" s="690"/>
      <c r="CI46" s="685"/>
      <c r="CJ46" s="685"/>
      <c r="CK46" s="685"/>
      <c r="CL46" s="691"/>
      <c r="CM46" s="690"/>
      <c r="CN46" s="685"/>
      <c r="CO46" s="685"/>
      <c r="CP46" s="685"/>
      <c r="CQ46" s="691"/>
      <c r="CR46" s="690"/>
      <c r="CS46" s="685"/>
      <c r="CT46" s="685"/>
      <c r="CU46" s="685"/>
      <c r="CV46" s="691"/>
      <c r="CW46" s="690"/>
      <c r="CX46" s="685"/>
      <c r="CY46" s="685"/>
      <c r="CZ46" s="685"/>
      <c r="DA46" s="691"/>
      <c r="DB46" s="690"/>
      <c r="DC46" s="685"/>
      <c r="DD46" s="685"/>
      <c r="DE46" s="685"/>
      <c r="DF46" s="691"/>
      <c r="DG46" s="690"/>
      <c r="DH46" s="685"/>
      <c r="DI46" s="685"/>
      <c r="DJ46" s="685"/>
      <c r="DK46" s="691"/>
      <c r="DL46" s="690"/>
      <c r="DM46" s="685"/>
      <c r="DN46" s="685"/>
      <c r="DO46" s="685"/>
      <c r="DP46" s="691"/>
      <c r="DQ46" s="690"/>
      <c r="DR46" s="685"/>
      <c r="DS46" s="685"/>
      <c r="DT46" s="685"/>
      <c r="DU46" s="691"/>
      <c r="DV46" s="678"/>
      <c r="DW46" s="679"/>
      <c r="DX46" s="679"/>
      <c r="DY46" s="679"/>
      <c r="DZ46" s="692"/>
      <c r="EA46" s="48"/>
    </row>
    <row r="47" spans="1:131" ht="26.25" customHeight="1" x14ac:dyDescent="0.2">
      <c r="A47" s="52">
        <v>20</v>
      </c>
      <c r="B47" s="678"/>
      <c r="C47" s="679"/>
      <c r="D47" s="679"/>
      <c r="E47" s="679"/>
      <c r="F47" s="679"/>
      <c r="G47" s="679"/>
      <c r="H47" s="679"/>
      <c r="I47" s="679"/>
      <c r="J47" s="679"/>
      <c r="K47" s="679"/>
      <c r="L47" s="679"/>
      <c r="M47" s="679"/>
      <c r="N47" s="679"/>
      <c r="O47" s="679"/>
      <c r="P47" s="680"/>
      <c r="Q47" s="681"/>
      <c r="R47" s="682"/>
      <c r="S47" s="682"/>
      <c r="T47" s="682"/>
      <c r="U47" s="682"/>
      <c r="V47" s="682"/>
      <c r="W47" s="682"/>
      <c r="X47" s="682"/>
      <c r="Y47" s="682"/>
      <c r="Z47" s="682"/>
      <c r="AA47" s="682"/>
      <c r="AB47" s="682"/>
      <c r="AC47" s="682"/>
      <c r="AD47" s="682"/>
      <c r="AE47" s="683"/>
      <c r="AF47" s="684"/>
      <c r="AG47" s="685"/>
      <c r="AH47" s="685"/>
      <c r="AI47" s="685"/>
      <c r="AJ47" s="686"/>
      <c r="AK47" s="687"/>
      <c r="AL47" s="682"/>
      <c r="AM47" s="682"/>
      <c r="AN47" s="682"/>
      <c r="AO47" s="682"/>
      <c r="AP47" s="682"/>
      <c r="AQ47" s="682"/>
      <c r="AR47" s="682"/>
      <c r="AS47" s="682"/>
      <c r="AT47" s="682"/>
      <c r="AU47" s="682"/>
      <c r="AV47" s="682"/>
      <c r="AW47" s="682"/>
      <c r="AX47" s="682"/>
      <c r="AY47" s="682"/>
      <c r="AZ47" s="723"/>
      <c r="BA47" s="723"/>
      <c r="BB47" s="723"/>
      <c r="BC47" s="723"/>
      <c r="BD47" s="723"/>
      <c r="BE47" s="688"/>
      <c r="BF47" s="688"/>
      <c r="BG47" s="688"/>
      <c r="BH47" s="688"/>
      <c r="BI47" s="689"/>
      <c r="BJ47" s="56"/>
      <c r="BK47" s="56"/>
      <c r="BL47" s="56"/>
      <c r="BM47" s="56"/>
      <c r="BN47" s="56"/>
      <c r="BO47" s="55"/>
      <c r="BP47" s="55"/>
      <c r="BQ47" s="52">
        <v>41</v>
      </c>
      <c r="BR47" s="72"/>
      <c r="BS47" s="678"/>
      <c r="BT47" s="679"/>
      <c r="BU47" s="679"/>
      <c r="BV47" s="679"/>
      <c r="BW47" s="679"/>
      <c r="BX47" s="679"/>
      <c r="BY47" s="679"/>
      <c r="BZ47" s="679"/>
      <c r="CA47" s="679"/>
      <c r="CB47" s="679"/>
      <c r="CC47" s="679"/>
      <c r="CD47" s="679"/>
      <c r="CE47" s="679"/>
      <c r="CF47" s="679"/>
      <c r="CG47" s="680"/>
      <c r="CH47" s="690"/>
      <c r="CI47" s="685"/>
      <c r="CJ47" s="685"/>
      <c r="CK47" s="685"/>
      <c r="CL47" s="691"/>
      <c r="CM47" s="690"/>
      <c r="CN47" s="685"/>
      <c r="CO47" s="685"/>
      <c r="CP47" s="685"/>
      <c r="CQ47" s="691"/>
      <c r="CR47" s="690"/>
      <c r="CS47" s="685"/>
      <c r="CT47" s="685"/>
      <c r="CU47" s="685"/>
      <c r="CV47" s="691"/>
      <c r="CW47" s="690"/>
      <c r="CX47" s="685"/>
      <c r="CY47" s="685"/>
      <c r="CZ47" s="685"/>
      <c r="DA47" s="691"/>
      <c r="DB47" s="690"/>
      <c r="DC47" s="685"/>
      <c r="DD47" s="685"/>
      <c r="DE47" s="685"/>
      <c r="DF47" s="691"/>
      <c r="DG47" s="690"/>
      <c r="DH47" s="685"/>
      <c r="DI47" s="685"/>
      <c r="DJ47" s="685"/>
      <c r="DK47" s="691"/>
      <c r="DL47" s="690"/>
      <c r="DM47" s="685"/>
      <c r="DN47" s="685"/>
      <c r="DO47" s="685"/>
      <c r="DP47" s="691"/>
      <c r="DQ47" s="690"/>
      <c r="DR47" s="685"/>
      <c r="DS47" s="685"/>
      <c r="DT47" s="685"/>
      <c r="DU47" s="691"/>
      <c r="DV47" s="678"/>
      <c r="DW47" s="679"/>
      <c r="DX47" s="679"/>
      <c r="DY47" s="679"/>
      <c r="DZ47" s="692"/>
      <c r="EA47" s="48"/>
    </row>
    <row r="48" spans="1:131" ht="26.25" customHeight="1" x14ac:dyDescent="0.2">
      <c r="A48" s="52">
        <v>21</v>
      </c>
      <c r="B48" s="678"/>
      <c r="C48" s="679"/>
      <c r="D48" s="679"/>
      <c r="E48" s="679"/>
      <c r="F48" s="679"/>
      <c r="G48" s="679"/>
      <c r="H48" s="679"/>
      <c r="I48" s="679"/>
      <c r="J48" s="679"/>
      <c r="K48" s="679"/>
      <c r="L48" s="679"/>
      <c r="M48" s="679"/>
      <c r="N48" s="679"/>
      <c r="O48" s="679"/>
      <c r="P48" s="680"/>
      <c r="Q48" s="681"/>
      <c r="R48" s="682"/>
      <c r="S48" s="682"/>
      <c r="T48" s="682"/>
      <c r="U48" s="682"/>
      <c r="V48" s="682"/>
      <c r="W48" s="682"/>
      <c r="X48" s="682"/>
      <c r="Y48" s="682"/>
      <c r="Z48" s="682"/>
      <c r="AA48" s="682"/>
      <c r="AB48" s="682"/>
      <c r="AC48" s="682"/>
      <c r="AD48" s="682"/>
      <c r="AE48" s="683"/>
      <c r="AF48" s="684"/>
      <c r="AG48" s="685"/>
      <c r="AH48" s="685"/>
      <c r="AI48" s="685"/>
      <c r="AJ48" s="686"/>
      <c r="AK48" s="687"/>
      <c r="AL48" s="682"/>
      <c r="AM48" s="682"/>
      <c r="AN48" s="682"/>
      <c r="AO48" s="682"/>
      <c r="AP48" s="682"/>
      <c r="AQ48" s="682"/>
      <c r="AR48" s="682"/>
      <c r="AS48" s="682"/>
      <c r="AT48" s="682"/>
      <c r="AU48" s="682"/>
      <c r="AV48" s="682"/>
      <c r="AW48" s="682"/>
      <c r="AX48" s="682"/>
      <c r="AY48" s="682"/>
      <c r="AZ48" s="723"/>
      <c r="BA48" s="723"/>
      <c r="BB48" s="723"/>
      <c r="BC48" s="723"/>
      <c r="BD48" s="723"/>
      <c r="BE48" s="688"/>
      <c r="BF48" s="688"/>
      <c r="BG48" s="688"/>
      <c r="BH48" s="688"/>
      <c r="BI48" s="689"/>
      <c r="BJ48" s="56"/>
      <c r="BK48" s="56"/>
      <c r="BL48" s="56"/>
      <c r="BM48" s="56"/>
      <c r="BN48" s="56"/>
      <c r="BO48" s="55"/>
      <c r="BP48" s="55"/>
      <c r="BQ48" s="52">
        <v>42</v>
      </c>
      <c r="BR48" s="72"/>
      <c r="BS48" s="678"/>
      <c r="BT48" s="679"/>
      <c r="BU48" s="679"/>
      <c r="BV48" s="679"/>
      <c r="BW48" s="679"/>
      <c r="BX48" s="679"/>
      <c r="BY48" s="679"/>
      <c r="BZ48" s="679"/>
      <c r="CA48" s="679"/>
      <c r="CB48" s="679"/>
      <c r="CC48" s="679"/>
      <c r="CD48" s="679"/>
      <c r="CE48" s="679"/>
      <c r="CF48" s="679"/>
      <c r="CG48" s="680"/>
      <c r="CH48" s="690"/>
      <c r="CI48" s="685"/>
      <c r="CJ48" s="685"/>
      <c r="CK48" s="685"/>
      <c r="CL48" s="691"/>
      <c r="CM48" s="690"/>
      <c r="CN48" s="685"/>
      <c r="CO48" s="685"/>
      <c r="CP48" s="685"/>
      <c r="CQ48" s="691"/>
      <c r="CR48" s="690"/>
      <c r="CS48" s="685"/>
      <c r="CT48" s="685"/>
      <c r="CU48" s="685"/>
      <c r="CV48" s="691"/>
      <c r="CW48" s="690"/>
      <c r="CX48" s="685"/>
      <c r="CY48" s="685"/>
      <c r="CZ48" s="685"/>
      <c r="DA48" s="691"/>
      <c r="DB48" s="690"/>
      <c r="DC48" s="685"/>
      <c r="DD48" s="685"/>
      <c r="DE48" s="685"/>
      <c r="DF48" s="691"/>
      <c r="DG48" s="690"/>
      <c r="DH48" s="685"/>
      <c r="DI48" s="685"/>
      <c r="DJ48" s="685"/>
      <c r="DK48" s="691"/>
      <c r="DL48" s="690"/>
      <c r="DM48" s="685"/>
      <c r="DN48" s="685"/>
      <c r="DO48" s="685"/>
      <c r="DP48" s="691"/>
      <c r="DQ48" s="690"/>
      <c r="DR48" s="685"/>
      <c r="DS48" s="685"/>
      <c r="DT48" s="685"/>
      <c r="DU48" s="691"/>
      <c r="DV48" s="678"/>
      <c r="DW48" s="679"/>
      <c r="DX48" s="679"/>
      <c r="DY48" s="679"/>
      <c r="DZ48" s="692"/>
      <c r="EA48" s="48"/>
    </row>
    <row r="49" spans="1:131" ht="26.25" customHeight="1" x14ac:dyDescent="0.2">
      <c r="A49" s="52">
        <v>22</v>
      </c>
      <c r="B49" s="678"/>
      <c r="C49" s="679"/>
      <c r="D49" s="679"/>
      <c r="E49" s="679"/>
      <c r="F49" s="679"/>
      <c r="G49" s="679"/>
      <c r="H49" s="679"/>
      <c r="I49" s="679"/>
      <c r="J49" s="679"/>
      <c r="K49" s="679"/>
      <c r="L49" s="679"/>
      <c r="M49" s="679"/>
      <c r="N49" s="679"/>
      <c r="O49" s="679"/>
      <c r="P49" s="680"/>
      <c r="Q49" s="681"/>
      <c r="R49" s="682"/>
      <c r="S49" s="682"/>
      <c r="T49" s="682"/>
      <c r="U49" s="682"/>
      <c r="V49" s="682"/>
      <c r="W49" s="682"/>
      <c r="X49" s="682"/>
      <c r="Y49" s="682"/>
      <c r="Z49" s="682"/>
      <c r="AA49" s="682"/>
      <c r="AB49" s="682"/>
      <c r="AC49" s="682"/>
      <c r="AD49" s="682"/>
      <c r="AE49" s="683"/>
      <c r="AF49" s="684"/>
      <c r="AG49" s="685"/>
      <c r="AH49" s="685"/>
      <c r="AI49" s="685"/>
      <c r="AJ49" s="686"/>
      <c r="AK49" s="687"/>
      <c r="AL49" s="682"/>
      <c r="AM49" s="682"/>
      <c r="AN49" s="682"/>
      <c r="AO49" s="682"/>
      <c r="AP49" s="682"/>
      <c r="AQ49" s="682"/>
      <c r="AR49" s="682"/>
      <c r="AS49" s="682"/>
      <c r="AT49" s="682"/>
      <c r="AU49" s="682"/>
      <c r="AV49" s="682"/>
      <c r="AW49" s="682"/>
      <c r="AX49" s="682"/>
      <c r="AY49" s="682"/>
      <c r="AZ49" s="723"/>
      <c r="BA49" s="723"/>
      <c r="BB49" s="723"/>
      <c r="BC49" s="723"/>
      <c r="BD49" s="723"/>
      <c r="BE49" s="688"/>
      <c r="BF49" s="688"/>
      <c r="BG49" s="688"/>
      <c r="BH49" s="688"/>
      <c r="BI49" s="689"/>
      <c r="BJ49" s="56"/>
      <c r="BK49" s="56"/>
      <c r="BL49" s="56"/>
      <c r="BM49" s="56"/>
      <c r="BN49" s="56"/>
      <c r="BO49" s="55"/>
      <c r="BP49" s="55"/>
      <c r="BQ49" s="52">
        <v>43</v>
      </c>
      <c r="BR49" s="72"/>
      <c r="BS49" s="678"/>
      <c r="BT49" s="679"/>
      <c r="BU49" s="679"/>
      <c r="BV49" s="679"/>
      <c r="BW49" s="679"/>
      <c r="BX49" s="679"/>
      <c r="BY49" s="679"/>
      <c r="BZ49" s="679"/>
      <c r="CA49" s="679"/>
      <c r="CB49" s="679"/>
      <c r="CC49" s="679"/>
      <c r="CD49" s="679"/>
      <c r="CE49" s="679"/>
      <c r="CF49" s="679"/>
      <c r="CG49" s="680"/>
      <c r="CH49" s="690"/>
      <c r="CI49" s="685"/>
      <c r="CJ49" s="685"/>
      <c r="CK49" s="685"/>
      <c r="CL49" s="691"/>
      <c r="CM49" s="690"/>
      <c r="CN49" s="685"/>
      <c r="CO49" s="685"/>
      <c r="CP49" s="685"/>
      <c r="CQ49" s="691"/>
      <c r="CR49" s="690"/>
      <c r="CS49" s="685"/>
      <c r="CT49" s="685"/>
      <c r="CU49" s="685"/>
      <c r="CV49" s="691"/>
      <c r="CW49" s="690"/>
      <c r="CX49" s="685"/>
      <c r="CY49" s="685"/>
      <c r="CZ49" s="685"/>
      <c r="DA49" s="691"/>
      <c r="DB49" s="690"/>
      <c r="DC49" s="685"/>
      <c r="DD49" s="685"/>
      <c r="DE49" s="685"/>
      <c r="DF49" s="691"/>
      <c r="DG49" s="690"/>
      <c r="DH49" s="685"/>
      <c r="DI49" s="685"/>
      <c r="DJ49" s="685"/>
      <c r="DK49" s="691"/>
      <c r="DL49" s="690"/>
      <c r="DM49" s="685"/>
      <c r="DN49" s="685"/>
      <c r="DO49" s="685"/>
      <c r="DP49" s="691"/>
      <c r="DQ49" s="690"/>
      <c r="DR49" s="685"/>
      <c r="DS49" s="685"/>
      <c r="DT49" s="685"/>
      <c r="DU49" s="691"/>
      <c r="DV49" s="678"/>
      <c r="DW49" s="679"/>
      <c r="DX49" s="679"/>
      <c r="DY49" s="679"/>
      <c r="DZ49" s="692"/>
      <c r="EA49" s="48"/>
    </row>
    <row r="50" spans="1:131" ht="26.25" customHeight="1" x14ac:dyDescent="0.2">
      <c r="A50" s="52">
        <v>23</v>
      </c>
      <c r="B50" s="678"/>
      <c r="C50" s="679"/>
      <c r="D50" s="679"/>
      <c r="E50" s="679"/>
      <c r="F50" s="679"/>
      <c r="G50" s="679"/>
      <c r="H50" s="679"/>
      <c r="I50" s="679"/>
      <c r="J50" s="679"/>
      <c r="K50" s="679"/>
      <c r="L50" s="679"/>
      <c r="M50" s="679"/>
      <c r="N50" s="679"/>
      <c r="O50" s="679"/>
      <c r="P50" s="680"/>
      <c r="Q50" s="726"/>
      <c r="R50" s="727"/>
      <c r="S50" s="727"/>
      <c r="T50" s="727"/>
      <c r="U50" s="727"/>
      <c r="V50" s="727"/>
      <c r="W50" s="727"/>
      <c r="X50" s="727"/>
      <c r="Y50" s="727"/>
      <c r="Z50" s="727"/>
      <c r="AA50" s="727"/>
      <c r="AB50" s="727"/>
      <c r="AC50" s="727"/>
      <c r="AD50" s="727"/>
      <c r="AE50" s="728"/>
      <c r="AF50" s="684"/>
      <c r="AG50" s="685"/>
      <c r="AH50" s="685"/>
      <c r="AI50" s="685"/>
      <c r="AJ50" s="686"/>
      <c r="AK50" s="729"/>
      <c r="AL50" s="727"/>
      <c r="AM50" s="727"/>
      <c r="AN50" s="727"/>
      <c r="AO50" s="727"/>
      <c r="AP50" s="727"/>
      <c r="AQ50" s="727"/>
      <c r="AR50" s="727"/>
      <c r="AS50" s="727"/>
      <c r="AT50" s="727"/>
      <c r="AU50" s="727"/>
      <c r="AV50" s="727"/>
      <c r="AW50" s="727"/>
      <c r="AX50" s="727"/>
      <c r="AY50" s="727"/>
      <c r="AZ50" s="730"/>
      <c r="BA50" s="730"/>
      <c r="BB50" s="730"/>
      <c r="BC50" s="730"/>
      <c r="BD50" s="730"/>
      <c r="BE50" s="688"/>
      <c r="BF50" s="688"/>
      <c r="BG50" s="688"/>
      <c r="BH50" s="688"/>
      <c r="BI50" s="689"/>
      <c r="BJ50" s="56"/>
      <c r="BK50" s="56"/>
      <c r="BL50" s="56"/>
      <c r="BM50" s="56"/>
      <c r="BN50" s="56"/>
      <c r="BO50" s="55"/>
      <c r="BP50" s="55"/>
      <c r="BQ50" s="52">
        <v>44</v>
      </c>
      <c r="BR50" s="72"/>
      <c r="BS50" s="678"/>
      <c r="BT50" s="679"/>
      <c r="BU50" s="679"/>
      <c r="BV50" s="679"/>
      <c r="BW50" s="679"/>
      <c r="BX50" s="679"/>
      <c r="BY50" s="679"/>
      <c r="BZ50" s="679"/>
      <c r="CA50" s="679"/>
      <c r="CB50" s="679"/>
      <c r="CC50" s="679"/>
      <c r="CD50" s="679"/>
      <c r="CE50" s="679"/>
      <c r="CF50" s="679"/>
      <c r="CG50" s="680"/>
      <c r="CH50" s="690"/>
      <c r="CI50" s="685"/>
      <c r="CJ50" s="685"/>
      <c r="CK50" s="685"/>
      <c r="CL50" s="691"/>
      <c r="CM50" s="690"/>
      <c r="CN50" s="685"/>
      <c r="CO50" s="685"/>
      <c r="CP50" s="685"/>
      <c r="CQ50" s="691"/>
      <c r="CR50" s="690"/>
      <c r="CS50" s="685"/>
      <c r="CT50" s="685"/>
      <c r="CU50" s="685"/>
      <c r="CV50" s="691"/>
      <c r="CW50" s="690"/>
      <c r="CX50" s="685"/>
      <c r="CY50" s="685"/>
      <c r="CZ50" s="685"/>
      <c r="DA50" s="691"/>
      <c r="DB50" s="690"/>
      <c r="DC50" s="685"/>
      <c r="DD50" s="685"/>
      <c r="DE50" s="685"/>
      <c r="DF50" s="691"/>
      <c r="DG50" s="690"/>
      <c r="DH50" s="685"/>
      <c r="DI50" s="685"/>
      <c r="DJ50" s="685"/>
      <c r="DK50" s="691"/>
      <c r="DL50" s="690"/>
      <c r="DM50" s="685"/>
      <c r="DN50" s="685"/>
      <c r="DO50" s="685"/>
      <c r="DP50" s="691"/>
      <c r="DQ50" s="690"/>
      <c r="DR50" s="685"/>
      <c r="DS50" s="685"/>
      <c r="DT50" s="685"/>
      <c r="DU50" s="691"/>
      <c r="DV50" s="678"/>
      <c r="DW50" s="679"/>
      <c r="DX50" s="679"/>
      <c r="DY50" s="679"/>
      <c r="DZ50" s="692"/>
      <c r="EA50" s="48"/>
    </row>
    <row r="51" spans="1:131" ht="26.25" customHeight="1" x14ac:dyDescent="0.2">
      <c r="A51" s="52">
        <v>24</v>
      </c>
      <c r="B51" s="678"/>
      <c r="C51" s="679"/>
      <c r="D51" s="679"/>
      <c r="E51" s="679"/>
      <c r="F51" s="679"/>
      <c r="G51" s="679"/>
      <c r="H51" s="679"/>
      <c r="I51" s="679"/>
      <c r="J51" s="679"/>
      <c r="K51" s="679"/>
      <c r="L51" s="679"/>
      <c r="M51" s="679"/>
      <c r="N51" s="679"/>
      <c r="O51" s="679"/>
      <c r="P51" s="680"/>
      <c r="Q51" s="726"/>
      <c r="R51" s="727"/>
      <c r="S51" s="727"/>
      <c r="T51" s="727"/>
      <c r="U51" s="727"/>
      <c r="V51" s="727"/>
      <c r="W51" s="727"/>
      <c r="X51" s="727"/>
      <c r="Y51" s="727"/>
      <c r="Z51" s="727"/>
      <c r="AA51" s="727"/>
      <c r="AB51" s="727"/>
      <c r="AC51" s="727"/>
      <c r="AD51" s="727"/>
      <c r="AE51" s="728"/>
      <c r="AF51" s="684"/>
      <c r="AG51" s="685"/>
      <c r="AH51" s="685"/>
      <c r="AI51" s="685"/>
      <c r="AJ51" s="686"/>
      <c r="AK51" s="729"/>
      <c r="AL51" s="727"/>
      <c r="AM51" s="727"/>
      <c r="AN51" s="727"/>
      <c r="AO51" s="727"/>
      <c r="AP51" s="727"/>
      <c r="AQ51" s="727"/>
      <c r="AR51" s="727"/>
      <c r="AS51" s="727"/>
      <c r="AT51" s="727"/>
      <c r="AU51" s="727"/>
      <c r="AV51" s="727"/>
      <c r="AW51" s="727"/>
      <c r="AX51" s="727"/>
      <c r="AY51" s="727"/>
      <c r="AZ51" s="730"/>
      <c r="BA51" s="730"/>
      <c r="BB51" s="730"/>
      <c r="BC51" s="730"/>
      <c r="BD51" s="730"/>
      <c r="BE51" s="688"/>
      <c r="BF51" s="688"/>
      <c r="BG51" s="688"/>
      <c r="BH51" s="688"/>
      <c r="BI51" s="689"/>
      <c r="BJ51" s="56"/>
      <c r="BK51" s="56"/>
      <c r="BL51" s="56"/>
      <c r="BM51" s="56"/>
      <c r="BN51" s="56"/>
      <c r="BO51" s="55"/>
      <c r="BP51" s="55"/>
      <c r="BQ51" s="52">
        <v>45</v>
      </c>
      <c r="BR51" s="72"/>
      <c r="BS51" s="678"/>
      <c r="BT51" s="679"/>
      <c r="BU51" s="679"/>
      <c r="BV51" s="679"/>
      <c r="BW51" s="679"/>
      <c r="BX51" s="679"/>
      <c r="BY51" s="679"/>
      <c r="BZ51" s="679"/>
      <c r="CA51" s="679"/>
      <c r="CB51" s="679"/>
      <c r="CC51" s="679"/>
      <c r="CD51" s="679"/>
      <c r="CE51" s="679"/>
      <c r="CF51" s="679"/>
      <c r="CG51" s="680"/>
      <c r="CH51" s="690"/>
      <c r="CI51" s="685"/>
      <c r="CJ51" s="685"/>
      <c r="CK51" s="685"/>
      <c r="CL51" s="691"/>
      <c r="CM51" s="690"/>
      <c r="CN51" s="685"/>
      <c r="CO51" s="685"/>
      <c r="CP51" s="685"/>
      <c r="CQ51" s="691"/>
      <c r="CR51" s="690"/>
      <c r="CS51" s="685"/>
      <c r="CT51" s="685"/>
      <c r="CU51" s="685"/>
      <c r="CV51" s="691"/>
      <c r="CW51" s="690"/>
      <c r="CX51" s="685"/>
      <c r="CY51" s="685"/>
      <c r="CZ51" s="685"/>
      <c r="DA51" s="691"/>
      <c r="DB51" s="690"/>
      <c r="DC51" s="685"/>
      <c r="DD51" s="685"/>
      <c r="DE51" s="685"/>
      <c r="DF51" s="691"/>
      <c r="DG51" s="690"/>
      <c r="DH51" s="685"/>
      <c r="DI51" s="685"/>
      <c r="DJ51" s="685"/>
      <c r="DK51" s="691"/>
      <c r="DL51" s="690"/>
      <c r="DM51" s="685"/>
      <c r="DN51" s="685"/>
      <c r="DO51" s="685"/>
      <c r="DP51" s="691"/>
      <c r="DQ51" s="690"/>
      <c r="DR51" s="685"/>
      <c r="DS51" s="685"/>
      <c r="DT51" s="685"/>
      <c r="DU51" s="691"/>
      <c r="DV51" s="678"/>
      <c r="DW51" s="679"/>
      <c r="DX51" s="679"/>
      <c r="DY51" s="679"/>
      <c r="DZ51" s="692"/>
      <c r="EA51" s="48"/>
    </row>
    <row r="52" spans="1:131" ht="26.25" customHeight="1" x14ac:dyDescent="0.2">
      <c r="A52" s="52">
        <v>25</v>
      </c>
      <c r="B52" s="678"/>
      <c r="C52" s="679"/>
      <c r="D52" s="679"/>
      <c r="E52" s="679"/>
      <c r="F52" s="679"/>
      <c r="G52" s="679"/>
      <c r="H52" s="679"/>
      <c r="I52" s="679"/>
      <c r="J52" s="679"/>
      <c r="K52" s="679"/>
      <c r="L52" s="679"/>
      <c r="M52" s="679"/>
      <c r="N52" s="679"/>
      <c r="O52" s="679"/>
      <c r="P52" s="680"/>
      <c r="Q52" s="726"/>
      <c r="R52" s="727"/>
      <c r="S52" s="727"/>
      <c r="T52" s="727"/>
      <c r="U52" s="727"/>
      <c r="V52" s="727"/>
      <c r="W52" s="727"/>
      <c r="X52" s="727"/>
      <c r="Y52" s="727"/>
      <c r="Z52" s="727"/>
      <c r="AA52" s="727"/>
      <c r="AB52" s="727"/>
      <c r="AC52" s="727"/>
      <c r="AD52" s="727"/>
      <c r="AE52" s="728"/>
      <c r="AF52" s="684"/>
      <c r="AG52" s="685"/>
      <c r="AH52" s="685"/>
      <c r="AI52" s="685"/>
      <c r="AJ52" s="686"/>
      <c r="AK52" s="729"/>
      <c r="AL52" s="727"/>
      <c r="AM52" s="727"/>
      <c r="AN52" s="727"/>
      <c r="AO52" s="727"/>
      <c r="AP52" s="727"/>
      <c r="AQ52" s="727"/>
      <c r="AR52" s="727"/>
      <c r="AS52" s="727"/>
      <c r="AT52" s="727"/>
      <c r="AU52" s="727"/>
      <c r="AV52" s="727"/>
      <c r="AW52" s="727"/>
      <c r="AX52" s="727"/>
      <c r="AY52" s="727"/>
      <c r="AZ52" s="730"/>
      <c r="BA52" s="730"/>
      <c r="BB52" s="730"/>
      <c r="BC52" s="730"/>
      <c r="BD52" s="730"/>
      <c r="BE52" s="688"/>
      <c r="BF52" s="688"/>
      <c r="BG52" s="688"/>
      <c r="BH52" s="688"/>
      <c r="BI52" s="689"/>
      <c r="BJ52" s="56"/>
      <c r="BK52" s="56"/>
      <c r="BL52" s="56"/>
      <c r="BM52" s="56"/>
      <c r="BN52" s="56"/>
      <c r="BO52" s="55"/>
      <c r="BP52" s="55"/>
      <c r="BQ52" s="52">
        <v>46</v>
      </c>
      <c r="BR52" s="72"/>
      <c r="BS52" s="678"/>
      <c r="BT52" s="679"/>
      <c r="BU52" s="679"/>
      <c r="BV52" s="679"/>
      <c r="BW52" s="679"/>
      <c r="BX52" s="679"/>
      <c r="BY52" s="679"/>
      <c r="BZ52" s="679"/>
      <c r="CA52" s="679"/>
      <c r="CB52" s="679"/>
      <c r="CC52" s="679"/>
      <c r="CD52" s="679"/>
      <c r="CE52" s="679"/>
      <c r="CF52" s="679"/>
      <c r="CG52" s="680"/>
      <c r="CH52" s="690"/>
      <c r="CI52" s="685"/>
      <c r="CJ52" s="685"/>
      <c r="CK52" s="685"/>
      <c r="CL52" s="691"/>
      <c r="CM52" s="690"/>
      <c r="CN52" s="685"/>
      <c r="CO52" s="685"/>
      <c r="CP52" s="685"/>
      <c r="CQ52" s="691"/>
      <c r="CR52" s="690"/>
      <c r="CS52" s="685"/>
      <c r="CT52" s="685"/>
      <c r="CU52" s="685"/>
      <c r="CV52" s="691"/>
      <c r="CW52" s="690"/>
      <c r="CX52" s="685"/>
      <c r="CY52" s="685"/>
      <c r="CZ52" s="685"/>
      <c r="DA52" s="691"/>
      <c r="DB52" s="690"/>
      <c r="DC52" s="685"/>
      <c r="DD52" s="685"/>
      <c r="DE52" s="685"/>
      <c r="DF52" s="691"/>
      <c r="DG52" s="690"/>
      <c r="DH52" s="685"/>
      <c r="DI52" s="685"/>
      <c r="DJ52" s="685"/>
      <c r="DK52" s="691"/>
      <c r="DL52" s="690"/>
      <c r="DM52" s="685"/>
      <c r="DN52" s="685"/>
      <c r="DO52" s="685"/>
      <c r="DP52" s="691"/>
      <c r="DQ52" s="690"/>
      <c r="DR52" s="685"/>
      <c r="DS52" s="685"/>
      <c r="DT52" s="685"/>
      <c r="DU52" s="691"/>
      <c r="DV52" s="678"/>
      <c r="DW52" s="679"/>
      <c r="DX52" s="679"/>
      <c r="DY52" s="679"/>
      <c r="DZ52" s="692"/>
      <c r="EA52" s="48"/>
    </row>
    <row r="53" spans="1:131" ht="26.25" customHeight="1" x14ac:dyDescent="0.2">
      <c r="A53" s="52">
        <v>26</v>
      </c>
      <c r="B53" s="678"/>
      <c r="C53" s="679"/>
      <c r="D53" s="679"/>
      <c r="E53" s="679"/>
      <c r="F53" s="679"/>
      <c r="G53" s="679"/>
      <c r="H53" s="679"/>
      <c r="I53" s="679"/>
      <c r="J53" s="679"/>
      <c r="K53" s="679"/>
      <c r="L53" s="679"/>
      <c r="M53" s="679"/>
      <c r="N53" s="679"/>
      <c r="O53" s="679"/>
      <c r="P53" s="680"/>
      <c r="Q53" s="726"/>
      <c r="R53" s="727"/>
      <c r="S53" s="727"/>
      <c r="T53" s="727"/>
      <c r="U53" s="727"/>
      <c r="V53" s="727"/>
      <c r="W53" s="727"/>
      <c r="X53" s="727"/>
      <c r="Y53" s="727"/>
      <c r="Z53" s="727"/>
      <c r="AA53" s="727"/>
      <c r="AB53" s="727"/>
      <c r="AC53" s="727"/>
      <c r="AD53" s="727"/>
      <c r="AE53" s="728"/>
      <c r="AF53" s="684"/>
      <c r="AG53" s="685"/>
      <c r="AH53" s="685"/>
      <c r="AI53" s="685"/>
      <c r="AJ53" s="686"/>
      <c r="AK53" s="729"/>
      <c r="AL53" s="727"/>
      <c r="AM53" s="727"/>
      <c r="AN53" s="727"/>
      <c r="AO53" s="727"/>
      <c r="AP53" s="727"/>
      <c r="AQ53" s="727"/>
      <c r="AR53" s="727"/>
      <c r="AS53" s="727"/>
      <c r="AT53" s="727"/>
      <c r="AU53" s="727"/>
      <c r="AV53" s="727"/>
      <c r="AW53" s="727"/>
      <c r="AX53" s="727"/>
      <c r="AY53" s="727"/>
      <c r="AZ53" s="730"/>
      <c r="BA53" s="730"/>
      <c r="BB53" s="730"/>
      <c r="BC53" s="730"/>
      <c r="BD53" s="730"/>
      <c r="BE53" s="688"/>
      <c r="BF53" s="688"/>
      <c r="BG53" s="688"/>
      <c r="BH53" s="688"/>
      <c r="BI53" s="689"/>
      <c r="BJ53" s="56"/>
      <c r="BK53" s="56"/>
      <c r="BL53" s="56"/>
      <c r="BM53" s="56"/>
      <c r="BN53" s="56"/>
      <c r="BO53" s="55"/>
      <c r="BP53" s="55"/>
      <c r="BQ53" s="52">
        <v>47</v>
      </c>
      <c r="BR53" s="72"/>
      <c r="BS53" s="678"/>
      <c r="BT53" s="679"/>
      <c r="BU53" s="679"/>
      <c r="BV53" s="679"/>
      <c r="BW53" s="679"/>
      <c r="BX53" s="679"/>
      <c r="BY53" s="679"/>
      <c r="BZ53" s="679"/>
      <c r="CA53" s="679"/>
      <c r="CB53" s="679"/>
      <c r="CC53" s="679"/>
      <c r="CD53" s="679"/>
      <c r="CE53" s="679"/>
      <c r="CF53" s="679"/>
      <c r="CG53" s="680"/>
      <c r="CH53" s="690"/>
      <c r="CI53" s="685"/>
      <c r="CJ53" s="685"/>
      <c r="CK53" s="685"/>
      <c r="CL53" s="691"/>
      <c r="CM53" s="690"/>
      <c r="CN53" s="685"/>
      <c r="CO53" s="685"/>
      <c r="CP53" s="685"/>
      <c r="CQ53" s="691"/>
      <c r="CR53" s="690"/>
      <c r="CS53" s="685"/>
      <c r="CT53" s="685"/>
      <c r="CU53" s="685"/>
      <c r="CV53" s="691"/>
      <c r="CW53" s="690"/>
      <c r="CX53" s="685"/>
      <c r="CY53" s="685"/>
      <c r="CZ53" s="685"/>
      <c r="DA53" s="691"/>
      <c r="DB53" s="690"/>
      <c r="DC53" s="685"/>
      <c r="DD53" s="685"/>
      <c r="DE53" s="685"/>
      <c r="DF53" s="691"/>
      <c r="DG53" s="690"/>
      <c r="DH53" s="685"/>
      <c r="DI53" s="685"/>
      <c r="DJ53" s="685"/>
      <c r="DK53" s="691"/>
      <c r="DL53" s="690"/>
      <c r="DM53" s="685"/>
      <c r="DN53" s="685"/>
      <c r="DO53" s="685"/>
      <c r="DP53" s="691"/>
      <c r="DQ53" s="690"/>
      <c r="DR53" s="685"/>
      <c r="DS53" s="685"/>
      <c r="DT53" s="685"/>
      <c r="DU53" s="691"/>
      <c r="DV53" s="678"/>
      <c r="DW53" s="679"/>
      <c r="DX53" s="679"/>
      <c r="DY53" s="679"/>
      <c r="DZ53" s="692"/>
      <c r="EA53" s="48"/>
    </row>
    <row r="54" spans="1:131" ht="26.25" customHeight="1" x14ac:dyDescent="0.2">
      <c r="A54" s="52">
        <v>27</v>
      </c>
      <c r="B54" s="678"/>
      <c r="C54" s="679"/>
      <c r="D54" s="679"/>
      <c r="E54" s="679"/>
      <c r="F54" s="679"/>
      <c r="G54" s="679"/>
      <c r="H54" s="679"/>
      <c r="I54" s="679"/>
      <c r="J54" s="679"/>
      <c r="K54" s="679"/>
      <c r="L54" s="679"/>
      <c r="M54" s="679"/>
      <c r="N54" s="679"/>
      <c r="O54" s="679"/>
      <c r="P54" s="680"/>
      <c r="Q54" s="726"/>
      <c r="R54" s="727"/>
      <c r="S54" s="727"/>
      <c r="T54" s="727"/>
      <c r="U54" s="727"/>
      <c r="V54" s="727"/>
      <c r="W54" s="727"/>
      <c r="X54" s="727"/>
      <c r="Y54" s="727"/>
      <c r="Z54" s="727"/>
      <c r="AA54" s="727"/>
      <c r="AB54" s="727"/>
      <c r="AC54" s="727"/>
      <c r="AD54" s="727"/>
      <c r="AE54" s="728"/>
      <c r="AF54" s="684"/>
      <c r="AG54" s="685"/>
      <c r="AH54" s="685"/>
      <c r="AI54" s="685"/>
      <c r="AJ54" s="686"/>
      <c r="AK54" s="729"/>
      <c r="AL54" s="727"/>
      <c r="AM54" s="727"/>
      <c r="AN54" s="727"/>
      <c r="AO54" s="727"/>
      <c r="AP54" s="727"/>
      <c r="AQ54" s="727"/>
      <c r="AR54" s="727"/>
      <c r="AS54" s="727"/>
      <c r="AT54" s="727"/>
      <c r="AU54" s="727"/>
      <c r="AV54" s="727"/>
      <c r="AW54" s="727"/>
      <c r="AX54" s="727"/>
      <c r="AY54" s="727"/>
      <c r="AZ54" s="730"/>
      <c r="BA54" s="730"/>
      <c r="BB54" s="730"/>
      <c r="BC54" s="730"/>
      <c r="BD54" s="730"/>
      <c r="BE54" s="688"/>
      <c r="BF54" s="688"/>
      <c r="BG54" s="688"/>
      <c r="BH54" s="688"/>
      <c r="BI54" s="689"/>
      <c r="BJ54" s="56"/>
      <c r="BK54" s="56"/>
      <c r="BL54" s="56"/>
      <c r="BM54" s="56"/>
      <c r="BN54" s="56"/>
      <c r="BO54" s="55"/>
      <c r="BP54" s="55"/>
      <c r="BQ54" s="52">
        <v>48</v>
      </c>
      <c r="BR54" s="72"/>
      <c r="BS54" s="678"/>
      <c r="BT54" s="679"/>
      <c r="BU54" s="679"/>
      <c r="BV54" s="679"/>
      <c r="BW54" s="679"/>
      <c r="BX54" s="679"/>
      <c r="BY54" s="679"/>
      <c r="BZ54" s="679"/>
      <c r="CA54" s="679"/>
      <c r="CB54" s="679"/>
      <c r="CC54" s="679"/>
      <c r="CD54" s="679"/>
      <c r="CE54" s="679"/>
      <c r="CF54" s="679"/>
      <c r="CG54" s="680"/>
      <c r="CH54" s="690"/>
      <c r="CI54" s="685"/>
      <c r="CJ54" s="685"/>
      <c r="CK54" s="685"/>
      <c r="CL54" s="691"/>
      <c r="CM54" s="690"/>
      <c r="CN54" s="685"/>
      <c r="CO54" s="685"/>
      <c r="CP54" s="685"/>
      <c r="CQ54" s="691"/>
      <c r="CR54" s="690"/>
      <c r="CS54" s="685"/>
      <c r="CT54" s="685"/>
      <c r="CU54" s="685"/>
      <c r="CV54" s="691"/>
      <c r="CW54" s="690"/>
      <c r="CX54" s="685"/>
      <c r="CY54" s="685"/>
      <c r="CZ54" s="685"/>
      <c r="DA54" s="691"/>
      <c r="DB54" s="690"/>
      <c r="DC54" s="685"/>
      <c r="DD54" s="685"/>
      <c r="DE54" s="685"/>
      <c r="DF54" s="691"/>
      <c r="DG54" s="690"/>
      <c r="DH54" s="685"/>
      <c r="DI54" s="685"/>
      <c r="DJ54" s="685"/>
      <c r="DK54" s="691"/>
      <c r="DL54" s="690"/>
      <c r="DM54" s="685"/>
      <c r="DN54" s="685"/>
      <c r="DO54" s="685"/>
      <c r="DP54" s="691"/>
      <c r="DQ54" s="690"/>
      <c r="DR54" s="685"/>
      <c r="DS54" s="685"/>
      <c r="DT54" s="685"/>
      <c r="DU54" s="691"/>
      <c r="DV54" s="678"/>
      <c r="DW54" s="679"/>
      <c r="DX54" s="679"/>
      <c r="DY54" s="679"/>
      <c r="DZ54" s="692"/>
      <c r="EA54" s="48"/>
    </row>
    <row r="55" spans="1:131" ht="26.25" customHeight="1" x14ac:dyDescent="0.2">
      <c r="A55" s="52">
        <v>28</v>
      </c>
      <c r="B55" s="678"/>
      <c r="C55" s="679"/>
      <c r="D55" s="679"/>
      <c r="E55" s="679"/>
      <c r="F55" s="679"/>
      <c r="G55" s="679"/>
      <c r="H55" s="679"/>
      <c r="I55" s="679"/>
      <c r="J55" s="679"/>
      <c r="K55" s="679"/>
      <c r="L55" s="679"/>
      <c r="M55" s="679"/>
      <c r="N55" s="679"/>
      <c r="O55" s="679"/>
      <c r="P55" s="680"/>
      <c r="Q55" s="726"/>
      <c r="R55" s="727"/>
      <c r="S55" s="727"/>
      <c r="T55" s="727"/>
      <c r="U55" s="727"/>
      <c r="V55" s="727"/>
      <c r="W55" s="727"/>
      <c r="X55" s="727"/>
      <c r="Y55" s="727"/>
      <c r="Z55" s="727"/>
      <c r="AA55" s="727"/>
      <c r="AB55" s="727"/>
      <c r="AC55" s="727"/>
      <c r="AD55" s="727"/>
      <c r="AE55" s="728"/>
      <c r="AF55" s="684"/>
      <c r="AG55" s="685"/>
      <c r="AH55" s="685"/>
      <c r="AI55" s="685"/>
      <c r="AJ55" s="686"/>
      <c r="AK55" s="729"/>
      <c r="AL55" s="727"/>
      <c r="AM55" s="727"/>
      <c r="AN55" s="727"/>
      <c r="AO55" s="727"/>
      <c r="AP55" s="727"/>
      <c r="AQ55" s="727"/>
      <c r="AR55" s="727"/>
      <c r="AS55" s="727"/>
      <c r="AT55" s="727"/>
      <c r="AU55" s="727"/>
      <c r="AV55" s="727"/>
      <c r="AW55" s="727"/>
      <c r="AX55" s="727"/>
      <c r="AY55" s="727"/>
      <c r="AZ55" s="730"/>
      <c r="BA55" s="730"/>
      <c r="BB55" s="730"/>
      <c r="BC55" s="730"/>
      <c r="BD55" s="730"/>
      <c r="BE55" s="688"/>
      <c r="BF55" s="688"/>
      <c r="BG55" s="688"/>
      <c r="BH55" s="688"/>
      <c r="BI55" s="689"/>
      <c r="BJ55" s="56"/>
      <c r="BK55" s="56"/>
      <c r="BL55" s="56"/>
      <c r="BM55" s="56"/>
      <c r="BN55" s="56"/>
      <c r="BO55" s="55"/>
      <c r="BP55" s="55"/>
      <c r="BQ55" s="52">
        <v>49</v>
      </c>
      <c r="BR55" s="72"/>
      <c r="BS55" s="678"/>
      <c r="BT55" s="679"/>
      <c r="BU55" s="679"/>
      <c r="BV55" s="679"/>
      <c r="BW55" s="679"/>
      <c r="BX55" s="679"/>
      <c r="BY55" s="679"/>
      <c r="BZ55" s="679"/>
      <c r="CA55" s="679"/>
      <c r="CB55" s="679"/>
      <c r="CC55" s="679"/>
      <c r="CD55" s="679"/>
      <c r="CE55" s="679"/>
      <c r="CF55" s="679"/>
      <c r="CG55" s="680"/>
      <c r="CH55" s="690"/>
      <c r="CI55" s="685"/>
      <c r="CJ55" s="685"/>
      <c r="CK55" s="685"/>
      <c r="CL55" s="691"/>
      <c r="CM55" s="690"/>
      <c r="CN55" s="685"/>
      <c r="CO55" s="685"/>
      <c r="CP55" s="685"/>
      <c r="CQ55" s="691"/>
      <c r="CR55" s="690"/>
      <c r="CS55" s="685"/>
      <c r="CT55" s="685"/>
      <c r="CU55" s="685"/>
      <c r="CV55" s="691"/>
      <c r="CW55" s="690"/>
      <c r="CX55" s="685"/>
      <c r="CY55" s="685"/>
      <c r="CZ55" s="685"/>
      <c r="DA55" s="691"/>
      <c r="DB55" s="690"/>
      <c r="DC55" s="685"/>
      <c r="DD55" s="685"/>
      <c r="DE55" s="685"/>
      <c r="DF55" s="691"/>
      <c r="DG55" s="690"/>
      <c r="DH55" s="685"/>
      <c r="DI55" s="685"/>
      <c r="DJ55" s="685"/>
      <c r="DK55" s="691"/>
      <c r="DL55" s="690"/>
      <c r="DM55" s="685"/>
      <c r="DN55" s="685"/>
      <c r="DO55" s="685"/>
      <c r="DP55" s="691"/>
      <c r="DQ55" s="690"/>
      <c r="DR55" s="685"/>
      <c r="DS55" s="685"/>
      <c r="DT55" s="685"/>
      <c r="DU55" s="691"/>
      <c r="DV55" s="678"/>
      <c r="DW55" s="679"/>
      <c r="DX55" s="679"/>
      <c r="DY55" s="679"/>
      <c r="DZ55" s="692"/>
      <c r="EA55" s="48"/>
    </row>
    <row r="56" spans="1:131" ht="26.25" customHeight="1" x14ac:dyDescent="0.2">
      <c r="A56" s="52">
        <v>29</v>
      </c>
      <c r="B56" s="678"/>
      <c r="C56" s="679"/>
      <c r="D56" s="679"/>
      <c r="E56" s="679"/>
      <c r="F56" s="679"/>
      <c r="G56" s="679"/>
      <c r="H56" s="679"/>
      <c r="I56" s="679"/>
      <c r="J56" s="679"/>
      <c r="K56" s="679"/>
      <c r="L56" s="679"/>
      <c r="M56" s="679"/>
      <c r="N56" s="679"/>
      <c r="O56" s="679"/>
      <c r="P56" s="680"/>
      <c r="Q56" s="726"/>
      <c r="R56" s="727"/>
      <c r="S56" s="727"/>
      <c r="T56" s="727"/>
      <c r="U56" s="727"/>
      <c r="V56" s="727"/>
      <c r="W56" s="727"/>
      <c r="X56" s="727"/>
      <c r="Y56" s="727"/>
      <c r="Z56" s="727"/>
      <c r="AA56" s="727"/>
      <c r="AB56" s="727"/>
      <c r="AC56" s="727"/>
      <c r="AD56" s="727"/>
      <c r="AE56" s="728"/>
      <c r="AF56" s="684"/>
      <c r="AG56" s="685"/>
      <c r="AH56" s="685"/>
      <c r="AI56" s="685"/>
      <c r="AJ56" s="686"/>
      <c r="AK56" s="729"/>
      <c r="AL56" s="727"/>
      <c r="AM56" s="727"/>
      <c r="AN56" s="727"/>
      <c r="AO56" s="727"/>
      <c r="AP56" s="727"/>
      <c r="AQ56" s="727"/>
      <c r="AR56" s="727"/>
      <c r="AS56" s="727"/>
      <c r="AT56" s="727"/>
      <c r="AU56" s="727"/>
      <c r="AV56" s="727"/>
      <c r="AW56" s="727"/>
      <c r="AX56" s="727"/>
      <c r="AY56" s="727"/>
      <c r="AZ56" s="730"/>
      <c r="BA56" s="730"/>
      <c r="BB56" s="730"/>
      <c r="BC56" s="730"/>
      <c r="BD56" s="730"/>
      <c r="BE56" s="688"/>
      <c r="BF56" s="688"/>
      <c r="BG56" s="688"/>
      <c r="BH56" s="688"/>
      <c r="BI56" s="689"/>
      <c r="BJ56" s="56"/>
      <c r="BK56" s="56"/>
      <c r="BL56" s="56"/>
      <c r="BM56" s="56"/>
      <c r="BN56" s="56"/>
      <c r="BO56" s="55"/>
      <c r="BP56" s="55"/>
      <c r="BQ56" s="52">
        <v>50</v>
      </c>
      <c r="BR56" s="72"/>
      <c r="BS56" s="678"/>
      <c r="BT56" s="679"/>
      <c r="BU56" s="679"/>
      <c r="BV56" s="679"/>
      <c r="BW56" s="679"/>
      <c r="BX56" s="679"/>
      <c r="BY56" s="679"/>
      <c r="BZ56" s="679"/>
      <c r="CA56" s="679"/>
      <c r="CB56" s="679"/>
      <c r="CC56" s="679"/>
      <c r="CD56" s="679"/>
      <c r="CE56" s="679"/>
      <c r="CF56" s="679"/>
      <c r="CG56" s="680"/>
      <c r="CH56" s="690"/>
      <c r="CI56" s="685"/>
      <c r="CJ56" s="685"/>
      <c r="CK56" s="685"/>
      <c r="CL56" s="691"/>
      <c r="CM56" s="690"/>
      <c r="CN56" s="685"/>
      <c r="CO56" s="685"/>
      <c r="CP56" s="685"/>
      <c r="CQ56" s="691"/>
      <c r="CR56" s="690"/>
      <c r="CS56" s="685"/>
      <c r="CT56" s="685"/>
      <c r="CU56" s="685"/>
      <c r="CV56" s="691"/>
      <c r="CW56" s="690"/>
      <c r="CX56" s="685"/>
      <c r="CY56" s="685"/>
      <c r="CZ56" s="685"/>
      <c r="DA56" s="691"/>
      <c r="DB56" s="690"/>
      <c r="DC56" s="685"/>
      <c r="DD56" s="685"/>
      <c r="DE56" s="685"/>
      <c r="DF56" s="691"/>
      <c r="DG56" s="690"/>
      <c r="DH56" s="685"/>
      <c r="DI56" s="685"/>
      <c r="DJ56" s="685"/>
      <c r="DK56" s="691"/>
      <c r="DL56" s="690"/>
      <c r="DM56" s="685"/>
      <c r="DN56" s="685"/>
      <c r="DO56" s="685"/>
      <c r="DP56" s="691"/>
      <c r="DQ56" s="690"/>
      <c r="DR56" s="685"/>
      <c r="DS56" s="685"/>
      <c r="DT56" s="685"/>
      <c r="DU56" s="691"/>
      <c r="DV56" s="678"/>
      <c r="DW56" s="679"/>
      <c r="DX56" s="679"/>
      <c r="DY56" s="679"/>
      <c r="DZ56" s="692"/>
      <c r="EA56" s="48"/>
    </row>
    <row r="57" spans="1:131" ht="26.25" customHeight="1" x14ac:dyDescent="0.2">
      <c r="A57" s="52">
        <v>30</v>
      </c>
      <c r="B57" s="678"/>
      <c r="C57" s="679"/>
      <c r="D57" s="679"/>
      <c r="E57" s="679"/>
      <c r="F57" s="679"/>
      <c r="G57" s="679"/>
      <c r="H57" s="679"/>
      <c r="I57" s="679"/>
      <c r="J57" s="679"/>
      <c r="K57" s="679"/>
      <c r="L57" s="679"/>
      <c r="M57" s="679"/>
      <c r="N57" s="679"/>
      <c r="O57" s="679"/>
      <c r="P57" s="680"/>
      <c r="Q57" s="726"/>
      <c r="R57" s="727"/>
      <c r="S57" s="727"/>
      <c r="T57" s="727"/>
      <c r="U57" s="727"/>
      <c r="V57" s="727"/>
      <c r="W57" s="727"/>
      <c r="X57" s="727"/>
      <c r="Y57" s="727"/>
      <c r="Z57" s="727"/>
      <c r="AA57" s="727"/>
      <c r="AB57" s="727"/>
      <c r="AC57" s="727"/>
      <c r="AD57" s="727"/>
      <c r="AE57" s="728"/>
      <c r="AF57" s="684"/>
      <c r="AG57" s="685"/>
      <c r="AH57" s="685"/>
      <c r="AI57" s="685"/>
      <c r="AJ57" s="686"/>
      <c r="AK57" s="729"/>
      <c r="AL57" s="727"/>
      <c r="AM57" s="727"/>
      <c r="AN57" s="727"/>
      <c r="AO57" s="727"/>
      <c r="AP57" s="727"/>
      <c r="AQ57" s="727"/>
      <c r="AR57" s="727"/>
      <c r="AS57" s="727"/>
      <c r="AT57" s="727"/>
      <c r="AU57" s="727"/>
      <c r="AV57" s="727"/>
      <c r="AW57" s="727"/>
      <c r="AX57" s="727"/>
      <c r="AY57" s="727"/>
      <c r="AZ57" s="730"/>
      <c r="BA57" s="730"/>
      <c r="BB57" s="730"/>
      <c r="BC57" s="730"/>
      <c r="BD57" s="730"/>
      <c r="BE57" s="688"/>
      <c r="BF57" s="688"/>
      <c r="BG57" s="688"/>
      <c r="BH57" s="688"/>
      <c r="BI57" s="689"/>
      <c r="BJ57" s="56"/>
      <c r="BK57" s="56"/>
      <c r="BL57" s="56"/>
      <c r="BM57" s="56"/>
      <c r="BN57" s="56"/>
      <c r="BO57" s="55"/>
      <c r="BP57" s="55"/>
      <c r="BQ57" s="52">
        <v>51</v>
      </c>
      <c r="BR57" s="72"/>
      <c r="BS57" s="678"/>
      <c r="BT57" s="679"/>
      <c r="BU57" s="679"/>
      <c r="BV57" s="679"/>
      <c r="BW57" s="679"/>
      <c r="BX57" s="679"/>
      <c r="BY57" s="679"/>
      <c r="BZ57" s="679"/>
      <c r="CA57" s="679"/>
      <c r="CB57" s="679"/>
      <c r="CC57" s="679"/>
      <c r="CD57" s="679"/>
      <c r="CE57" s="679"/>
      <c r="CF57" s="679"/>
      <c r="CG57" s="680"/>
      <c r="CH57" s="690"/>
      <c r="CI57" s="685"/>
      <c r="CJ57" s="685"/>
      <c r="CK57" s="685"/>
      <c r="CL57" s="691"/>
      <c r="CM57" s="690"/>
      <c r="CN57" s="685"/>
      <c r="CO57" s="685"/>
      <c r="CP57" s="685"/>
      <c r="CQ57" s="691"/>
      <c r="CR57" s="690"/>
      <c r="CS57" s="685"/>
      <c r="CT57" s="685"/>
      <c r="CU57" s="685"/>
      <c r="CV57" s="691"/>
      <c r="CW57" s="690"/>
      <c r="CX57" s="685"/>
      <c r="CY57" s="685"/>
      <c r="CZ57" s="685"/>
      <c r="DA57" s="691"/>
      <c r="DB57" s="690"/>
      <c r="DC57" s="685"/>
      <c r="DD57" s="685"/>
      <c r="DE57" s="685"/>
      <c r="DF57" s="691"/>
      <c r="DG57" s="690"/>
      <c r="DH57" s="685"/>
      <c r="DI57" s="685"/>
      <c r="DJ57" s="685"/>
      <c r="DK57" s="691"/>
      <c r="DL57" s="690"/>
      <c r="DM57" s="685"/>
      <c r="DN57" s="685"/>
      <c r="DO57" s="685"/>
      <c r="DP57" s="691"/>
      <c r="DQ57" s="690"/>
      <c r="DR57" s="685"/>
      <c r="DS57" s="685"/>
      <c r="DT57" s="685"/>
      <c r="DU57" s="691"/>
      <c r="DV57" s="678"/>
      <c r="DW57" s="679"/>
      <c r="DX57" s="679"/>
      <c r="DY57" s="679"/>
      <c r="DZ57" s="692"/>
      <c r="EA57" s="48"/>
    </row>
    <row r="58" spans="1:131" ht="26.25" customHeight="1" x14ac:dyDescent="0.2">
      <c r="A58" s="52">
        <v>31</v>
      </c>
      <c r="B58" s="678"/>
      <c r="C58" s="679"/>
      <c r="D58" s="679"/>
      <c r="E58" s="679"/>
      <c r="F58" s="679"/>
      <c r="G58" s="679"/>
      <c r="H58" s="679"/>
      <c r="I58" s="679"/>
      <c r="J58" s="679"/>
      <c r="K58" s="679"/>
      <c r="L58" s="679"/>
      <c r="M58" s="679"/>
      <c r="N58" s="679"/>
      <c r="O58" s="679"/>
      <c r="P58" s="680"/>
      <c r="Q58" s="726"/>
      <c r="R58" s="727"/>
      <c r="S58" s="727"/>
      <c r="T58" s="727"/>
      <c r="U58" s="727"/>
      <c r="V58" s="727"/>
      <c r="W58" s="727"/>
      <c r="X58" s="727"/>
      <c r="Y58" s="727"/>
      <c r="Z58" s="727"/>
      <c r="AA58" s="727"/>
      <c r="AB58" s="727"/>
      <c r="AC58" s="727"/>
      <c r="AD58" s="727"/>
      <c r="AE58" s="728"/>
      <c r="AF58" s="684"/>
      <c r="AG58" s="685"/>
      <c r="AH58" s="685"/>
      <c r="AI58" s="685"/>
      <c r="AJ58" s="686"/>
      <c r="AK58" s="729"/>
      <c r="AL58" s="727"/>
      <c r="AM58" s="727"/>
      <c r="AN58" s="727"/>
      <c r="AO58" s="727"/>
      <c r="AP58" s="727"/>
      <c r="AQ58" s="727"/>
      <c r="AR58" s="727"/>
      <c r="AS58" s="727"/>
      <c r="AT58" s="727"/>
      <c r="AU58" s="727"/>
      <c r="AV58" s="727"/>
      <c r="AW58" s="727"/>
      <c r="AX58" s="727"/>
      <c r="AY58" s="727"/>
      <c r="AZ58" s="730"/>
      <c r="BA58" s="730"/>
      <c r="BB58" s="730"/>
      <c r="BC58" s="730"/>
      <c r="BD58" s="730"/>
      <c r="BE58" s="688"/>
      <c r="BF58" s="688"/>
      <c r="BG58" s="688"/>
      <c r="BH58" s="688"/>
      <c r="BI58" s="689"/>
      <c r="BJ58" s="56"/>
      <c r="BK58" s="56"/>
      <c r="BL58" s="56"/>
      <c r="BM58" s="56"/>
      <c r="BN58" s="56"/>
      <c r="BO58" s="55"/>
      <c r="BP58" s="55"/>
      <c r="BQ58" s="52">
        <v>52</v>
      </c>
      <c r="BR58" s="72"/>
      <c r="BS58" s="678"/>
      <c r="BT58" s="679"/>
      <c r="BU58" s="679"/>
      <c r="BV58" s="679"/>
      <c r="BW58" s="679"/>
      <c r="BX58" s="679"/>
      <c r="BY58" s="679"/>
      <c r="BZ58" s="679"/>
      <c r="CA58" s="679"/>
      <c r="CB58" s="679"/>
      <c r="CC58" s="679"/>
      <c r="CD58" s="679"/>
      <c r="CE58" s="679"/>
      <c r="CF58" s="679"/>
      <c r="CG58" s="680"/>
      <c r="CH58" s="690"/>
      <c r="CI58" s="685"/>
      <c r="CJ58" s="685"/>
      <c r="CK58" s="685"/>
      <c r="CL58" s="691"/>
      <c r="CM58" s="690"/>
      <c r="CN58" s="685"/>
      <c r="CO58" s="685"/>
      <c r="CP58" s="685"/>
      <c r="CQ58" s="691"/>
      <c r="CR58" s="690"/>
      <c r="CS58" s="685"/>
      <c r="CT58" s="685"/>
      <c r="CU58" s="685"/>
      <c r="CV58" s="691"/>
      <c r="CW58" s="690"/>
      <c r="CX58" s="685"/>
      <c r="CY58" s="685"/>
      <c r="CZ58" s="685"/>
      <c r="DA58" s="691"/>
      <c r="DB58" s="690"/>
      <c r="DC58" s="685"/>
      <c r="DD58" s="685"/>
      <c r="DE58" s="685"/>
      <c r="DF58" s="691"/>
      <c r="DG58" s="690"/>
      <c r="DH58" s="685"/>
      <c r="DI58" s="685"/>
      <c r="DJ58" s="685"/>
      <c r="DK58" s="691"/>
      <c r="DL58" s="690"/>
      <c r="DM58" s="685"/>
      <c r="DN58" s="685"/>
      <c r="DO58" s="685"/>
      <c r="DP58" s="691"/>
      <c r="DQ58" s="690"/>
      <c r="DR58" s="685"/>
      <c r="DS58" s="685"/>
      <c r="DT58" s="685"/>
      <c r="DU58" s="691"/>
      <c r="DV58" s="678"/>
      <c r="DW58" s="679"/>
      <c r="DX58" s="679"/>
      <c r="DY58" s="679"/>
      <c r="DZ58" s="692"/>
      <c r="EA58" s="48"/>
    </row>
    <row r="59" spans="1:131" ht="26.25" customHeight="1" x14ac:dyDescent="0.2">
      <c r="A59" s="52">
        <v>32</v>
      </c>
      <c r="B59" s="678"/>
      <c r="C59" s="679"/>
      <c r="D59" s="679"/>
      <c r="E59" s="679"/>
      <c r="F59" s="679"/>
      <c r="G59" s="679"/>
      <c r="H59" s="679"/>
      <c r="I59" s="679"/>
      <c r="J59" s="679"/>
      <c r="K59" s="679"/>
      <c r="L59" s="679"/>
      <c r="M59" s="679"/>
      <c r="N59" s="679"/>
      <c r="O59" s="679"/>
      <c r="P59" s="680"/>
      <c r="Q59" s="726"/>
      <c r="R59" s="727"/>
      <c r="S59" s="727"/>
      <c r="T59" s="727"/>
      <c r="U59" s="727"/>
      <c r="V59" s="727"/>
      <c r="W59" s="727"/>
      <c r="X59" s="727"/>
      <c r="Y59" s="727"/>
      <c r="Z59" s="727"/>
      <c r="AA59" s="727"/>
      <c r="AB59" s="727"/>
      <c r="AC59" s="727"/>
      <c r="AD59" s="727"/>
      <c r="AE59" s="728"/>
      <c r="AF59" s="684"/>
      <c r="AG59" s="685"/>
      <c r="AH59" s="685"/>
      <c r="AI59" s="685"/>
      <c r="AJ59" s="686"/>
      <c r="AK59" s="729"/>
      <c r="AL59" s="727"/>
      <c r="AM59" s="727"/>
      <c r="AN59" s="727"/>
      <c r="AO59" s="727"/>
      <c r="AP59" s="727"/>
      <c r="AQ59" s="727"/>
      <c r="AR59" s="727"/>
      <c r="AS59" s="727"/>
      <c r="AT59" s="727"/>
      <c r="AU59" s="727"/>
      <c r="AV59" s="727"/>
      <c r="AW59" s="727"/>
      <c r="AX59" s="727"/>
      <c r="AY59" s="727"/>
      <c r="AZ59" s="730"/>
      <c r="BA59" s="730"/>
      <c r="BB59" s="730"/>
      <c r="BC59" s="730"/>
      <c r="BD59" s="730"/>
      <c r="BE59" s="688"/>
      <c r="BF59" s="688"/>
      <c r="BG59" s="688"/>
      <c r="BH59" s="688"/>
      <c r="BI59" s="689"/>
      <c r="BJ59" s="56"/>
      <c r="BK59" s="56"/>
      <c r="BL59" s="56"/>
      <c r="BM59" s="56"/>
      <c r="BN59" s="56"/>
      <c r="BO59" s="55"/>
      <c r="BP59" s="55"/>
      <c r="BQ59" s="52">
        <v>53</v>
      </c>
      <c r="BR59" s="72"/>
      <c r="BS59" s="678"/>
      <c r="BT59" s="679"/>
      <c r="BU59" s="679"/>
      <c r="BV59" s="679"/>
      <c r="BW59" s="679"/>
      <c r="BX59" s="679"/>
      <c r="BY59" s="679"/>
      <c r="BZ59" s="679"/>
      <c r="CA59" s="679"/>
      <c r="CB59" s="679"/>
      <c r="CC59" s="679"/>
      <c r="CD59" s="679"/>
      <c r="CE59" s="679"/>
      <c r="CF59" s="679"/>
      <c r="CG59" s="680"/>
      <c r="CH59" s="690"/>
      <c r="CI59" s="685"/>
      <c r="CJ59" s="685"/>
      <c r="CK59" s="685"/>
      <c r="CL59" s="691"/>
      <c r="CM59" s="690"/>
      <c r="CN59" s="685"/>
      <c r="CO59" s="685"/>
      <c r="CP59" s="685"/>
      <c r="CQ59" s="691"/>
      <c r="CR59" s="690"/>
      <c r="CS59" s="685"/>
      <c r="CT59" s="685"/>
      <c r="CU59" s="685"/>
      <c r="CV59" s="691"/>
      <c r="CW59" s="690"/>
      <c r="CX59" s="685"/>
      <c r="CY59" s="685"/>
      <c r="CZ59" s="685"/>
      <c r="DA59" s="691"/>
      <c r="DB59" s="690"/>
      <c r="DC59" s="685"/>
      <c r="DD59" s="685"/>
      <c r="DE59" s="685"/>
      <c r="DF59" s="691"/>
      <c r="DG59" s="690"/>
      <c r="DH59" s="685"/>
      <c r="DI59" s="685"/>
      <c r="DJ59" s="685"/>
      <c r="DK59" s="691"/>
      <c r="DL59" s="690"/>
      <c r="DM59" s="685"/>
      <c r="DN59" s="685"/>
      <c r="DO59" s="685"/>
      <c r="DP59" s="691"/>
      <c r="DQ59" s="690"/>
      <c r="DR59" s="685"/>
      <c r="DS59" s="685"/>
      <c r="DT59" s="685"/>
      <c r="DU59" s="691"/>
      <c r="DV59" s="678"/>
      <c r="DW59" s="679"/>
      <c r="DX59" s="679"/>
      <c r="DY59" s="679"/>
      <c r="DZ59" s="692"/>
      <c r="EA59" s="48"/>
    </row>
    <row r="60" spans="1:131" ht="26.25" customHeight="1" x14ac:dyDescent="0.2">
      <c r="A60" s="52">
        <v>33</v>
      </c>
      <c r="B60" s="678"/>
      <c r="C60" s="679"/>
      <c r="D60" s="679"/>
      <c r="E60" s="679"/>
      <c r="F60" s="679"/>
      <c r="G60" s="679"/>
      <c r="H60" s="679"/>
      <c r="I60" s="679"/>
      <c r="J60" s="679"/>
      <c r="K60" s="679"/>
      <c r="L60" s="679"/>
      <c r="M60" s="679"/>
      <c r="N60" s="679"/>
      <c r="O60" s="679"/>
      <c r="P60" s="680"/>
      <c r="Q60" s="726"/>
      <c r="R60" s="727"/>
      <c r="S60" s="727"/>
      <c r="T60" s="727"/>
      <c r="U60" s="727"/>
      <c r="V60" s="727"/>
      <c r="W60" s="727"/>
      <c r="X60" s="727"/>
      <c r="Y60" s="727"/>
      <c r="Z60" s="727"/>
      <c r="AA60" s="727"/>
      <c r="AB60" s="727"/>
      <c r="AC60" s="727"/>
      <c r="AD60" s="727"/>
      <c r="AE60" s="728"/>
      <c r="AF60" s="684"/>
      <c r="AG60" s="685"/>
      <c r="AH60" s="685"/>
      <c r="AI60" s="685"/>
      <c r="AJ60" s="686"/>
      <c r="AK60" s="729"/>
      <c r="AL60" s="727"/>
      <c r="AM60" s="727"/>
      <c r="AN60" s="727"/>
      <c r="AO60" s="727"/>
      <c r="AP60" s="727"/>
      <c r="AQ60" s="727"/>
      <c r="AR60" s="727"/>
      <c r="AS60" s="727"/>
      <c r="AT60" s="727"/>
      <c r="AU60" s="727"/>
      <c r="AV60" s="727"/>
      <c r="AW60" s="727"/>
      <c r="AX60" s="727"/>
      <c r="AY60" s="727"/>
      <c r="AZ60" s="730"/>
      <c r="BA60" s="730"/>
      <c r="BB60" s="730"/>
      <c r="BC60" s="730"/>
      <c r="BD60" s="730"/>
      <c r="BE60" s="688"/>
      <c r="BF60" s="688"/>
      <c r="BG60" s="688"/>
      <c r="BH60" s="688"/>
      <c r="BI60" s="689"/>
      <c r="BJ60" s="56"/>
      <c r="BK60" s="56"/>
      <c r="BL60" s="56"/>
      <c r="BM60" s="56"/>
      <c r="BN60" s="56"/>
      <c r="BO60" s="55"/>
      <c r="BP60" s="55"/>
      <c r="BQ60" s="52">
        <v>54</v>
      </c>
      <c r="BR60" s="72"/>
      <c r="BS60" s="678"/>
      <c r="BT60" s="679"/>
      <c r="BU60" s="679"/>
      <c r="BV60" s="679"/>
      <c r="BW60" s="679"/>
      <c r="BX60" s="679"/>
      <c r="BY60" s="679"/>
      <c r="BZ60" s="679"/>
      <c r="CA60" s="679"/>
      <c r="CB60" s="679"/>
      <c r="CC60" s="679"/>
      <c r="CD60" s="679"/>
      <c r="CE60" s="679"/>
      <c r="CF60" s="679"/>
      <c r="CG60" s="680"/>
      <c r="CH60" s="690"/>
      <c r="CI60" s="685"/>
      <c r="CJ60" s="685"/>
      <c r="CK60" s="685"/>
      <c r="CL60" s="691"/>
      <c r="CM60" s="690"/>
      <c r="CN60" s="685"/>
      <c r="CO60" s="685"/>
      <c r="CP60" s="685"/>
      <c r="CQ60" s="691"/>
      <c r="CR60" s="690"/>
      <c r="CS60" s="685"/>
      <c r="CT60" s="685"/>
      <c r="CU60" s="685"/>
      <c r="CV60" s="691"/>
      <c r="CW60" s="690"/>
      <c r="CX60" s="685"/>
      <c r="CY60" s="685"/>
      <c r="CZ60" s="685"/>
      <c r="DA60" s="691"/>
      <c r="DB60" s="690"/>
      <c r="DC60" s="685"/>
      <c r="DD60" s="685"/>
      <c r="DE60" s="685"/>
      <c r="DF60" s="691"/>
      <c r="DG60" s="690"/>
      <c r="DH60" s="685"/>
      <c r="DI60" s="685"/>
      <c r="DJ60" s="685"/>
      <c r="DK60" s="691"/>
      <c r="DL60" s="690"/>
      <c r="DM60" s="685"/>
      <c r="DN60" s="685"/>
      <c r="DO60" s="685"/>
      <c r="DP60" s="691"/>
      <c r="DQ60" s="690"/>
      <c r="DR60" s="685"/>
      <c r="DS60" s="685"/>
      <c r="DT60" s="685"/>
      <c r="DU60" s="691"/>
      <c r="DV60" s="678"/>
      <c r="DW60" s="679"/>
      <c r="DX60" s="679"/>
      <c r="DY60" s="679"/>
      <c r="DZ60" s="692"/>
      <c r="EA60" s="48"/>
    </row>
    <row r="61" spans="1:131" ht="26.25" customHeight="1" x14ac:dyDescent="0.2">
      <c r="A61" s="52">
        <v>34</v>
      </c>
      <c r="B61" s="678"/>
      <c r="C61" s="679"/>
      <c r="D61" s="679"/>
      <c r="E61" s="679"/>
      <c r="F61" s="679"/>
      <c r="G61" s="679"/>
      <c r="H61" s="679"/>
      <c r="I61" s="679"/>
      <c r="J61" s="679"/>
      <c r="K61" s="679"/>
      <c r="L61" s="679"/>
      <c r="M61" s="679"/>
      <c r="N61" s="679"/>
      <c r="O61" s="679"/>
      <c r="P61" s="680"/>
      <c r="Q61" s="726"/>
      <c r="R61" s="727"/>
      <c r="S61" s="727"/>
      <c r="T61" s="727"/>
      <c r="U61" s="727"/>
      <c r="V61" s="727"/>
      <c r="W61" s="727"/>
      <c r="X61" s="727"/>
      <c r="Y61" s="727"/>
      <c r="Z61" s="727"/>
      <c r="AA61" s="727"/>
      <c r="AB61" s="727"/>
      <c r="AC61" s="727"/>
      <c r="AD61" s="727"/>
      <c r="AE61" s="728"/>
      <c r="AF61" s="684"/>
      <c r="AG61" s="685"/>
      <c r="AH61" s="685"/>
      <c r="AI61" s="685"/>
      <c r="AJ61" s="686"/>
      <c r="AK61" s="729"/>
      <c r="AL61" s="727"/>
      <c r="AM61" s="727"/>
      <c r="AN61" s="727"/>
      <c r="AO61" s="727"/>
      <c r="AP61" s="727"/>
      <c r="AQ61" s="727"/>
      <c r="AR61" s="727"/>
      <c r="AS61" s="727"/>
      <c r="AT61" s="727"/>
      <c r="AU61" s="727"/>
      <c r="AV61" s="727"/>
      <c r="AW61" s="727"/>
      <c r="AX61" s="727"/>
      <c r="AY61" s="727"/>
      <c r="AZ61" s="730"/>
      <c r="BA61" s="730"/>
      <c r="BB61" s="730"/>
      <c r="BC61" s="730"/>
      <c r="BD61" s="730"/>
      <c r="BE61" s="688"/>
      <c r="BF61" s="688"/>
      <c r="BG61" s="688"/>
      <c r="BH61" s="688"/>
      <c r="BI61" s="689"/>
      <c r="BJ61" s="56"/>
      <c r="BK61" s="56"/>
      <c r="BL61" s="56"/>
      <c r="BM61" s="56"/>
      <c r="BN61" s="56"/>
      <c r="BO61" s="55"/>
      <c r="BP61" s="55"/>
      <c r="BQ61" s="52">
        <v>55</v>
      </c>
      <c r="BR61" s="72"/>
      <c r="BS61" s="678"/>
      <c r="BT61" s="679"/>
      <c r="BU61" s="679"/>
      <c r="BV61" s="679"/>
      <c r="BW61" s="679"/>
      <c r="BX61" s="679"/>
      <c r="BY61" s="679"/>
      <c r="BZ61" s="679"/>
      <c r="CA61" s="679"/>
      <c r="CB61" s="679"/>
      <c r="CC61" s="679"/>
      <c r="CD61" s="679"/>
      <c r="CE61" s="679"/>
      <c r="CF61" s="679"/>
      <c r="CG61" s="680"/>
      <c r="CH61" s="690"/>
      <c r="CI61" s="685"/>
      <c r="CJ61" s="685"/>
      <c r="CK61" s="685"/>
      <c r="CL61" s="691"/>
      <c r="CM61" s="690"/>
      <c r="CN61" s="685"/>
      <c r="CO61" s="685"/>
      <c r="CP61" s="685"/>
      <c r="CQ61" s="691"/>
      <c r="CR61" s="690"/>
      <c r="CS61" s="685"/>
      <c r="CT61" s="685"/>
      <c r="CU61" s="685"/>
      <c r="CV61" s="691"/>
      <c r="CW61" s="690"/>
      <c r="CX61" s="685"/>
      <c r="CY61" s="685"/>
      <c r="CZ61" s="685"/>
      <c r="DA61" s="691"/>
      <c r="DB61" s="690"/>
      <c r="DC61" s="685"/>
      <c r="DD61" s="685"/>
      <c r="DE61" s="685"/>
      <c r="DF61" s="691"/>
      <c r="DG61" s="690"/>
      <c r="DH61" s="685"/>
      <c r="DI61" s="685"/>
      <c r="DJ61" s="685"/>
      <c r="DK61" s="691"/>
      <c r="DL61" s="690"/>
      <c r="DM61" s="685"/>
      <c r="DN61" s="685"/>
      <c r="DO61" s="685"/>
      <c r="DP61" s="691"/>
      <c r="DQ61" s="690"/>
      <c r="DR61" s="685"/>
      <c r="DS61" s="685"/>
      <c r="DT61" s="685"/>
      <c r="DU61" s="691"/>
      <c r="DV61" s="678"/>
      <c r="DW61" s="679"/>
      <c r="DX61" s="679"/>
      <c r="DY61" s="679"/>
      <c r="DZ61" s="692"/>
      <c r="EA61" s="48"/>
    </row>
    <row r="62" spans="1:131" ht="26.25" customHeight="1" x14ac:dyDescent="0.2">
      <c r="A62" s="52">
        <v>35</v>
      </c>
      <c r="B62" s="678"/>
      <c r="C62" s="679"/>
      <c r="D62" s="679"/>
      <c r="E62" s="679"/>
      <c r="F62" s="679"/>
      <c r="G62" s="679"/>
      <c r="H62" s="679"/>
      <c r="I62" s="679"/>
      <c r="J62" s="679"/>
      <c r="K62" s="679"/>
      <c r="L62" s="679"/>
      <c r="M62" s="679"/>
      <c r="N62" s="679"/>
      <c r="O62" s="679"/>
      <c r="P62" s="680"/>
      <c r="Q62" s="726"/>
      <c r="R62" s="727"/>
      <c r="S62" s="727"/>
      <c r="T62" s="727"/>
      <c r="U62" s="727"/>
      <c r="V62" s="727"/>
      <c r="W62" s="727"/>
      <c r="X62" s="727"/>
      <c r="Y62" s="727"/>
      <c r="Z62" s="727"/>
      <c r="AA62" s="727"/>
      <c r="AB62" s="727"/>
      <c r="AC62" s="727"/>
      <c r="AD62" s="727"/>
      <c r="AE62" s="728"/>
      <c r="AF62" s="684"/>
      <c r="AG62" s="685"/>
      <c r="AH62" s="685"/>
      <c r="AI62" s="685"/>
      <c r="AJ62" s="686"/>
      <c r="AK62" s="729"/>
      <c r="AL62" s="727"/>
      <c r="AM62" s="727"/>
      <c r="AN62" s="727"/>
      <c r="AO62" s="727"/>
      <c r="AP62" s="727"/>
      <c r="AQ62" s="727"/>
      <c r="AR62" s="727"/>
      <c r="AS62" s="727"/>
      <c r="AT62" s="727"/>
      <c r="AU62" s="727"/>
      <c r="AV62" s="727"/>
      <c r="AW62" s="727"/>
      <c r="AX62" s="727"/>
      <c r="AY62" s="727"/>
      <c r="AZ62" s="730"/>
      <c r="BA62" s="730"/>
      <c r="BB62" s="730"/>
      <c r="BC62" s="730"/>
      <c r="BD62" s="730"/>
      <c r="BE62" s="688"/>
      <c r="BF62" s="688"/>
      <c r="BG62" s="688"/>
      <c r="BH62" s="688"/>
      <c r="BI62" s="689"/>
      <c r="BJ62" s="731" t="s">
        <v>461</v>
      </c>
      <c r="BK62" s="693"/>
      <c r="BL62" s="693"/>
      <c r="BM62" s="693"/>
      <c r="BN62" s="694"/>
      <c r="BO62" s="55"/>
      <c r="BP62" s="55"/>
      <c r="BQ62" s="52">
        <v>56</v>
      </c>
      <c r="BR62" s="72"/>
      <c r="BS62" s="678"/>
      <c r="BT62" s="679"/>
      <c r="BU62" s="679"/>
      <c r="BV62" s="679"/>
      <c r="BW62" s="679"/>
      <c r="BX62" s="679"/>
      <c r="BY62" s="679"/>
      <c r="BZ62" s="679"/>
      <c r="CA62" s="679"/>
      <c r="CB62" s="679"/>
      <c r="CC62" s="679"/>
      <c r="CD62" s="679"/>
      <c r="CE62" s="679"/>
      <c r="CF62" s="679"/>
      <c r="CG62" s="680"/>
      <c r="CH62" s="690"/>
      <c r="CI62" s="685"/>
      <c r="CJ62" s="685"/>
      <c r="CK62" s="685"/>
      <c r="CL62" s="691"/>
      <c r="CM62" s="690"/>
      <c r="CN62" s="685"/>
      <c r="CO62" s="685"/>
      <c r="CP62" s="685"/>
      <c r="CQ62" s="691"/>
      <c r="CR62" s="690"/>
      <c r="CS62" s="685"/>
      <c r="CT62" s="685"/>
      <c r="CU62" s="685"/>
      <c r="CV62" s="691"/>
      <c r="CW62" s="690"/>
      <c r="CX62" s="685"/>
      <c r="CY62" s="685"/>
      <c r="CZ62" s="685"/>
      <c r="DA62" s="691"/>
      <c r="DB62" s="690"/>
      <c r="DC62" s="685"/>
      <c r="DD62" s="685"/>
      <c r="DE62" s="685"/>
      <c r="DF62" s="691"/>
      <c r="DG62" s="690"/>
      <c r="DH62" s="685"/>
      <c r="DI62" s="685"/>
      <c r="DJ62" s="685"/>
      <c r="DK62" s="691"/>
      <c r="DL62" s="690"/>
      <c r="DM62" s="685"/>
      <c r="DN62" s="685"/>
      <c r="DO62" s="685"/>
      <c r="DP62" s="691"/>
      <c r="DQ62" s="690"/>
      <c r="DR62" s="685"/>
      <c r="DS62" s="685"/>
      <c r="DT62" s="685"/>
      <c r="DU62" s="691"/>
      <c r="DV62" s="678"/>
      <c r="DW62" s="679"/>
      <c r="DX62" s="679"/>
      <c r="DY62" s="679"/>
      <c r="DZ62" s="692"/>
      <c r="EA62" s="48"/>
    </row>
    <row r="63" spans="1:131" ht="26.25" customHeight="1" x14ac:dyDescent="0.2">
      <c r="A63" s="53" t="s">
        <v>244</v>
      </c>
      <c r="B63" s="695" t="s">
        <v>371</v>
      </c>
      <c r="C63" s="696"/>
      <c r="D63" s="696"/>
      <c r="E63" s="696"/>
      <c r="F63" s="696"/>
      <c r="G63" s="696"/>
      <c r="H63" s="696"/>
      <c r="I63" s="696"/>
      <c r="J63" s="696"/>
      <c r="K63" s="696"/>
      <c r="L63" s="696"/>
      <c r="M63" s="696"/>
      <c r="N63" s="696"/>
      <c r="O63" s="696"/>
      <c r="P63" s="697"/>
      <c r="Q63" s="738"/>
      <c r="R63" s="704"/>
      <c r="S63" s="704"/>
      <c r="T63" s="704"/>
      <c r="U63" s="704"/>
      <c r="V63" s="704"/>
      <c r="W63" s="704"/>
      <c r="X63" s="704"/>
      <c r="Y63" s="704"/>
      <c r="Z63" s="704"/>
      <c r="AA63" s="704"/>
      <c r="AB63" s="704"/>
      <c r="AC63" s="704"/>
      <c r="AD63" s="704"/>
      <c r="AE63" s="739"/>
      <c r="AF63" s="701">
        <v>1395</v>
      </c>
      <c r="AG63" s="699"/>
      <c r="AH63" s="699"/>
      <c r="AI63" s="699"/>
      <c r="AJ63" s="702"/>
      <c r="AK63" s="703"/>
      <c r="AL63" s="704"/>
      <c r="AM63" s="704"/>
      <c r="AN63" s="704"/>
      <c r="AO63" s="704"/>
      <c r="AP63" s="699"/>
      <c r="AQ63" s="699"/>
      <c r="AR63" s="699"/>
      <c r="AS63" s="699"/>
      <c r="AT63" s="699"/>
      <c r="AU63" s="699"/>
      <c r="AV63" s="699"/>
      <c r="AW63" s="699"/>
      <c r="AX63" s="699"/>
      <c r="AY63" s="699"/>
      <c r="AZ63" s="740"/>
      <c r="BA63" s="740"/>
      <c r="BB63" s="740"/>
      <c r="BC63" s="740"/>
      <c r="BD63" s="740"/>
      <c r="BE63" s="705"/>
      <c r="BF63" s="705"/>
      <c r="BG63" s="705"/>
      <c r="BH63" s="705"/>
      <c r="BI63" s="706"/>
      <c r="BJ63" s="707" t="s">
        <v>194</v>
      </c>
      <c r="BK63" s="708"/>
      <c r="BL63" s="708"/>
      <c r="BM63" s="708"/>
      <c r="BN63" s="709"/>
      <c r="BO63" s="55"/>
      <c r="BP63" s="55"/>
      <c r="BQ63" s="52">
        <v>57</v>
      </c>
      <c r="BR63" s="72"/>
      <c r="BS63" s="678"/>
      <c r="BT63" s="679"/>
      <c r="BU63" s="679"/>
      <c r="BV63" s="679"/>
      <c r="BW63" s="679"/>
      <c r="BX63" s="679"/>
      <c r="BY63" s="679"/>
      <c r="BZ63" s="679"/>
      <c r="CA63" s="679"/>
      <c r="CB63" s="679"/>
      <c r="CC63" s="679"/>
      <c r="CD63" s="679"/>
      <c r="CE63" s="679"/>
      <c r="CF63" s="679"/>
      <c r="CG63" s="680"/>
      <c r="CH63" s="690"/>
      <c r="CI63" s="685"/>
      <c r="CJ63" s="685"/>
      <c r="CK63" s="685"/>
      <c r="CL63" s="691"/>
      <c r="CM63" s="690"/>
      <c r="CN63" s="685"/>
      <c r="CO63" s="685"/>
      <c r="CP63" s="685"/>
      <c r="CQ63" s="691"/>
      <c r="CR63" s="690"/>
      <c r="CS63" s="685"/>
      <c r="CT63" s="685"/>
      <c r="CU63" s="685"/>
      <c r="CV63" s="691"/>
      <c r="CW63" s="690"/>
      <c r="CX63" s="685"/>
      <c r="CY63" s="685"/>
      <c r="CZ63" s="685"/>
      <c r="DA63" s="691"/>
      <c r="DB63" s="690"/>
      <c r="DC63" s="685"/>
      <c r="DD63" s="685"/>
      <c r="DE63" s="685"/>
      <c r="DF63" s="691"/>
      <c r="DG63" s="690"/>
      <c r="DH63" s="685"/>
      <c r="DI63" s="685"/>
      <c r="DJ63" s="685"/>
      <c r="DK63" s="691"/>
      <c r="DL63" s="690"/>
      <c r="DM63" s="685"/>
      <c r="DN63" s="685"/>
      <c r="DO63" s="685"/>
      <c r="DP63" s="691"/>
      <c r="DQ63" s="690"/>
      <c r="DR63" s="685"/>
      <c r="DS63" s="685"/>
      <c r="DT63" s="685"/>
      <c r="DU63" s="691"/>
      <c r="DV63" s="678"/>
      <c r="DW63" s="679"/>
      <c r="DX63" s="679"/>
      <c r="DY63" s="679"/>
      <c r="DZ63" s="692"/>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8"/>
      <c r="BT64" s="679"/>
      <c r="BU64" s="679"/>
      <c r="BV64" s="679"/>
      <c r="BW64" s="679"/>
      <c r="BX64" s="679"/>
      <c r="BY64" s="679"/>
      <c r="BZ64" s="679"/>
      <c r="CA64" s="679"/>
      <c r="CB64" s="679"/>
      <c r="CC64" s="679"/>
      <c r="CD64" s="679"/>
      <c r="CE64" s="679"/>
      <c r="CF64" s="679"/>
      <c r="CG64" s="680"/>
      <c r="CH64" s="690"/>
      <c r="CI64" s="685"/>
      <c r="CJ64" s="685"/>
      <c r="CK64" s="685"/>
      <c r="CL64" s="691"/>
      <c r="CM64" s="690"/>
      <c r="CN64" s="685"/>
      <c r="CO64" s="685"/>
      <c r="CP64" s="685"/>
      <c r="CQ64" s="691"/>
      <c r="CR64" s="690"/>
      <c r="CS64" s="685"/>
      <c r="CT64" s="685"/>
      <c r="CU64" s="685"/>
      <c r="CV64" s="691"/>
      <c r="CW64" s="690"/>
      <c r="CX64" s="685"/>
      <c r="CY64" s="685"/>
      <c r="CZ64" s="685"/>
      <c r="DA64" s="691"/>
      <c r="DB64" s="690"/>
      <c r="DC64" s="685"/>
      <c r="DD64" s="685"/>
      <c r="DE64" s="685"/>
      <c r="DF64" s="691"/>
      <c r="DG64" s="690"/>
      <c r="DH64" s="685"/>
      <c r="DI64" s="685"/>
      <c r="DJ64" s="685"/>
      <c r="DK64" s="691"/>
      <c r="DL64" s="690"/>
      <c r="DM64" s="685"/>
      <c r="DN64" s="685"/>
      <c r="DO64" s="685"/>
      <c r="DP64" s="691"/>
      <c r="DQ64" s="690"/>
      <c r="DR64" s="685"/>
      <c r="DS64" s="685"/>
      <c r="DT64" s="685"/>
      <c r="DU64" s="691"/>
      <c r="DV64" s="678"/>
      <c r="DW64" s="679"/>
      <c r="DX64" s="679"/>
      <c r="DY64" s="679"/>
      <c r="DZ64" s="692"/>
      <c r="EA64" s="48"/>
    </row>
    <row r="65" spans="1:131" ht="26.25" customHeight="1" x14ac:dyDescent="0.2">
      <c r="A65" s="56" t="s">
        <v>448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8"/>
      <c r="BT65" s="679"/>
      <c r="BU65" s="679"/>
      <c r="BV65" s="679"/>
      <c r="BW65" s="679"/>
      <c r="BX65" s="679"/>
      <c r="BY65" s="679"/>
      <c r="BZ65" s="679"/>
      <c r="CA65" s="679"/>
      <c r="CB65" s="679"/>
      <c r="CC65" s="679"/>
      <c r="CD65" s="679"/>
      <c r="CE65" s="679"/>
      <c r="CF65" s="679"/>
      <c r="CG65" s="680"/>
      <c r="CH65" s="690"/>
      <c r="CI65" s="685"/>
      <c r="CJ65" s="685"/>
      <c r="CK65" s="685"/>
      <c r="CL65" s="691"/>
      <c r="CM65" s="690"/>
      <c r="CN65" s="685"/>
      <c r="CO65" s="685"/>
      <c r="CP65" s="685"/>
      <c r="CQ65" s="691"/>
      <c r="CR65" s="690"/>
      <c r="CS65" s="685"/>
      <c r="CT65" s="685"/>
      <c r="CU65" s="685"/>
      <c r="CV65" s="691"/>
      <c r="CW65" s="690"/>
      <c r="CX65" s="685"/>
      <c r="CY65" s="685"/>
      <c r="CZ65" s="685"/>
      <c r="DA65" s="691"/>
      <c r="DB65" s="690"/>
      <c r="DC65" s="685"/>
      <c r="DD65" s="685"/>
      <c r="DE65" s="685"/>
      <c r="DF65" s="691"/>
      <c r="DG65" s="690"/>
      <c r="DH65" s="685"/>
      <c r="DI65" s="685"/>
      <c r="DJ65" s="685"/>
      <c r="DK65" s="691"/>
      <c r="DL65" s="690"/>
      <c r="DM65" s="685"/>
      <c r="DN65" s="685"/>
      <c r="DO65" s="685"/>
      <c r="DP65" s="691"/>
      <c r="DQ65" s="690"/>
      <c r="DR65" s="685"/>
      <c r="DS65" s="685"/>
      <c r="DT65" s="685"/>
      <c r="DU65" s="691"/>
      <c r="DV65" s="678"/>
      <c r="DW65" s="679"/>
      <c r="DX65" s="679"/>
      <c r="DY65" s="679"/>
      <c r="DZ65" s="692"/>
      <c r="EA65" s="48"/>
    </row>
    <row r="66" spans="1:131" ht="26.25" customHeight="1" x14ac:dyDescent="0.2">
      <c r="A66" s="664" t="s">
        <v>442</v>
      </c>
      <c r="B66" s="665"/>
      <c r="C66" s="665"/>
      <c r="D66" s="665"/>
      <c r="E66" s="665"/>
      <c r="F66" s="665"/>
      <c r="G66" s="665"/>
      <c r="H66" s="665"/>
      <c r="I66" s="665"/>
      <c r="J66" s="665"/>
      <c r="K66" s="665"/>
      <c r="L66" s="665"/>
      <c r="M66" s="665"/>
      <c r="N66" s="665"/>
      <c r="O66" s="665"/>
      <c r="P66" s="666"/>
      <c r="Q66" s="658" t="s">
        <v>451</v>
      </c>
      <c r="R66" s="659"/>
      <c r="S66" s="659"/>
      <c r="T66" s="659"/>
      <c r="U66" s="670"/>
      <c r="V66" s="658" t="s">
        <v>452</v>
      </c>
      <c r="W66" s="659"/>
      <c r="X66" s="659"/>
      <c r="Y66" s="659"/>
      <c r="Z66" s="670"/>
      <c r="AA66" s="658" t="s">
        <v>453</v>
      </c>
      <c r="AB66" s="659"/>
      <c r="AC66" s="659"/>
      <c r="AD66" s="659"/>
      <c r="AE66" s="670"/>
      <c r="AF66" s="968" t="s">
        <v>241</v>
      </c>
      <c r="AG66" s="963"/>
      <c r="AH66" s="963"/>
      <c r="AI66" s="963"/>
      <c r="AJ66" s="969"/>
      <c r="AK66" s="658" t="s">
        <v>385</v>
      </c>
      <c r="AL66" s="665"/>
      <c r="AM66" s="665"/>
      <c r="AN66" s="665"/>
      <c r="AO66" s="666"/>
      <c r="AP66" s="658" t="s">
        <v>354</v>
      </c>
      <c r="AQ66" s="659"/>
      <c r="AR66" s="659"/>
      <c r="AS66" s="659"/>
      <c r="AT66" s="670"/>
      <c r="AU66" s="658" t="s">
        <v>462</v>
      </c>
      <c r="AV66" s="659"/>
      <c r="AW66" s="659"/>
      <c r="AX66" s="659"/>
      <c r="AY66" s="670"/>
      <c r="AZ66" s="658" t="s">
        <v>439</v>
      </c>
      <c r="BA66" s="659"/>
      <c r="BB66" s="659"/>
      <c r="BC66" s="659"/>
      <c r="BD66" s="660"/>
      <c r="BE66" s="55"/>
      <c r="BF66" s="55"/>
      <c r="BG66" s="55"/>
      <c r="BH66" s="55"/>
      <c r="BI66" s="55"/>
      <c r="BJ66" s="55"/>
      <c r="BK66" s="55"/>
      <c r="BL66" s="55"/>
      <c r="BM66" s="55"/>
      <c r="BN66" s="55"/>
      <c r="BO66" s="55"/>
      <c r="BP66" s="55"/>
      <c r="BQ66" s="52">
        <v>60</v>
      </c>
      <c r="BR66" s="73"/>
      <c r="BS66" s="735"/>
      <c r="BT66" s="736"/>
      <c r="BU66" s="736"/>
      <c r="BV66" s="736"/>
      <c r="BW66" s="736"/>
      <c r="BX66" s="736"/>
      <c r="BY66" s="736"/>
      <c r="BZ66" s="736"/>
      <c r="CA66" s="736"/>
      <c r="CB66" s="736"/>
      <c r="CC66" s="736"/>
      <c r="CD66" s="736"/>
      <c r="CE66" s="736"/>
      <c r="CF66" s="736"/>
      <c r="CG66" s="741"/>
      <c r="CH66" s="732"/>
      <c r="CI66" s="733"/>
      <c r="CJ66" s="733"/>
      <c r="CK66" s="733"/>
      <c r="CL66" s="734"/>
      <c r="CM66" s="732"/>
      <c r="CN66" s="733"/>
      <c r="CO66" s="733"/>
      <c r="CP66" s="733"/>
      <c r="CQ66" s="734"/>
      <c r="CR66" s="732"/>
      <c r="CS66" s="733"/>
      <c r="CT66" s="733"/>
      <c r="CU66" s="733"/>
      <c r="CV66" s="734"/>
      <c r="CW66" s="732"/>
      <c r="CX66" s="733"/>
      <c r="CY66" s="733"/>
      <c r="CZ66" s="733"/>
      <c r="DA66" s="734"/>
      <c r="DB66" s="732"/>
      <c r="DC66" s="733"/>
      <c r="DD66" s="733"/>
      <c r="DE66" s="733"/>
      <c r="DF66" s="734"/>
      <c r="DG66" s="732"/>
      <c r="DH66" s="733"/>
      <c r="DI66" s="733"/>
      <c r="DJ66" s="733"/>
      <c r="DK66" s="734"/>
      <c r="DL66" s="732"/>
      <c r="DM66" s="733"/>
      <c r="DN66" s="733"/>
      <c r="DO66" s="733"/>
      <c r="DP66" s="734"/>
      <c r="DQ66" s="732"/>
      <c r="DR66" s="733"/>
      <c r="DS66" s="733"/>
      <c r="DT66" s="733"/>
      <c r="DU66" s="734"/>
      <c r="DV66" s="735"/>
      <c r="DW66" s="736"/>
      <c r="DX66" s="736"/>
      <c r="DY66" s="736"/>
      <c r="DZ66" s="737"/>
      <c r="EA66" s="48"/>
    </row>
    <row r="67" spans="1:131" ht="26.25" customHeight="1" x14ac:dyDescent="0.2">
      <c r="A67" s="667"/>
      <c r="B67" s="668"/>
      <c r="C67" s="668"/>
      <c r="D67" s="668"/>
      <c r="E67" s="668"/>
      <c r="F67" s="668"/>
      <c r="G67" s="668"/>
      <c r="H67" s="668"/>
      <c r="I67" s="668"/>
      <c r="J67" s="668"/>
      <c r="K67" s="668"/>
      <c r="L67" s="668"/>
      <c r="M67" s="668"/>
      <c r="N67" s="668"/>
      <c r="O67" s="668"/>
      <c r="P67" s="669"/>
      <c r="Q67" s="661"/>
      <c r="R67" s="662"/>
      <c r="S67" s="662"/>
      <c r="T67" s="662"/>
      <c r="U67" s="671"/>
      <c r="V67" s="661"/>
      <c r="W67" s="662"/>
      <c r="X67" s="662"/>
      <c r="Y67" s="662"/>
      <c r="Z67" s="671"/>
      <c r="AA67" s="661"/>
      <c r="AB67" s="662"/>
      <c r="AC67" s="662"/>
      <c r="AD67" s="662"/>
      <c r="AE67" s="671"/>
      <c r="AF67" s="970"/>
      <c r="AG67" s="966"/>
      <c r="AH67" s="966"/>
      <c r="AI67" s="966"/>
      <c r="AJ67" s="971"/>
      <c r="AK67" s="972"/>
      <c r="AL67" s="668"/>
      <c r="AM67" s="668"/>
      <c r="AN67" s="668"/>
      <c r="AO67" s="669"/>
      <c r="AP67" s="661"/>
      <c r="AQ67" s="662"/>
      <c r="AR67" s="662"/>
      <c r="AS67" s="662"/>
      <c r="AT67" s="671"/>
      <c r="AU67" s="661"/>
      <c r="AV67" s="662"/>
      <c r="AW67" s="662"/>
      <c r="AX67" s="662"/>
      <c r="AY67" s="671"/>
      <c r="AZ67" s="661"/>
      <c r="BA67" s="662"/>
      <c r="BB67" s="662"/>
      <c r="BC67" s="662"/>
      <c r="BD67" s="663"/>
      <c r="BE67" s="55"/>
      <c r="BF67" s="55"/>
      <c r="BG67" s="55"/>
      <c r="BH67" s="55"/>
      <c r="BI67" s="55"/>
      <c r="BJ67" s="55"/>
      <c r="BK67" s="55"/>
      <c r="BL67" s="55"/>
      <c r="BM67" s="55"/>
      <c r="BN67" s="55"/>
      <c r="BO67" s="55"/>
      <c r="BP67" s="55"/>
      <c r="BQ67" s="52">
        <v>61</v>
      </c>
      <c r="BR67" s="73"/>
      <c r="BS67" s="735"/>
      <c r="BT67" s="736"/>
      <c r="BU67" s="736"/>
      <c r="BV67" s="736"/>
      <c r="BW67" s="736"/>
      <c r="BX67" s="736"/>
      <c r="BY67" s="736"/>
      <c r="BZ67" s="736"/>
      <c r="CA67" s="736"/>
      <c r="CB67" s="736"/>
      <c r="CC67" s="736"/>
      <c r="CD67" s="736"/>
      <c r="CE67" s="736"/>
      <c r="CF67" s="736"/>
      <c r="CG67" s="741"/>
      <c r="CH67" s="732"/>
      <c r="CI67" s="733"/>
      <c r="CJ67" s="733"/>
      <c r="CK67" s="733"/>
      <c r="CL67" s="734"/>
      <c r="CM67" s="732"/>
      <c r="CN67" s="733"/>
      <c r="CO67" s="733"/>
      <c r="CP67" s="733"/>
      <c r="CQ67" s="734"/>
      <c r="CR67" s="732"/>
      <c r="CS67" s="733"/>
      <c r="CT67" s="733"/>
      <c r="CU67" s="733"/>
      <c r="CV67" s="734"/>
      <c r="CW67" s="732"/>
      <c r="CX67" s="733"/>
      <c r="CY67" s="733"/>
      <c r="CZ67" s="733"/>
      <c r="DA67" s="734"/>
      <c r="DB67" s="732"/>
      <c r="DC67" s="733"/>
      <c r="DD67" s="733"/>
      <c r="DE67" s="733"/>
      <c r="DF67" s="734"/>
      <c r="DG67" s="732"/>
      <c r="DH67" s="733"/>
      <c r="DI67" s="733"/>
      <c r="DJ67" s="733"/>
      <c r="DK67" s="734"/>
      <c r="DL67" s="732"/>
      <c r="DM67" s="733"/>
      <c r="DN67" s="733"/>
      <c r="DO67" s="733"/>
      <c r="DP67" s="734"/>
      <c r="DQ67" s="732"/>
      <c r="DR67" s="733"/>
      <c r="DS67" s="733"/>
      <c r="DT67" s="733"/>
      <c r="DU67" s="734"/>
      <c r="DV67" s="735"/>
      <c r="DW67" s="736"/>
      <c r="DX67" s="736"/>
      <c r="DY67" s="736"/>
      <c r="DZ67" s="737"/>
      <c r="EA67" s="48"/>
    </row>
    <row r="68" spans="1:131" ht="26.25" customHeight="1" x14ac:dyDescent="0.2">
      <c r="A68" s="51">
        <v>1</v>
      </c>
      <c r="B68" s="642" t="s">
        <v>526</v>
      </c>
      <c r="C68" s="643"/>
      <c r="D68" s="643"/>
      <c r="E68" s="643"/>
      <c r="F68" s="643"/>
      <c r="G68" s="643"/>
      <c r="H68" s="643"/>
      <c r="I68" s="643"/>
      <c r="J68" s="643"/>
      <c r="K68" s="643"/>
      <c r="L68" s="643"/>
      <c r="M68" s="643"/>
      <c r="N68" s="643"/>
      <c r="O68" s="643"/>
      <c r="P68" s="644"/>
      <c r="Q68" s="645">
        <v>338</v>
      </c>
      <c r="R68" s="646"/>
      <c r="S68" s="646"/>
      <c r="T68" s="646"/>
      <c r="U68" s="646"/>
      <c r="V68" s="646">
        <v>325</v>
      </c>
      <c r="W68" s="646"/>
      <c r="X68" s="646"/>
      <c r="Y68" s="646"/>
      <c r="Z68" s="646"/>
      <c r="AA68" s="646">
        <v>13</v>
      </c>
      <c r="AB68" s="646"/>
      <c r="AC68" s="646"/>
      <c r="AD68" s="646"/>
      <c r="AE68" s="646"/>
      <c r="AF68" s="646">
        <v>13</v>
      </c>
      <c r="AG68" s="646"/>
      <c r="AH68" s="646"/>
      <c r="AI68" s="646"/>
      <c r="AJ68" s="646"/>
      <c r="AK68" s="646" t="s">
        <v>194</v>
      </c>
      <c r="AL68" s="646"/>
      <c r="AM68" s="646"/>
      <c r="AN68" s="646"/>
      <c r="AO68" s="646"/>
      <c r="AP68" s="646">
        <v>184</v>
      </c>
      <c r="AQ68" s="646"/>
      <c r="AR68" s="646"/>
      <c r="AS68" s="646"/>
      <c r="AT68" s="646"/>
      <c r="AU68" s="646">
        <v>58</v>
      </c>
      <c r="AV68" s="646"/>
      <c r="AW68" s="646"/>
      <c r="AX68" s="646"/>
      <c r="AY68" s="646"/>
      <c r="AZ68" s="652" t="s">
        <v>528</v>
      </c>
      <c r="BA68" s="652"/>
      <c r="BB68" s="652"/>
      <c r="BC68" s="652"/>
      <c r="BD68" s="653"/>
      <c r="BE68" s="55"/>
      <c r="BF68" s="55"/>
      <c r="BG68" s="55"/>
      <c r="BH68" s="55"/>
      <c r="BI68" s="55"/>
      <c r="BJ68" s="55"/>
      <c r="BK68" s="55"/>
      <c r="BL68" s="55"/>
      <c r="BM68" s="55"/>
      <c r="BN68" s="55"/>
      <c r="BO68" s="55"/>
      <c r="BP68" s="55"/>
      <c r="BQ68" s="52">
        <v>62</v>
      </c>
      <c r="BR68" s="73"/>
      <c r="BS68" s="735"/>
      <c r="BT68" s="736"/>
      <c r="BU68" s="736"/>
      <c r="BV68" s="736"/>
      <c r="BW68" s="736"/>
      <c r="BX68" s="736"/>
      <c r="BY68" s="736"/>
      <c r="BZ68" s="736"/>
      <c r="CA68" s="736"/>
      <c r="CB68" s="736"/>
      <c r="CC68" s="736"/>
      <c r="CD68" s="736"/>
      <c r="CE68" s="736"/>
      <c r="CF68" s="736"/>
      <c r="CG68" s="741"/>
      <c r="CH68" s="732"/>
      <c r="CI68" s="733"/>
      <c r="CJ68" s="733"/>
      <c r="CK68" s="733"/>
      <c r="CL68" s="734"/>
      <c r="CM68" s="732"/>
      <c r="CN68" s="733"/>
      <c r="CO68" s="733"/>
      <c r="CP68" s="733"/>
      <c r="CQ68" s="734"/>
      <c r="CR68" s="732"/>
      <c r="CS68" s="733"/>
      <c r="CT68" s="733"/>
      <c r="CU68" s="733"/>
      <c r="CV68" s="734"/>
      <c r="CW68" s="732"/>
      <c r="CX68" s="733"/>
      <c r="CY68" s="733"/>
      <c r="CZ68" s="733"/>
      <c r="DA68" s="734"/>
      <c r="DB68" s="732"/>
      <c r="DC68" s="733"/>
      <c r="DD68" s="733"/>
      <c r="DE68" s="733"/>
      <c r="DF68" s="734"/>
      <c r="DG68" s="732"/>
      <c r="DH68" s="733"/>
      <c r="DI68" s="733"/>
      <c r="DJ68" s="733"/>
      <c r="DK68" s="734"/>
      <c r="DL68" s="732"/>
      <c r="DM68" s="733"/>
      <c r="DN68" s="733"/>
      <c r="DO68" s="733"/>
      <c r="DP68" s="734"/>
      <c r="DQ68" s="732"/>
      <c r="DR68" s="733"/>
      <c r="DS68" s="733"/>
      <c r="DT68" s="733"/>
      <c r="DU68" s="734"/>
      <c r="DV68" s="735"/>
      <c r="DW68" s="736"/>
      <c r="DX68" s="736"/>
      <c r="DY68" s="736"/>
      <c r="DZ68" s="737"/>
      <c r="EA68" s="48"/>
    </row>
    <row r="69" spans="1:131" ht="26.25" customHeight="1" x14ac:dyDescent="0.2">
      <c r="A69" s="52">
        <v>2</v>
      </c>
      <c r="B69" s="678" t="s">
        <v>526</v>
      </c>
      <c r="C69" s="679"/>
      <c r="D69" s="679"/>
      <c r="E69" s="679"/>
      <c r="F69" s="679"/>
      <c r="G69" s="679"/>
      <c r="H69" s="679"/>
      <c r="I69" s="679"/>
      <c r="J69" s="679"/>
      <c r="K69" s="679"/>
      <c r="L69" s="679"/>
      <c r="M69" s="679"/>
      <c r="N69" s="679"/>
      <c r="O69" s="679"/>
      <c r="P69" s="680"/>
      <c r="Q69" s="681">
        <v>5</v>
      </c>
      <c r="R69" s="682"/>
      <c r="S69" s="682"/>
      <c r="T69" s="682"/>
      <c r="U69" s="682"/>
      <c r="V69" s="682">
        <v>1</v>
      </c>
      <c r="W69" s="682"/>
      <c r="X69" s="682"/>
      <c r="Y69" s="682"/>
      <c r="Z69" s="682"/>
      <c r="AA69" s="682">
        <v>4</v>
      </c>
      <c r="AB69" s="682"/>
      <c r="AC69" s="682"/>
      <c r="AD69" s="682"/>
      <c r="AE69" s="682"/>
      <c r="AF69" s="682">
        <v>4</v>
      </c>
      <c r="AG69" s="682"/>
      <c r="AH69" s="682"/>
      <c r="AI69" s="682"/>
      <c r="AJ69" s="682"/>
      <c r="AK69" s="682" t="s">
        <v>194</v>
      </c>
      <c r="AL69" s="682"/>
      <c r="AM69" s="682"/>
      <c r="AN69" s="682"/>
      <c r="AO69" s="682"/>
      <c r="AP69" s="682" t="s">
        <v>194</v>
      </c>
      <c r="AQ69" s="682"/>
      <c r="AR69" s="682"/>
      <c r="AS69" s="682"/>
      <c r="AT69" s="682"/>
      <c r="AU69" s="682" t="s">
        <v>194</v>
      </c>
      <c r="AV69" s="682"/>
      <c r="AW69" s="682"/>
      <c r="AX69" s="682"/>
      <c r="AY69" s="682"/>
      <c r="AZ69" s="688" t="s">
        <v>532</v>
      </c>
      <c r="BA69" s="688"/>
      <c r="BB69" s="688"/>
      <c r="BC69" s="688"/>
      <c r="BD69" s="689"/>
      <c r="BE69" s="55"/>
      <c r="BF69" s="55"/>
      <c r="BG69" s="55"/>
      <c r="BH69" s="55"/>
      <c r="BI69" s="55"/>
      <c r="BJ69" s="55"/>
      <c r="BK69" s="55"/>
      <c r="BL69" s="55"/>
      <c r="BM69" s="55"/>
      <c r="BN69" s="55"/>
      <c r="BO69" s="55"/>
      <c r="BP69" s="55"/>
      <c r="BQ69" s="52">
        <v>63</v>
      </c>
      <c r="BR69" s="73"/>
      <c r="BS69" s="735"/>
      <c r="BT69" s="736"/>
      <c r="BU69" s="736"/>
      <c r="BV69" s="736"/>
      <c r="BW69" s="736"/>
      <c r="BX69" s="736"/>
      <c r="BY69" s="736"/>
      <c r="BZ69" s="736"/>
      <c r="CA69" s="736"/>
      <c r="CB69" s="736"/>
      <c r="CC69" s="736"/>
      <c r="CD69" s="736"/>
      <c r="CE69" s="736"/>
      <c r="CF69" s="736"/>
      <c r="CG69" s="741"/>
      <c r="CH69" s="732"/>
      <c r="CI69" s="733"/>
      <c r="CJ69" s="733"/>
      <c r="CK69" s="733"/>
      <c r="CL69" s="734"/>
      <c r="CM69" s="732"/>
      <c r="CN69" s="733"/>
      <c r="CO69" s="733"/>
      <c r="CP69" s="733"/>
      <c r="CQ69" s="734"/>
      <c r="CR69" s="732"/>
      <c r="CS69" s="733"/>
      <c r="CT69" s="733"/>
      <c r="CU69" s="733"/>
      <c r="CV69" s="734"/>
      <c r="CW69" s="732"/>
      <c r="CX69" s="733"/>
      <c r="CY69" s="733"/>
      <c r="CZ69" s="733"/>
      <c r="DA69" s="734"/>
      <c r="DB69" s="732"/>
      <c r="DC69" s="733"/>
      <c r="DD69" s="733"/>
      <c r="DE69" s="733"/>
      <c r="DF69" s="734"/>
      <c r="DG69" s="732"/>
      <c r="DH69" s="733"/>
      <c r="DI69" s="733"/>
      <c r="DJ69" s="733"/>
      <c r="DK69" s="734"/>
      <c r="DL69" s="732"/>
      <c r="DM69" s="733"/>
      <c r="DN69" s="733"/>
      <c r="DO69" s="733"/>
      <c r="DP69" s="734"/>
      <c r="DQ69" s="732"/>
      <c r="DR69" s="733"/>
      <c r="DS69" s="733"/>
      <c r="DT69" s="733"/>
      <c r="DU69" s="734"/>
      <c r="DV69" s="735"/>
      <c r="DW69" s="736"/>
      <c r="DX69" s="736"/>
      <c r="DY69" s="736"/>
      <c r="DZ69" s="737"/>
      <c r="EA69" s="48"/>
    </row>
    <row r="70" spans="1:131" ht="26.25" customHeight="1" x14ac:dyDescent="0.2">
      <c r="A70" s="52">
        <v>3</v>
      </c>
      <c r="B70" s="678" t="s">
        <v>411</v>
      </c>
      <c r="C70" s="679"/>
      <c r="D70" s="679"/>
      <c r="E70" s="679"/>
      <c r="F70" s="679"/>
      <c r="G70" s="679"/>
      <c r="H70" s="679"/>
      <c r="I70" s="679"/>
      <c r="J70" s="679"/>
      <c r="K70" s="679"/>
      <c r="L70" s="679"/>
      <c r="M70" s="679"/>
      <c r="N70" s="679"/>
      <c r="O70" s="679"/>
      <c r="P70" s="680"/>
      <c r="Q70" s="681">
        <v>1473</v>
      </c>
      <c r="R70" s="682"/>
      <c r="S70" s="682"/>
      <c r="T70" s="682"/>
      <c r="U70" s="682"/>
      <c r="V70" s="682">
        <v>1453</v>
      </c>
      <c r="W70" s="682"/>
      <c r="X70" s="682"/>
      <c r="Y70" s="682"/>
      <c r="Z70" s="682"/>
      <c r="AA70" s="682">
        <v>20</v>
      </c>
      <c r="AB70" s="682"/>
      <c r="AC70" s="682"/>
      <c r="AD70" s="682"/>
      <c r="AE70" s="682"/>
      <c r="AF70" s="682">
        <v>20</v>
      </c>
      <c r="AG70" s="682"/>
      <c r="AH70" s="682"/>
      <c r="AI70" s="682"/>
      <c r="AJ70" s="682"/>
      <c r="AK70" s="682" t="s">
        <v>194</v>
      </c>
      <c r="AL70" s="682"/>
      <c r="AM70" s="682"/>
      <c r="AN70" s="682"/>
      <c r="AO70" s="682"/>
      <c r="AP70" s="682">
        <v>304</v>
      </c>
      <c r="AQ70" s="682"/>
      <c r="AR70" s="682"/>
      <c r="AS70" s="682"/>
      <c r="AT70" s="682"/>
      <c r="AU70" s="682">
        <v>45</v>
      </c>
      <c r="AV70" s="682"/>
      <c r="AW70" s="682"/>
      <c r="AX70" s="682"/>
      <c r="AY70" s="682"/>
      <c r="AZ70" s="688"/>
      <c r="BA70" s="688"/>
      <c r="BB70" s="688"/>
      <c r="BC70" s="688"/>
      <c r="BD70" s="689"/>
      <c r="BE70" s="55"/>
      <c r="BF70" s="55"/>
      <c r="BG70" s="55"/>
      <c r="BH70" s="55"/>
      <c r="BI70" s="55"/>
      <c r="BJ70" s="55"/>
      <c r="BK70" s="55"/>
      <c r="BL70" s="55"/>
      <c r="BM70" s="55"/>
      <c r="BN70" s="55"/>
      <c r="BO70" s="55"/>
      <c r="BP70" s="55"/>
      <c r="BQ70" s="52">
        <v>64</v>
      </c>
      <c r="BR70" s="73"/>
      <c r="BS70" s="735"/>
      <c r="BT70" s="736"/>
      <c r="BU70" s="736"/>
      <c r="BV70" s="736"/>
      <c r="BW70" s="736"/>
      <c r="BX70" s="736"/>
      <c r="BY70" s="736"/>
      <c r="BZ70" s="736"/>
      <c r="CA70" s="736"/>
      <c r="CB70" s="736"/>
      <c r="CC70" s="736"/>
      <c r="CD70" s="736"/>
      <c r="CE70" s="736"/>
      <c r="CF70" s="736"/>
      <c r="CG70" s="741"/>
      <c r="CH70" s="732"/>
      <c r="CI70" s="733"/>
      <c r="CJ70" s="733"/>
      <c r="CK70" s="733"/>
      <c r="CL70" s="734"/>
      <c r="CM70" s="732"/>
      <c r="CN70" s="733"/>
      <c r="CO70" s="733"/>
      <c r="CP70" s="733"/>
      <c r="CQ70" s="734"/>
      <c r="CR70" s="732"/>
      <c r="CS70" s="733"/>
      <c r="CT70" s="733"/>
      <c r="CU70" s="733"/>
      <c r="CV70" s="734"/>
      <c r="CW70" s="732"/>
      <c r="CX70" s="733"/>
      <c r="CY70" s="733"/>
      <c r="CZ70" s="733"/>
      <c r="DA70" s="734"/>
      <c r="DB70" s="732"/>
      <c r="DC70" s="733"/>
      <c r="DD70" s="733"/>
      <c r="DE70" s="733"/>
      <c r="DF70" s="734"/>
      <c r="DG70" s="732"/>
      <c r="DH70" s="733"/>
      <c r="DI70" s="733"/>
      <c r="DJ70" s="733"/>
      <c r="DK70" s="734"/>
      <c r="DL70" s="732"/>
      <c r="DM70" s="733"/>
      <c r="DN70" s="733"/>
      <c r="DO70" s="733"/>
      <c r="DP70" s="734"/>
      <c r="DQ70" s="732"/>
      <c r="DR70" s="733"/>
      <c r="DS70" s="733"/>
      <c r="DT70" s="733"/>
      <c r="DU70" s="734"/>
      <c r="DV70" s="735"/>
      <c r="DW70" s="736"/>
      <c r="DX70" s="736"/>
      <c r="DY70" s="736"/>
      <c r="DZ70" s="737"/>
      <c r="EA70" s="48"/>
    </row>
    <row r="71" spans="1:131" ht="26.25" customHeight="1" x14ac:dyDescent="0.2">
      <c r="A71" s="52">
        <v>4</v>
      </c>
      <c r="B71" s="678" t="s">
        <v>529</v>
      </c>
      <c r="C71" s="679"/>
      <c r="D71" s="679"/>
      <c r="E71" s="679"/>
      <c r="F71" s="679"/>
      <c r="G71" s="679"/>
      <c r="H71" s="679"/>
      <c r="I71" s="679"/>
      <c r="J71" s="679"/>
      <c r="K71" s="679"/>
      <c r="L71" s="679"/>
      <c r="M71" s="679"/>
      <c r="N71" s="679"/>
      <c r="O71" s="679"/>
      <c r="P71" s="680"/>
      <c r="Q71" s="681">
        <v>9448</v>
      </c>
      <c r="R71" s="682"/>
      <c r="S71" s="682"/>
      <c r="T71" s="682"/>
      <c r="U71" s="682"/>
      <c r="V71" s="682">
        <v>7971</v>
      </c>
      <c r="W71" s="682"/>
      <c r="X71" s="682"/>
      <c r="Y71" s="682"/>
      <c r="Z71" s="682"/>
      <c r="AA71" s="682">
        <v>1477</v>
      </c>
      <c r="AB71" s="682"/>
      <c r="AC71" s="682"/>
      <c r="AD71" s="682"/>
      <c r="AE71" s="682"/>
      <c r="AF71" s="682">
        <v>1477</v>
      </c>
      <c r="AG71" s="682"/>
      <c r="AH71" s="682"/>
      <c r="AI71" s="682"/>
      <c r="AJ71" s="682"/>
      <c r="AK71" s="682">
        <v>199</v>
      </c>
      <c r="AL71" s="682"/>
      <c r="AM71" s="682"/>
      <c r="AN71" s="682"/>
      <c r="AO71" s="682"/>
      <c r="AP71" s="682" t="s">
        <v>194</v>
      </c>
      <c r="AQ71" s="682"/>
      <c r="AR71" s="682"/>
      <c r="AS71" s="682"/>
      <c r="AT71" s="682"/>
      <c r="AU71" s="682" t="s">
        <v>194</v>
      </c>
      <c r="AV71" s="682"/>
      <c r="AW71" s="682"/>
      <c r="AX71" s="682"/>
      <c r="AY71" s="682"/>
      <c r="AZ71" s="688" t="s">
        <v>528</v>
      </c>
      <c r="BA71" s="688"/>
      <c r="BB71" s="688"/>
      <c r="BC71" s="688"/>
      <c r="BD71" s="689"/>
      <c r="BE71" s="55"/>
      <c r="BF71" s="55"/>
      <c r="BG71" s="55"/>
      <c r="BH71" s="55"/>
      <c r="BI71" s="55"/>
      <c r="BJ71" s="55"/>
      <c r="BK71" s="55"/>
      <c r="BL71" s="55"/>
      <c r="BM71" s="55"/>
      <c r="BN71" s="55"/>
      <c r="BO71" s="55"/>
      <c r="BP71" s="55"/>
      <c r="BQ71" s="52">
        <v>65</v>
      </c>
      <c r="BR71" s="73"/>
      <c r="BS71" s="735"/>
      <c r="BT71" s="736"/>
      <c r="BU71" s="736"/>
      <c r="BV71" s="736"/>
      <c r="BW71" s="736"/>
      <c r="BX71" s="736"/>
      <c r="BY71" s="736"/>
      <c r="BZ71" s="736"/>
      <c r="CA71" s="736"/>
      <c r="CB71" s="736"/>
      <c r="CC71" s="736"/>
      <c r="CD71" s="736"/>
      <c r="CE71" s="736"/>
      <c r="CF71" s="736"/>
      <c r="CG71" s="741"/>
      <c r="CH71" s="732"/>
      <c r="CI71" s="733"/>
      <c r="CJ71" s="733"/>
      <c r="CK71" s="733"/>
      <c r="CL71" s="734"/>
      <c r="CM71" s="732"/>
      <c r="CN71" s="733"/>
      <c r="CO71" s="733"/>
      <c r="CP71" s="733"/>
      <c r="CQ71" s="734"/>
      <c r="CR71" s="732"/>
      <c r="CS71" s="733"/>
      <c r="CT71" s="733"/>
      <c r="CU71" s="733"/>
      <c r="CV71" s="734"/>
      <c r="CW71" s="732"/>
      <c r="CX71" s="733"/>
      <c r="CY71" s="733"/>
      <c r="CZ71" s="733"/>
      <c r="DA71" s="734"/>
      <c r="DB71" s="732"/>
      <c r="DC71" s="733"/>
      <c r="DD71" s="733"/>
      <c r="DE71" s="733"/>
      <c r="DF71" s="734"/>
      <c r="DG71" s="732"/>
      <c r="DH71" s="733"/>
      <c r="DI71" s="733"/>
      <c r="DJ71" s="733"/>
      <c r="DK71" s="734"/>
      <c r="DL71" s="732"/>
      <c r="DM71" s="733"/>
      <c r="DN71" s="733"/>
      <c r="DO71" s="733"/>
      <c r="DP71" s="734"/>
      <c r="DQ71" s="732"/>
      <c r="DR71" s="733"/>
      <c r="DS71" s="733"/>
      <c r="DT71" s="733"/>
      <c r="DU71" s="734"/>
      <c r="DV71" s="735"/>
      <c r="DW71" s="736"/>
      <c r="DX71" s="736"/>
      <c r="DY71" s="736"/>
      <c r="DZ71" s="737"/>
      <c r="EA71" s="48"/>
    </row>
    <row r="72" spans="1:131" ht="26.25" customHeight="1" x14ac:dyDescent="0.2">
      <c r="A72" s="52">
        <v>5</v>
      </c>
      <c r="B72" s="678" t="s">
        <v>529</v>
      </c>
      <c r="C72" s="679"/>
      <c r="D72" s="679"/>
      <c r="E72" s="679"/>
      <c r="F72" s="679"/>
      <c r="G72" s="679"/>
      <c r="H72" s="679"/>
      <c r="I72" s="679"/>
      <c r="J72" s="679"/>
      <c r="K72" s="679"/>
      <c r="L72" s="679"/>
      <c r="M72" s="679"/>
      <c r="N72" s="679"/>
      <c r="O72" s="679"/>
      <c r="P72" s="680"/>
      <c r="Q72" s="681">
        <v>82</v>
      </c>
      <c r="R72" s="682"/>
      <c r="S72" s="682"/>
      <c r="T72" s="682"/>
      <c r="U72" s="682"/>
      <c r="V72" s="682">
        <v>76</v>
      </c>
      <c r="W72" s="682"/>
      <c r="X72" s="682"/>
      <c r="Y72" s="682"/>
      <c r="Z72" s="682"/>
      <c r="AA72" s="682">
        <v>6</v>
      </c>
      <c r="AB72" s="682"/>
      <c r="AC72" s="682"/>
      <c r="AD72" s="682"/>
      <c r="AE72" s="682"/>
      <c r="AF72" s="682">
        <v>6</v>
      </c>
      <c r="AG72" s="682"/>
      <c r="AH72" s="682"/>
      <c r="AI72" s="682"/>
      <c r="AJ72" s="682"/>
      <c r="AK72" s="682">
        <v>20</v>
      </c>
      <c r="AL72" s="682"/>
      <c r="AM72" s="682"/>
      <c r="AN72" s="682"/>
      <c r="AO72" s="682"/>
      <c r="AP72" s="682" t="s">
        <v>194</v>
      </c>
      <c r="AQ72" s="682"/>
      <c r="AR72" s="682"/>
      <c r="AS72" s="682"/>
      <c r="AT72" s="682"/>
      <c r="AU72" s="682" t="s">
        <v>194</v>
      </c>
      <c r="AV72" s="682"/>
      <c r="AW72" s="682"/>
      <c r="AX72" s="682"/>
      <c r="AY72" s="682"/>
      <c r="AZ72" s="688" t="s">
        <v>88</v>
      </c>
      <c r="BA72" s="688"/>
      <c r="BB72" s="688"/>
      <c r="BC72" s="688"/>
      <c r="BD72" s="689"/>
      <c r="BE72" s="55"/>
      <c r="BF72" s="55"/>
      <c r="BG72" s="55"/>
      <c r="BH72" s="55"/>
      <c r="BI72" s="55"/>
      <c r="BJ72" s="55"/>
      <c r="BK72" s="55"/>
      <c r="BL72" s="55"/>
      <c r="BM72" s="55"/>
      <c r="BN72" s="55"/>
      <c r="BO72" s="55"/>
      <c r="BP72" s="55"/>
      <c r="BQ72" s="52">
        <v>66</v>
      </c>
      <c r="BR72" s="73"/>
      <c r="BS72" s="735"/>
      <c r="BT72" s="736"/>
      <c r="BU72" s="736"/>
      <c r="BV72" s="736"/>
      <c r="BW72" s="736"/>
      <c r="BX72" s="736"/>
      <c r="BY72" s="736"/>
      <c r="BZ72" s="736"/>
      <c r="CA72" s="736"/>
      <c r="CB72" s="736"/>
      <c r="CC72" s="736"/>
      <c r="CD72" s="736"/>
      <c r="CE72" s="736"/>
      <c r="CF72" s="736"/>
      <c r="CG72" s="741"/>
      <c r="CH72" s="732"/>
      <c r="CI72" s="733"/>
      <c r="CJ72" s="733"/>
      <c r="CK72" s="733"/>
      <c r="CL72" s="734"/>
      <c r="CM72" s="732"/>
      <c r="CN72" s="733"/>
      <c r="CO72" s="733"/>
      <c r="CP72" s="733"/>
      <c r="CQ72" s="734"/>
      <c r="CR72" s="732"/>
      <c r="CS72" s="733"/>
      <c r="CT72" s="733"/>
      <c r="CU72" s="733"/>
      <c r="CV72" s="734"/>
      <c r="CW72" s="732"/>
      <c r="CX72" s="733"/>
      <c r="CY72" s="733"/>
      <c r="CZ72" s="733"/>
      <c r="DA72" s="734"/>
      <c r="DB72" s="732"/>
      <c r="DC72" s="733"/>
      <c r="DD72" s="733"/>
      <c r="DE72" s="733"/>
      <c r="DF72" s="734"/>
      <c r="DG72" s="732"/>
      <c r="DH72" s="733"/>
      <c r="DI72" s="733"/>
      <c r="DJ72" s="733"/>
      <c r="DK72" s="734"/>
      <c r="DL72" s="732"/>
      <c r="DM72" s="733"/>
      <c r="DN72" s="733"/>
      <c r="DO72" s="733"/>
      <c r="DP72" s="734"/>
      <c r="DQ72" s="732"/>
      <c r="DR72" s="733"/>
      <c r="DS72" s="733"/>
      <c r="DT72" s="733"/>
      <c r="DU72" s="734"/>
      <c r="DV72" s="735"/>
      <c r="DW72" s="736"/>
      <c r="DX72" s="736"/>
      <c r="DY72" s="736"/>
      <c r="DZ72" s="737"/>
      <c r="EA72" s="48"/>
    </row>
    <row r="73" spans="1:131" ht="26.25" customHeight="1" x14ac:dyDescent="0.2">
      <c r="A73" s="52">
        <v>6</v>
      </c>
      <c r="B73" s="678" t="s">
        <v>530</v>
      </c>
      <c r="C73" s="679"/>
      <c r="D73" s="679"/>
      <c r="E73" s="679"/>
      <c r="F73" s="679"/>
      <c r="G73" s="679"/>
      <c r="H73" s="679"/>
      <c r="I73" s="679"/>
      <c r="J73" s="679"/>
      <c r="K73" s="679"/>
      <c r="L73" s="679"/>
      <c r="M73" s="679"/>
      <c r="N73" s="679"/>
      <c r="O73" s="679"/>
      <c r="P73" s="680"/>
      <c r="Q73" s="681">
        <v>229</v>
      </c>
      <c r="R73" s="682"/>
      <c r="S73" s="682"/>
      <c r="T73" s="682"/>
      <c r="U73" s="682"/>
      <c r="V73" s="682">
        <v>223</v>
      </c>
      <c r="W73" s="682"/>
      <c r="X73" s="682"/>
      <c r="Y73" s="682"/>
      <c r="Z73" s="682"/>
      <c r="AA73" s="682">
        <v>6</v>
      </c>
      <c r="AB73" s="682"/>
      <c r="AC73" s="682"/>
      <c r="AD73" s="682"/>
      <c r="AE73" s="682"/>
      <c r="AF73" s="682">
        <v>6</v>
      </c>
      <c r="AG73" s="682"/>
      <c r="AH73" s="682"/>
      <c r="AI73" s="682"/>
      <c r="AJ73" s="682"/>
      <c r="AK73" s="682">
        <v>12</v>
      </c>
      <c r="AL73" s="682"/>
      <c r="AM73" s="682"/>
      <c r="AN73" s="682"/>
      <c r="AO73" s="682"/>
      <c r="AP73" s="682" t="s">
        <v>194</v>
      </c>
      <c r="AQ73" s="682"/>
      <c r="AR73" s="682"/>
      <c r="AS73" s="682"/>
      <c r="AT73" s="682"/>
      <c r="AU73" s="682" t="s">
        <v>194</v>
      </c>
      <c r="AV73" s="682"/>
      <c r="AW73" s="682"/>
      <c r="AX73" s="682"/>
      <c r="AY73" s="682"/>
      <c r="AZ73" s="688" t="s">
        <v>528</v>
      </c>
      <c r="BA73" s="688"/>
      <c r="BB73" s="688"/>
      <c r="BC73" s="688"/>
      <c r="BD73" s="689"/>
      <c r="BE73" s="55"/>
      <c r="BF73" s="55"/>
      <c r="BG73" s="55"/>
      <c r="BH73" s="55"/>
      <c r="BI73" s="55"/>
      <c r="BJ73" s="55"/>
      <c r="BK73" s="55"/>
      <c r="BL73" s="55"/>
      <c r="BM73" s="55"/>
      <c r="BN73" s="55"/>
      <c r="BO73" s="55"/>
      <c r="BP73" s="55"/>
      <c r="BQ73" s="52">
        <v>67</v>
      </c>
      <c r="BR73" s="73"/>
      <c r="BS73" s="735"/>
      <c r="BT73" s="736"/>
      <c r="BU73" s="736"/>
      <c r="BV73" s="736"/>
      <c r="BW73" s="736"/>
      <c r="BX73" s="736"/>
      <c r="BY73" s="736"/>
      <c r="BZ73" s="736"/>
      <c r="CA73" s="736"/>
      <c r="CB73" s="736"/>
      <c r="CC73" s="736"/>
      <c r="CD73" s="736"/>
      <c r="CE73" s="736"/>
      <c r="CF73" s="736"/>
      <c r="CG73" s="741"/>
      <c r="CH73" s="732"/>
      <c r="CI73" s="733"/>
      <c r="CJ73" s="733"/>
      <c r="CK73" s="733"/>
      <c r="CL73" s="734"/>
      <c r="CM73" s="732"/>
      <c r="CN73" s="733"/>
      <c r="CO73" s="733"/>
      <c r="CP73" s="733"/>
      <c r="CQ73" s="734"/>
      <c r="CR73" s="732"/>
      <c r="CS73" s="733"/>
      <c r="CT73" s="733"/>
      <c r="CU73" s="733"/>
      <c r="CV73" s="734"/>
      <c r="CW73" s="732"/>
      <c r="CX73" s="733"/>
      <c r="CY73" s="733"/>
      <c r="CZ73" s="733"/>
      <c r="DA73" s="734"/>
      <c r="DB73" s="732"/>
      <c r="DC73" s="733"/>
      <c r="DD73" s="733"/>
      <c r="DE73" s="733"/>
      <c r="DF73" s="734"/>
      <c r="DG73" s="732"/>
      <c r="DH73" s="733"/>
      <c r="DI73" s="733"/>
      <c r="DJ73" s="733"/>
      <c r="DK73" s="734"/>
      <c r="DL73" s="732"/>
      <c r="DM73" s="733"/>
      <c r="DN73" s="733"/>
      <c r="DO73" s="733"/>
      <c r="DP73" s="734"/>
      <c r="DQ73" s="732"/>
      <c r="DR73" s="733"/>
      <c r="DS73" s="733"/>
      <c r="DT73" s="733"/>
      <c r="DU73" s="734"/>
      <c r="DV73" s="735"/>
      <c r="DW73" s="736"/>
      <c r="DX73" s="736"/>
      <c r="DY73" s="736"/>
      <c r="DZ73" s="737"/>
      <c r="EA73" s="48"/>
    </row>
    <row r="74" spans="1:131" ht="26.25" customHeight="1" x14ac:dyDescent="0.2">
      <c r="A74" s="52">
        <v>7</v>
      </c>
      <c r="B74" s="678" t="s">
        <v>530</v>
      </c>
      <c r="C74" s="679"/>
      <c r="D74" s="679"/>
      <c r="E74" s="679"/>
      <c r="F74" s="679"/>
      <c r="G74" s="679"/>
      <c r="H74" s="679"/>
      <c r="I74" s="679"/>
      <c r="J74" s="679"/>
      <c r="K74" s="679"/>
      <c r="L74" s="679"/>
      <c r="M74" s="679"/>
      <c r="N74" s="679"/>
      <c r="O74" s="679"/>
      <c r="P74" s="680"/>
      <c r="Q74" s="681">
        <v>171510</v>
      </c>
      <c r="R74" s="682"/>
      <c r="S74" s="682"/>
      <c r="T74" s="682"/>
      <c r="U74" s="682"/>
      <c r="V74" s="682">
        <v>169101</v>
      </c>
      <c r="W74" s="682"/>
      <c r="X74" s="682"/>
      <c r="Y74" s="682"/>
      <c r="Z74" s="682"/>
      <c r="AA74" s="682">
        <v>2409</v>
      </c>
      <c r="AB74" s="682"/>
      <c r="AC74" s="682"/>
      <c r="AD74" s="682"/>
      <c r="AE74" s="682"/>
      <c r="AF74" s="682">
        <v>2409</v>
      </c>
      <c r="AG74" s="682"/>
      <c r="AH74" s="682"/>
      <c r="AI74" s="682"/>
      <c r="AJ74" s="682"/>
      <c r="AK74" s="682" t="s">
        <v>194</v>
      </c>
      <c r="AL74" s="682"/>
      <c r="AM74" s="682"/>
      <c r="AN74" s="682"/>
      <c r="AO74" s="682"/>
      <c r="AP74" s="682" t="s">
        <v>194</v>
      </c>
      <c r="AQ74" s="682"/>
      <c r="AR74" s="682"/>
      <c r="AS74" s="682"/>
      <c r="AT74" s="682"/>
      <c r="AU74" s="682" t="s">
        <v>194</v>
      </c>
      <c r="AV74" s="682"/>
      <c r="AW74" s="682"/>
      <c r="AX74" s="682"/>
      <c r="AY74" s="682"/>
      <c r="AZ74" s="688" t="s">
        <v>531</v>
      </c>
      <c r="BA74" s="688"/>
      <c r="BB74" s="688"/>
      <c r="BC74" s="688"/>
      <c r="BD74" s="689"/>
      <c r="BE74" s="55"/>
      <c r="BF74" s="55"/>
      <c r="BG74" s="55"/>
      <c r="BH74" s="55"/>
      <c r="BI74" s="55"/>
      <c r="BJ74" s="55"/>
      <c r="BK74" s="55"/>
      <c r="BL74" s="55"/>
      <c r="BM74" s="55"/>
      <c r="BN74" s="55"/>
      <c r="BO74" s="55"/>
      <c r="BP74" s="55"/>
      <c r="BQ74" s="52">
        <v>68</v>
      </c>
      <c r="BR74" s="73"/>
      <c r="BS74" s="735"/>
      <c r="BT74" s="736"/>
      <c r="BU74" s="736"/>
      <c r="BV74" s="736"/>
      <c r="BW74" s="736"/>
      <c r="BX74" s="736"/>
      <c r="BY74" s="736"/>
      <c r="BZ74" s="736"/>
      <c r="CA74" s="736"/>
      <c r="CB74" s="736"/>
      <c r="CC74" s="736"/>
      <c r="CD74" s="736"/>
      <c r="CE74" s="736"/>
      <c r="CF74" s="736"/>
      <c r="CG74" s="741"/>
      <c r="CH74" s="732"/>
      <c r="CI74" s="733"/>
      <c r="CJ74" s="733"/>
      <c r="CK74" s="733"/>
      <c r="CL74" s="734"/>
      <c r="CM74" s="732"/>
      <c r="CN74" s="733"/>
      <c r="CO74" s="733"/>
      <c r="CP74" s="733"/>
      <c r="CQ74" s="734"/>
      <c r="CR74" s="732"/>
      <c r="CS74" s="733"/>
      <c r="CT74" s="733"/>
      <c r="CU74" s="733"/>
      <c r="CV74" s="734"/>
      <c r="CW74" s="732"/>
      <c r="CX74" s="733"/>
      <c r="CY74" s="733"/>
      <c r="CZ74" s="733"/>
      <c r="DA74" s="734"/>
      <c r="DB74" s="732"/>
      <c r="DC74" s="733"/>
      <c r="DD74" s="733"/>
      <c r="DE74" s="733"/>
      <c r="DF74" s="734"/>
      <c r="DG74" s="732"/>
      <c r="DH74" s="733"/>
      <c r="DI74" s="733"/>
      <c r="DJ74" s="733"/>
      <c r="DK74" s="734"/>
      <c r="DL74" s="732"/>
      <c r="DM74" s="733"/>
      <c r="DN74" s="733"/>
      <c r="DO74" s="733"/>
      <c r="DP74" s="734"/>
      <c r="DQ74" s="732"/>
      <c r="DR74" s="733"/>
      <c r="DS74" s="733"/>
      <c r="DT74" s="733"/>
      <c r="DU74" s="734"/>
      <c r="DV74" s="735"/>
      <c r="DW74" s="736"/>
      <c r="DX74" s="736"/>
      <c r="DY74" s="736"/>
      <c r="DZ74" s="737"/>
      <c r="EA74" s="48"/>
    </row>
    <row r="75" spans="1:131" ht="26.25" customHeight="1" x14ac:dyDescent="0.2">
      <c r="A75" s="52">
        <v>8</v>
      </c>
      <c r="B75" s="678"/>
      <c r="C75" s="679"/>
      <c r="D75" s="679"/>
      <c r="E75" s="679"/>
      <c r="F75" s="679"/>
      <c r="G75" s="679"/>
      <c r="H75" s="679"/>
      <c r="I75" s="679"/>
      <c r="J75" s="679"/>
      <c r="K75" s="679"/>
      <c r="L75" s="679"/>
      <c r="M75" s="679"/>
      <c r="N75" s="679"/>
      <c r="O75" s="679"/>
      <c r="P75" s="680"/>
      <c r="Q75" s="690"/>
      <c r="R75" s="685"/>
      <c r="S75" s="685"/>
      <c r="T75" s="685"/>
      <c r="U75" s="687"/>
      <c r="V75" s="683"/>
      <c r="W75" s="685"/>
      <c r="X75" s="685"/>
      <c r="Y75" s="685"/>
      <c r="Z75" s="687"/>
      <c r="AA75" s="683"/>
      <c r="AB75" s="685"/>
      <c r="AC75" s="685"/>
      <c r="AD75" s="685"/>
      <c r="AE75" s="687"/>
      <c r="AF75" s="683"/>
      <c r="AG75" s="685"/>
      <c r="AH75" s="685"/>
      <c r="AI75" s="685"/>
      <c r="AJ75" s="687"/>
      <c r="AK75" s="683"/>
      <c r="AL75" s="685"/>
      <c r="AM75" s="685"/>
      <c r="AN75" s="685"/>
      <c r="AO75" s="687"/>
      <c r="AP75" s="683"/>
      <c r="AQ75" s="685"/>
      <c r="AR75" s="685"/>
      <c r="AS75" s="685"/>
      <c r="AT75" s="687"/>
      <c r="AU75" s="683"/>
      <c r="AV75" s="685"/>
      <c r="AW75" s="685"/>
      <c r="AX75" s="685"/>
      <c r="AY75" s="687"/>
      <c r="AZ75" s="688"/>
      <c r="BA75" s="688"/>
      <c r="BB75" s="688"/>
      <c r="BC75" s="688"/>
      <c r="BD75" s="689"/>
      <c r="BE75" s="55"/>
      <c r="BF75" s="55"/>
      <c r="BG75" s="55"/>
      <c r="BH75" s="55"/>
      <c r="BI75" s="55"/>
      <c r="BJ75" s="55"/>
      <c r="BK75" s="55"/>
      <c r="BL75" s="55"/>
      <c r="BM75" s="55"/>
      <c r="BN75" s="55"/>
      <c r="BO75" s="55"/>
      <c r="BP75" s="55"/>
      <c r="BQ75" s="52">
        <v>69</v>
      </c>
      <c r="BR75" s="73"/>
      <c r="BS75" s="735"/>
      <c r="BT75" s="736"/>
      <c r="BU75" s="736"/>
      <c r="BV75" s="736"/>
      <c r="BW75" s="736"/>
      <c r="BX75" s="736"/>
      <c r="BY75" s="736"/>
      <c r="BZ75" s="736"/>
      <c r="CA75" s="736"/>
      <c r="CB75" s="736"/>
      <c r="CC75" s="736"/>
      <c r="CD75" s="736"/>
      <c r="CE75" s="736"/>
      <c r="CF75" s="736"/>
      <c r="CG75" s="741"/>
      <c r="CH75" s="732"/>
      <c r="CI75" s="733"/>
      <c r="CJ75" s="733"/>
      <c r="CK75" s="733"/>
      <c r="CL75" s="734"/>
      <c r="CM75" s="732"/>
      <c r="CN75" s="733"/>
      <c r="CO75" s="733"/>
      <c r="CP75" s="733"/>
      <c r="CQ75" s="734"/>
      <c r="CR75" s="732"/>
      <c r="CS75" s="733"/>
      <c r="CT75" s="733"/>
      <c r="CU75" s="733"/>
      <c r="CV75" s="734"/>
      <c r="CW75" s="732"/>
      <c r="CX75" s="733"/>
      <c r="CY75" s="733"/>
      <c r="CZ75" s="733"/>
      <c r="DA75" s="734"/>
      <c r="DB75" s="732"/>
      <c r="DC75" s="733"/>
      <c r="DD75" s="733"/>
      <c r="DE75" s="733"/>
      <c r="DF75" s="734"/>
      <c r="DG75" s="732"/>
      <c r="DH75" s="733"/>
      <c r="DI75" s="733"/>
      <c r="DJ75" s="733"/>
      <c r="DK75" s="734"/>
      <c r="DL75" s="732"/>
      <c r="DM75" s="733"/>
      <c r="DN75" s="733"/>
      <c r="DO75" s="733"/>
      <c r="DP75" s="734"/>
      <c r="DQ75" s="732"/>
      <c r="DR75" s="733"/>
      <c r="DS75" s="733"/>
      <c r="DT75" s="733"/>
      <c r="DU75" s="734"/>
      <c r="DV75" s="735"/>
      <c r="DW75" s="736"/>
      <c r="DX75" s="736"/>
      <c r="DY75" s="736"/>
      <c r="DZ75" s="737"/>
      <c r="EA75" s="48"/>
    </row>
    <row r="76" spans="1:131" ht="26.25" customHeight="1" x14ac:dyDescent="0.2">
      <c r="A76" s="52">
        <v>9</v>
      </c>
      <c r="B76" s="678"/>
      <c r="C76" s="679"/>
      <c r="D76" s="679"/>
      <c r="E76" s="679"/>
      <c r="F76" s="679"/>
      <c r="G76" s="679"/>
      <c r="H76" s="679"/>
      <c r="I76" s="679"/>
      <c r="J76" s="679"/>
      <c r="K76" s="679"/>
      <c r="L76" s="679"/>
      <c r="M76" s="679"/>
      <c r="N76" s="679"/>
      <c r="O76" s="679"/>
      <c r="P76" s="680"/>
      <c r="Q76" s="690"/>
      <c r="R76" s="685"/>
      <c r="S76" s="685"/>
      <c r="T76" s="685"/>
      <c r="U76" s="687"/>
      <c r="V76" s="683"/>
      <c r="W76" s="685"/>
      <c r="X76" s="685"/>
      <c r="Y76" s="685"/>
      <c r="Z76" s="687"/>
      <c r="AA76" s="683"/>
      <c r="AB76" s="685"/>
      <c r="AC76" s="685"/>
      <c r="AD76" s="685"/>
      <c r="AE76" s="687"/>
      <c r="AF76" s="683"/>
      <c r="AG76" s="685"/>
      <c r="AH76" s="685"/>
      <c r="AI76" s="685"/>
      <c r="AJ76" s="687"/>
      <c r="AK76" s="683"/>
      <c r="AL76" s="685"/>
      <c r="AM76" s="685"/>
      <c r="AN76" s="685"/>
      <c r="AO76" s="687"/>
      <c r="AP76" s="683"/>
      <c r="AQ76" s="685"/>
      <c r="AR76" s="685"/>
      <c r="AS76" s="685"/>
      <c r="AT76" s="687"/>
      <c r="AU76" s="683"/>
      <c r="AV76" s="685"/>
      <c r="AW76" s="685"/>
      <c r="AX76" s="685"/>
      <c r="AY76" s="687"/>
      <c r="AZ76" s="688"/>
      <c r="BA76" s="688"/>
      <c r="BB76" s="688"/>
      <c r="BC76" s="688"/>
      <c r="BD76" s="689"/>
      <c r="BE76" s="55"/>
      <c r="BF76" s="55"/>
      <c r="BG76" s="55"/>
      <c r="BH76" s="55"/>
      <c r="BI76" s="55"/>
      <c r="BJ76" s="55"/>
      <c r="BK76" s="55"/>
      <c r="BL76" s="55"/>
      <c r="BM76" s="55"/>
      <c r="BN76" s="55"/>
      <c r="BO76" s="55"/>
      <c r="BP76" s="55"/>
      <c r="BQ76" s="52">
        <v>70</v>
      </c>
      <c r="BR76" s="73"/>
      <c r="BS76" s="735"/>
      <c r="BT76" s="736"/>
      <c r="BU76" s="736"/>
      <c r="BV76" s="736"/>
      <c r="BW76" s="736"/>
      <c r="BX76" s="736"/>
      <c r="BY76" s="736"/>
      <c r="BZ76" s="736"/>
      <c r="CA76" s="736"/>
      <c r="CB76" s="736"/>
      <c r="CC76" s="736"/>
      <c r="CD76" s="736"/>
      <c r="CE76" s="736"/>
      <c r="CF76" s="736"/>
      <c r="CG76" s="741"/>
      <c r="CH76" s="732"/>
      <c r="CI76" s="733"/>
      <c r="CJ76" s="733"/>
      <c r="CK76" s="733"/>
      <c r="CL76" s="734"/>
      <c r="CM76" s="732"/>
      <c r="CN76" s="733"/>
      <c r="CO76" s="733"/>
      <c r="CP76" s="733"/>
      <c r="CQ76" s="734"/>
      <c r="CR76" s="732"/>
      <c r="CS76" s="733"/>
      <c r="CT76" s="733"/>
      <c r="CU76" s="733"/>
      <c r="CV76" s="734"/>
      <c r="CW76" s="732"/>
      <c r="CX76" s="733"/>
      <c r="CY76" s="733"/>
      <c r="CZ76" s="733"/>
      <c r="DA76" s="734"/>
      <c r="DB76" s="732"/>
      <c r="DC76" s="733"/>
      <c r="DD76" s="733"/>
      <c r="DE76" s="733"/>
      <c r="DF76" s="734"/>
      <c r="DG76" s="732"/>
      <c r="DH76" s="733"/>
      <c r="DI76" s="733"/>
      <c r="DJ76" s="733"/>
      <c r="DK76" s="734"/>
      <c r="DL76" s="732"/>
      <c r="DM76" s="733"/>
      <c r="DN76" s="733"/>
      <c r="DO76" s="733"/>
      <c r="DP76" s="734"/>
      <c r="DQ76" s="732"/>
      <c r="DR76" s="733"/>
      <c r="DS76" s="733"/>
      <c r="DT76" s="733"/>
      <c r="DU76" s="734"/>
      <c r="DV76" s="735"/>
      <c r="DW76" s="736"/>
      <c r="DX76" s="736"/>
      <c r="DY76" s="736"/>
      <c r="DZ76" s="737"/>
      <c r="EA76" s="48"/>
    </row>
    <row r="77" spans="1:131" ht="26.25" customHeight="1" x14ac:dyDescent="0.2">
      <c r="A77" s="52">
        <v>10</v>
      </c>
      <c r="B77" s="678"/>
      <c r="C77" s="679"/>
      <c r="D77" s="679"/>
      <c r="E77" s="679"/>
      <c r="F77" s="679"/>
      <c r="G77" s="679"/>
      <c r="H77" s="679"/>
      <c r="I77" s="679"/>
      <c r="J77" s="679"/>
      <c r="K77" s="679"/>
      <c r="L77" s="679"/>
      <c r="M77" s="679"/>
      <c r="N77" s="679"/>
      <c r="O77" s="679"/>
      <c r="P77" s="680"/>
      <c r="Q77" s="690"/>
      <c r="R77" s="685"/>
      <c r="S77" s="685"/>
      <c r="T77" s="685"/>
      <c r="U77" s="687"/>
      <c r="V77" s="683"/>
      <c r="W77" s="685"/>
      <c r="X77" s="685"/>
      <c r="Y77" s="685"/>
      <c r="Z77" s="687"/>
      <c r="AA77" s="683"/>
      <c r="AB77" s="685"/>
      <c r="AC77" s="685"/>
      <c r="AD77" s="685"/>
      <c r="AE77" s="687"/>
      <c r="AF77" s="683"/>
      <c r="AG77" s="685"/>
      <c r="AH77" s="685"/>
      <c r="AI77" s="685"/>
      <c r="AJ77" s="687"/>
      <c r="AK77" s="683"/>
      <c r="AL77" s="685"/>
      <c r="AM77" s="685"/>
      <c r="AN77" s="685"/>
      <c r="AO77" s="687"/>
      <c r="AP77" s="683"/>
      <c r="AQ77" s="685"/>
      <c r="AR77" s="685"/>
      <c r="AS77" s="685"/>
      <c r="AT77" s="687"/>
      <c r="AU77" s="683"/>
      <c r="AV77" s="685"/>
      <c r="AW77" s="685"/>
      <c r="AX77" s="685"/>
      <c r="AY77" s="687"/>
      <c r="AZ77" s="688"/>
      <c r="BA77" s="688"/>
      <c r="BB77" s="688"/>
      <c r="BC77" s="688"/>
      <c r="BD77" s="689"/>
      <c r="BE77" s="55"/>
      <c r="BF77" s="55"/>
      <c r="BG77" s="55"/>
      <c r="BH77" s="55"/>
      <c r="BI77" s="55"/>
      <c r="BJ77" s="55"/>
      <c r="BK77" s="55"/>
      <c r="BL77" s="55"/>
      <c r="BM77" s="55"/>
      <c r="BN77" s="55"/>
      <c r="BO77" s="55"/>
      <c r="BP77" s="55"/>
      <c r="BQ77" s="52">
        <v>71</v>
      </c>
      <c r="BR77" s="73"/>
      <c r="BS77" s="735"/>
      <c r="BT77" s="736"/>
      <c r="BU77" s="736"/>
      <c r="BV77" s="736"/>
      <c r="BW77" s="736"/>
      <c r="BX77" s="736"/>
      <c r="BY77" s="736"/>
      <c r="BZ77" s="736"/>
      <c r="CA77" s="736"/>
      <c r="CB77" s="736"/>
      <c r="CC77" s="736"/>
      <c r="CD77" s="736"/>
      <c r="CE77" s="736"/>
      <c r="CF77" s="736"/>
      <c r="CG77" s="741"/>
      <c r="CH77" s="732"/>
      <c r="CI77" s="733"/>
      <c r="CJ77" s="733"/>
      <c r="CK77" s="733"/>
      <c r="CL77" s="734"/>
      <c r="CM77" s="732"/>
      <c r="CN77" s="733"/>
      <c r="CO77" s="733"/>
      <c r="CP77" s="733"/>
      <c r="CQ77" s="734"/>
      <c r="CR77" s="732"/>
      <c r="CS77" s="733"/>
      <c r="CT77" s="733"/>
      <c r="CU77" s="733"/>
      <c r="CV77" s="734"/>
      <c r="CW77" s="732"/>
      <c r="CX77" s="733"/>
      <c r="CY77" s="733"/>
      <c r="CZ77" s="733"/>
      <c r="DA77" s="734"/>
      <c r="DB77" s="732"/>
      <c r="DC77" s="733"/>
      <c r="DD77" s="733"/>
      <c r="DE77" s="733"/>
      <c r="DF77" s="734"/>
      <c r="DG77" s="732"/>
      <c r="DH77" s="733"/>
      <c r="DI77" s="733"/>
      <c r="DJ77" s="733"/>
      <c r="DK77" s="734"/>
      <c r="DL77" s="732"/>
      <c r="DM77" s="733"/>
      <c r="DN77" s="733"/>
      <c r="DO77" s="733"/>
      <c r="DP77" s="734"/>
      <c r="DQ77" s="732"/>
      <c r="DR77" s="733"/>
      <c r="DS77" s="733"/>
      <c r="DT77" s="733"/>
      <c r="DU77" s="734"/>
      <c r="DV77" s="735"/>
      <c r="DW77" s="736"/>
      <c r="DX77" s="736"/>
      <c r="DY77" s="736"/>
      <c r="DZ77" s="737"/>
      <c r="EA77" s="48"/>
    </row>
    <row r="78" spans="1:131" ht="26.25" customHeight="1" x14ac:dyDescent="0.2">
      <c r="A78" s="52">
        <v>11</v>
      </c>
      <c r="B78" s="678"/>
      <c r="C78" s="679"/>
      <c r="D78" s="679"/>
      <c r="E78" s="679"/>
      <c r="F78" s="679"/>
      <c r="G78" s="679"/>
      <c r="H78" s="679"/>
      <c r="I78" s="679"/>
      <c r="J78" s="679"/>
      <c r="K78" s="679"/>
      <c r="L78" s="679"/>
      <c r="M78" s="679"/>
      <c r="N78" s="679"/>
      <c r="O78" s="679"/>
      <c r="P78" s="680"/>
      <c r="Q78" s="681"/>
      <c r="R78" s="682"/>
      <c r="S78" s="682"/>
      <c r="T78" s="682"/>
      <c r="U78" s="682"/>
      <c r="V78" s="682"/>
      <c r="W78" s="682"/>
      <c r="X78" s="682"/>
      <c r="Y78" s="682"/>
      <c r="Z78" s="682"/>
      <c r="AA78" s="682"/>
      <c r="AB78" s="682"/>
      <c r="AC78" s="682"/>
      <c r="AD78" s="682"/>
      <c r="AE78" s="682"/>
      <c r="AF78" s="682"/>
      <c r="AG78" s="682"/>
      <c r="AH78" s="682"/>
      <c r="AI78" s="682"/>
      <c r="AJ78" s="682"/>
      <c r="AK78" s="682"/>
      <c r="AL78" s="682"/>
      <c r="AM78" s="682"/>
      <c r="AN78" s="682"/>
      <c r="AO78" s="682"/>
      <c r="AP78" s="682"/>
      <c r="AQ78" s="682"/>
      <c r="AR78" s="682"/>
      <c r="AS78" s="682"/>
      <c r="AT78" s="682"/>
      <c r="AU78" s="682"/>
      <c r="AV78" s="682"/>
      <c r="AW78" s="682"/>
      <c r="AX78" s="682"/>
      <c r="AY78" s="682"/>
      <c r="AZ78" s="688"/>
      <c r="BA78" s="688"/>
      <c r="BB78" s="688"/>
      <c r="BC78" s="688"/>
      <c r="BD78" s="689"/>
      <c r="BE78" s="55"/>
      <c r="BF78" s="55"/>
      <c r="BG78" s="55"/>
      <c r="BH78" s="55"/>
      <c r="BI78" s="55"/>
      <c r="BJ78" s="48"/>
      <c r="BK78" s="48"/>
      <c r="BL78" s="48"/>
      <c r="BM78" s="48"/>
      <c r="BN78" s="48"/>
      <c r="BO78" s="55"/>
      <c r="BP78" s="55"/>
      <c r="BQ78" s="52">
        <v>72</v>
      </c>
      <c r="BR78" s="73"/>
      <c r="BS78" s="735"/>
      <c r="BT78" s="736"/>
      <c r="BU78" s="736"/>
      <c r="BV78" s="736"/>
      <c r="BW78" s="736"/>
      <c r="BX78" s="736"/>
      <c r="BY78" s="736"/>
      <c r="BZ78" s="736"/>
      <c r="CA78" s="736"/>
      <c r="CB78" s="736"/>
      <c r="CC78" s="736"/>
      <c r="CD78" s="736"/>
      <c r="CE78" s="736"/>
      <c r="CF78" s="736"/>
      <c r="CG78" s="741"/>
      <c r="CH78" s="732"/>
      <c r="CI78" s="733"/>
      <c r="CJ78" s="733"/>
      <c r="CK78" s="733"/>
      <c r="CL78" s="734"/>
      <c r="CM78" s="732"/>
      <c r="CN78" s="733"/>
      <c r="CO78" s="733"/>
      <c r="CP78" s="733"/>
      <c r="CQ78" s="734"/>
      <c r="CR78" s="732"/>
      <c r="CS78" s="733"/>
      <c r="CT78" s="733"/>
      <c r="CU78" s="733"/>
      <c r="CV78" s="734"/>
      <c r="CW78" s="732"/>
      <c r="CX78" s="733"/>
      <c r="CY78" s="733"/>
      <c r="CZ78" s="733"/>
      <c r="DA78" s="734"/>
      <c r="DB78" s="732"/>
      <c r="DC78" s="733"/>
      <c r="DD78" s="733"/>
      <c r="DE78" s="733"/>
      <c r="DF78" s="734"/>
      <c r="DG78" s="732"/>
      <c r="DH78" s="733"/>
      <c r="DI78" s="733"/>
      <c r="DJ78" s="733"/>
      <c r="DK78" s="734"/>
      <c r="DL78" s="732"/>
      <c r="DM78" s="733"/>
      <c r="DN78" s="733"/>
      <c r="DO78" s="733"/>
      <c r="DP78" s="734"/>
      <c r="DQ78" s="732"/>
      <c r="DR78" s="733"/>
      <c r="DS78" s="733"/>
      <c r="DT78" s="733"/>
      <c r="DU78" s="734"/>
      <c r="DV78" s="735"/>
      <c r="DW78" s="736"/>
      <c r="DX78" s="736"/>
      <c r="DY78" s="736"/>
      <c r="DZ78" s="737"/>
      <c r="EA78" s="48"/>
    </row>
    <row r="79" spans="1:131" ht="26.25" customHeight="1" x14ac:dyDescent="0.2">
      <c r="A79" s="52">
        <v>12</v>
      </c>
      <c r="B79" s="678"/>
      <c r="C79" s="679"/>
      <c r="D79" s="679"/>
      <c r="E79" s="679"/>
      <c r="F79" s="679"/>
      <c r="G79" s="679"/>
      <c r="H79" s="679"/>
      <c r="I79" s="679"/>
      <c r="J79" s="679"/>
      <c r="K79" s="679"/>
      <c r="L79" s="679"/>
      <c r="M79" s="679"/>
      <c r="N79" s="679"/>
      <c r="O79" s="679"/>
      <c r="P79" s="680"/>
      <c r="Q79" s="681"/>
      <c r="R79" s="682"/>
      <c r="S79" s="682"/>
      <c r="T79" s="682"/>
      <c r="U79" s="682"/>
      <c r="V79" s="682"/>
      <c r="W79" s="682"/>
      <c r="X79" s="682"/>
      <c r="Y79" s="682"/>
      <c r="Z79" s="682"/>
      <c r="AA79" s="682"/>
      <c r="AB79" s="682"/>
      <c r="AC79" s="682"/>
      <c r="AD79" s="682"/>
      <c r="AE79" s="682"/>
      <c r="AF79" s="682"/>
      <c r="AG79" s="682"/>
      <c r="AH79" s="682"/>
      <c r="AI79" s="682"/>
      <c r="AJ79" s="682"/>
      <c r="AK79" s="682"/>
      <c r="AL79" s="682"/>
      <c r="AM79" s="682"/>
      <c r="AN79" s="682"/>
      <c r="AO79" s="682"/>
      <c r="AP79" s="682"/>
      <c r="AQ79" s="682"/>
      <c r="AR79" s="682"/>
      <c r="AS79" s="682"/>
      <c r="AT79" s="682"/>
      <c r="AU79" s="682"/>
      <c r="AV79" s="682"/>
      <c r="AW79" s="682"/>
      <c r="AX79" s="682"/>
      <c r="AY79" s="682"/>
      <c r="AZ79" s="688"/>
      <c r="BA79" s="688"/>
      <c r="BB79" s="688"/>
      <c r="BC79" s="688"/>
      <c r="BD79" s="689"/>
      <c r="BE79" s="55"/>
      <c r="BF79" s="55"/>
      <c r="BG79" s="55"/>
      <c r="BH79" s="55"/>
      <c r="BI79" s="55"/>
      <c r="BJ79" s="48"/>
      <c r="BK79" s="48"/>
      <c r="BL79" s="48"/>
      <c r="BM79" s="48"/>
      <c r="BN79" s="48"/>
      <c r="BO79" s="55"/>
      <c r="BP79" s="55"/>
      <c r="BQ79" s="52">
        <v>73</v>
      </c>
      <c r="BR79" s="73"/>
      <c r="BS79" s="735"/>
      <c r="BT79" s="736"/>
      <c r="BU79" s="736"/>
      <c r="BV79" s="736"/>
      <c r="BW79" s="736"/>
      <c r="BX79" s="736"/>
      <c r="BY79" s="736"/>
      <c r="BZ79" s="736"/>
      <c r="CA79" s="736"/>
      <c r="CB79" s="736"/>
      <c r="CC79" s="736"/>
      <c r="CD79" s="736"/>
      <c r="CE79" s="736"/>
      <c r="CF79" s="736"/>
      <c r="CG79" s="741"/>
      <c r="CH79" s="732"/>
      <c r="CI79" s="733"/>
      <c r="CJ79" s="733"/>
      <c r="CK79" s="733"/>
      <c r="CL79" s="734"/>
      <c r="CM79" s="732"/>
      <c r="CN79" s="733"/>
      <c r="CO79" s="733"/>
      <c r="CP79" s="733"/>
      <c r="CQ79" s="734"/>
      <c r="CR79" s="732"/>
      <c r="CS79" s="733"/>
      <c r="CT79" s="733"/>
      <c r="CU79" s="733"/>
      <c r="CV79" s="734"/>
      <c r="CW79" s="732"/>
      <c r="CX79" s="733"/>
      <c r="CY79" s="733"/>
      <c r="CZ79" s="733"/>
      <c r="DA79" s="734"/>
      <c r="DB79" s="732"/>
      <c r="DC79" s="733"/>
      <c r="DD79" s="733"/>
      <c r="DE79" s="733"/>
      <c r="DF79" s="734"/>
      <c r="DG79" s="732"/>
      <c r="DH79" s="733"/>
      <c r="DI79" s="733"/>
      <c r="DJ79" s="733"/>
      <c r="DK79" s="734"/>
      <c r="DL79" s="732"/>
      <c r="DM79" s="733"/>
      <c r="DN79" s="733"/>
      <c r="DO79" s="733"/>
      <c r="DP79" s="734"/>
      <c r="DQ79" s="732"/>
      <c r="DR79" s="733"/>
      <c r="DS79" s="733"/>
      <c r="DT79" s="733"/>
      <c r="DU79" s="734"/>
      <c r="DV79" s="735"/>
      <c r="DW79" s="736"/>
      <c r="DX79" s="736"/>
      <c r="DY79" s="736"/>
      <c r="DZ79" s="737"/>
      <c r="EA79" s="48"/>
    </row>
    <row r="80" spans="1:131" ht="26.25" customHeight="1" x14ac:dyDescent="0.2">
      <c r="A80" s="52">
        <v>13</v>
      </c>
      <c r="B80" s="678"/>
      <c r="C80" s="679"/>
      <c r="D80" s="679"/>
      <c r="E80" s="679"/>
      <c r="F80" s="679"/>
      <c r="G80" s="679"/>
      <c r="H80" s="679"/>
      <c r="I80" s="679"/>
      <c r="J80" s="679"/>
      <c r="K80" s="679"/>
      <c r="L80" s="679"/>
      <c r="M80" s="679"/>
      <c r="N80" s="679"/>
      <c r="O80" s="679"/>
      <c r="P80" s="680"/>
      <c r="Q80" s="681"/>
      <c r="R80" s="682"/>
      <c r="S80" s="682"/>
      <c r="T80" s="682"/>
      <c r="U80" s="682"/>
      <c r="V80" s="682"/>
      <c r="W80" s="682"/>
      <c r="X80" s="682"/>
      <c r="Y80" s="682"/>
      <c r="Z80" s="682"/>
      <c r="AA80" s="682"/>
      <c r="AB80" s="682"/>
      <c r="AC80" s="682"/>
      <c r="AD80" s="682"/>
      <c r="AE80" s="682"/>
      <c r="AF80" s="682"/>
      <c r="AG80" s="682"/>
      <c r="AH80" s="682"/>
      <c r="AI80" s="682"/>
      <c r="AJ80" s="682"/>
      <c r="AK80" s="682"/>
      <c r="AL80" s="682"/>
      <c r="AM80" s="682"/>
      <c r="AN80" s="682"/>
      <c r="AO80" s="682"/>
      <c r="AP80" s="682"/>
      <c r="AQ80" s="682"/>
      <c r="AR80" s="682"/>
      <c r="AS80" s="682"/>
      <c r="AT80" s="682"/>
      <c r="AU80" s="682"/>
      <c r="AV80" s="682"/>
      <c r="AW80" s="682"/>
      <c r="AX80" s="682"/>
      <c r="AY80" s="682"/>
      <c r="AZ80" s="688"/>
      <c r="BA80" s="688"/>
      <c r="BB80" s="688"/>
      <c r="BC80" s="688"/>
      <c r="BD80" s="689"/>
      <c r="BE80" s="55"/>
      <c r="BF80" s="55"/>
      <c r="BG80" s="55"/>
      <c r="BH80" s="55"/>
      <c r="BI80" s="55"/>
      <c r="BJ80" s="55"/>
      <c r="BK80" s="55"/>
      <c r="BL80" s="55"/>
      <c r="BM80" s="55"/>
      <c r="BN80" s="55"/>
      <c r="BO80" s="55"/>
      <c r="BP80" s="55"/>
      <c r="BQ80" s="52">
        <v>74</v>
      </c>
      <c r="BR80" s="73"/>
      <c r="BS80" s="735"/>
      <c r="BT80" s="736"/>
      <c r="BU80" s="736"/>
      <c r="BV80" s="736"/>
      <c r="BW80" s="736"/>
      <c r="BX80" s="736"/>
      <c r="BY80" s="736"/>
      <c r="BZ80" s="736"/>
      <c r="CA80" s="736"/>
      <c r="CB80" s="736"/>
      <c r="CC80" s="736"/>
      <c r="CD80" s="736"/>
      <c r="CE80" s="736"/>
      <c r="CF80" s="736"/>
      <c r="CG80" s="741"/>
      <c r="CH80" s="732"/>
      <c r="CI80" s="733"/>
      <c r="CJ80" s="733"/>
      <c r="CK80" s="733"/>
      <c r="CL80" s="734"/>
      <c r="CM80" s="732"/>
      <c r="CN80" s="733"/>
      <c r="CO80" s="733"/>
      <c r="CP80" s="733"/>
      <c r="CQ80" s="734"/>
      <c r="CR80" s="732"/>
      <c r="CS80" s="733"/>
      <c r="CT80" s="733"/>
      <c r="CU80" s="733"/>
      <c r="CV80" s="734"/>
      <c r="CW80" s="732"/>
      <c r="CX80" s="733"/>
      <c r="CY80" s="733"/>
      <c r="CZ80" s="733"/>
      <c r="DA80" s="734"/>
      <c r="DB80" s="732"/>
      <c r="DC80" s="733"/>
      <c r="DD80" s="733"/>
      <c r="DE80" s="733"/>
      <c r="DF80" s="734"/>
      <c r="DG80" s="732"/>
      <c r="DH80" s="733"/>
      <c r="DI80" s="733"/>
      <c r="DJ80" s="733"/>
      <c r="DK80" s="734"/>
      <c r="DL80" s="732"/>
      <c r="DM80" s="733"/>
      <c r="DN80" s="733"/>
      <c r="DO80" s="733"/>
      <c r="DP80" s="734"/>
      <c r="DQ80" s="732"/>
      <c r="DR80" s="733"/>
      <c r="DS80" s="733"/>
      <c r="DT80" s="733"/>
      <c r="DU80" s="734"/>
      <c r="DV80" s="735"/>
      <c r="DW80" s="736"/>
      <c r="DX80" s="736"/>
      <c r="DY80" s="736"/>
      <c r="DZ80" s="737"/>
      <c r="EA80" s="48"/>
    </row>
    <row r="81" spans="1:131" ht="26.25" customHeight="1" x14ac:dyDescent="0.2">
      <c r="A81" s="52">
        <v>14</v>
      </c>
      <c r="B81" s="678"/>
      <c r="C81" s="679"/>
      <c r="D81" s="679"/>
      <c r="E81" s="679"/>
      <c r="F81" s="679"/>
      <c r="G81" s="679"/>
      <c r="H81" s="679"/>
      <c r="I81" s="679"/>
      <c r="J81" s="679"/>
      <c r="K81" s="679"/>
      <c r="L81" s="679"/>
      <c r="M81" s="679"/>
      <c r="N81" s="679"/>
      <c r="O81" s="679"/>
      <c r="P81" s="680"/>
      <c r="Q81" s="681"/>
      <c r="R81" s="682"/>
      <c r="S81" s="682"/>
      <c r="T81" s="682"/>
      <c r="U81" s="682"/>
      <c r="V81" s="682"/>
      <c r="W81" s="682"/>
      <c r="X81" s="682"/>
      <c r="Y81" s="682"/>
      <c r="Z81" s="682"/>
      <c r="AA81" s="682"/>
      <c r="AB81" s="682"/>
      <c r="AC81" s="682"/>
      <c r="AD81" s="682"/>
      <c r="AE81" s="682"/>
      <c r="AF81" s="682"/>
      <c r="AG81" s="682"/>
      <c r="AH81" s="682"/>
      <c r="AI81" s="682"/>
      <c r="AJ81" s="682"/>
      <c r="AK81" s="682"/>
      <c r="AL81" s="682"/>
      <c r="AM81" s="682"/>
      <c r="AN81" s="682"/>
      <c r="AO81" s="682"/>
      <c r="AP81" s="682"/>
      <c r="AQ81" s="682"/>
      <c r="AR81" s="682"/>
      <c r="AS81" s="682"/>
      <c r="AT81" s="682"/>
      <c r="AU81" s="682"/>
      <c r="AV81" s="682"/>
      <c r="AW81" s="682"/>
      <c r="AX81" s="682"/>
      <c r="AY81" s="682"/>
      <c r="AZ81" s="688"/>
      <c r="BA81" s="688"/>
      <c r="BB81" s="688"/>
      <c r="BC81" s="688"/>
      <c r="BD81" s="689"/>
      <c r="BE81" s="55"/>
      <c r="BF81" s="55"/>
      <c r="BG81" s="55"/>
      <c r="BH81" s="55"/>
      <c r="BI81" s="55"/>
      <c r="BJ81" s="55"/>
      <c r="BK81" s="55"/>
      <c r="BL81" s="55"/>
      <c r="BM81" s="55"/>
      <c r="BN81" s="55"/>
      <c r="BO81" s="55"/>
      <c r="BP81" s="55"/>
      <c r="BQ81" s="52">
        <v>75</v>
      </c>
      <c r="BR81" s="73"/>
      <c r="BS81" s="735"/>
      <c r="BT81" s="736"/>
      <c r="BU81" s="736"/>
      <c r="BV81" s="736"/>
      <c r="BW81" s="736"/>
      <c r="BX81" s="736"/>
      <c r="BY81" s="736"/>
      <c r="BZ81" s="736"/>
      <c r="CA81" s="736"/>
      <c r="CB81" s="736"/>
      <c r="CC81" s="736"/>
      <c r="CD81" s="736"/>
      <c r="CE81" s="736"/>
      <c r="CF81" s="736"/>
      <c r="CG81" s="741"/>
      <c r="CH81" s="732"/>
      <c r="CI81" s="733"/>
      <c r="CJ81" s="733"/>
      <c r="CK81" s="733"/>
      <c r="CL81" s="734"/>
      <c r="CM81" s="732"/>
      <c r="CN81" s="733"/>
      <c r="CO81" s="733"/>
      <c r="CP81" s="733"/>
      <c r="CQ81" s="734"/>
      <c r="CR81" s="732"/>
      <c r="CS81" s="733"/>
      <c r="CT81" s="733"/>
      <c r="CU81" s="733"/>
      <c r="CV81" s="734"/>
      <c r="CW81" s="732"/>
      <c r="CX81" s="733"/>
      <c r="CY81" s="733"/>
      <c r="CZ81" s="733"/>
      <c r="DA81" s="734"/>
      <c r="DB81" s="732"/>
      <c r="DC81" s="733"/>
      <c r="DD81" s="733"/>
      <c r="DE81" s="733"/>
      <c r="DF81" s="734"/>
      <c r="DG81" s="732"/>
      <c r="DH81" s="733"/>
      <c r="DI81" s="733"/>
      <c r="DJ81" s="733"/>
      <c r="DK81" s="734"/>
      <c r="DL81" s="732"/>
      <c r="DM81" s="733"/>
      <c r="DN81" s="733"/>
      <c r="DO81" s="733"/>
      <c r="DP81" s="734"/>
      <c r="DQ81" s="732"/>
      <c r="DR81" s="733"/>
      <c r="DS81" s="733"/>
      <c r="DT81" s="733"/>
      <c r="DU81" s="734"/>
      <c r="DV81" s="735"/>
      <c r="DW81" s="736"/>
      <c r="DX81" s="736"/>
      <c r="DY81" s="736"/>
      <c r="DZ81" s="737"/>
      <c r="EA81" s="48"/>
    </row>
    <row r="82" spans="1:131" ht="26.25" customHeight="1" x14ac:dyDescent="0.2">
      <c r="A82" s="52">
        <v>15</v>
      </c>
      <c r="B82" s="678"/>
      <c r="C82" s="679"/>
      <c r="D82" s="679"/>
      <c r="E82" s="679"/>
      <c r="F82" s="679"/>
      <c r="G82" s="679"/>
      <c r="H82" s="679"/>
      <c r="I82" s="679"/>
      <c r="J82" s="679"/>
      <c r="K82" s="679"/>
      <c r="L82" s="679"/>
      <c r="M82" s="679"/>
      <c r="N82" s="679"/>
      <c r="O82" s="679"/>
      <c r="P82" s="680"/>
      <c r="Q82" s="681"/>
      <c r="R82" s="682"/>
      <c r="S82" s="682"/>
      <c r="T82" s="682"/>
      <c r="U82" s="682"/>
      <c r="V82" s="682"/>
      <c r="W82" s="682"/>
      <c r="X82" s="682"/>
      <c r="Y82" s="682"/>
      <c r="Z82" s="682"/>
      <c r="AA82" s="682"/>
      <c r="AB82" s="682"/>
      <c r="AC82" s="682"/>
      <c r="AD82" s="682"/>
      <c r="AE82" s="682"/>
      <c r="AF82" s="682"/>
      <c r="AG82" s="682"/>
      <c r="AH82" s="682"/>
      <c r="AI82" s="682"/>
      <c r="AJ82" s="682"/>
      <c r="AK82" s="682"/>
      <c r="AL82" s="682"/>
      <c r="AM82" s="682"/>
      <c r="AN82" s="682"/>
      <c r="AO82" s="682"/>
      <c r="AP82" s="682"/>
      <c r="AQ82" s="682"/>
      <c r="AR82" s="682"/>
      <c r="AS82" s="682"/>
      <c r="AT82" s="682"/>
      <c r="AU82" s="682"/>
      <c r="AV82" s="682"/>
      <c r="AW82" s="682"/>
      <c r="AX82" s="682"/>
      <c r="AY82" s="682"/>
      <c r="AZ82" s="688"/>
      <c r="BA82" s="688"/>
      <c r="BB82" s="688"/>
      <c r="BC82" s="688"/>
      <c r="BD82" s="689"/>
      <c r="BE82" s="55"/>
      <c r="BF82" s="55"/>
      <c r="BG82" s="55"/>
      <c r="BH82" s="55"/>
      <c r="BI82" s="55"/>
      <c r="BJ82" s="55"/>
      <c r="BK82" s="55"/>
      <c r="BL82" s="55"/>
      <c r="BM82" s="55"/>
      <c r="BN82" s="55"/>
      <c r="BO82" s="55"/>
      <c r="BP82" s="55"/>
      <c r="BQ82" s="52">
        <v>76</v>
      </c>
      <c r="BR82" s="73"/>
      <c r="BS82" s="735"/>
      <c r="BT82" s="736"/>
      <c r="BU82" s="736"/>
      <c r="BV82" s="736"/>
      <c r="BW82" s="736"/>
      <c r="BX82" s="736"/>
      <c r="BY82" s="736"/>
      <c r="BZ82" s="736"/>
      <c r="CA82" s="736"/>
      <c r="CB82" s="736"/>
      <c r="CC82" s="736"/>
      <c r="CD82" s="736"/>
      <c r="CE82" s="736"/>
      <c r="CF82" s="736"/>
      <c r="CG82" s="741"/>
      <c r="CH82" s="732"/>
      <c r="CI82" s="733"/>
      <c r="CJ82" s="733"/>
      <c r="CK82" s="733"/>
      <c r="CL82" s="734"/>
      <c r="CM82" s="732"/>
      <c r="CN82" s="733"/>
      <c r="CO82" s="733"/>
      <c r="CP82" s="733"/>
      <c r="CQ82" s="734"/>
      <c r="CR82" s="732"/>
      <c r="CS82" s="733"/>
      <c r="CT82" s="733"/>
      <c r="CU82" s="733"/>
      <c r="CV82" s="734"/>
      <c r="CW82" s="732"/>
      <c r="CX82" s="733"/>
      <c r="CY82" s="733"/>
      <c r="CZ82" s="733"/>
      <c r="DA82" s="734"/>
      <c r="DB82" s="732"/>
      <c r="DC82" s="733"/>
      <c r="DD82" s="733"/>
      <c r="DE82" s="733"/>
      <c r="DF82" s="734"/>
      <c r="DG82" s="732"/>
      <c r="DH82" s="733"/>
      <c r="DI82" s="733"/>
      <c r="DJ82" s="733"/>
      <c r="DK82" s="734"/>
      <c r="DL82" s="732"/>
      <c r="DM82" s="733"/>
      <c r="DN82" s="733"/>
      <c r="DO82" s="733"/>
      <c r="DP82" s="734"/>
      <c r="DQ82" s="732"/>
      <c r="DR82" s="733"/>
      <c r="DS82" s="733"/>
      <c r="DT82" s="733"/>
      <c r="DU82" s="734"/>
      <c r="DV82" s="735"/>
      <c r="DW82" s="736"/>
      <c r="DX82" s="736"/>
      <c r="DY82" s="736"/>
      <c r="DZ82" s="737"/>
      <c r="EA82" s="48"/>
    </row>
    <row r="83" spans="1:131" ht="26.25" customHeight="1" x14ac:dyDescent="0.2">
      <c r="A83" s="52">
        <v>16</v>
      </c>
      <c r="B83" s="678"/>
      <c r="C83" s="679"/>
      <c r="D83" s="679"/>
      <c r="E83" s="679"/>
      <c r="F83" s="679"/>
      <c r="G83" s="679"/>
      <c r="H83" s="679"/>
      <c r="I83" s="679"/>
      <c r="J83" s="679"/>
      <c r="K83" s="679"/>
      <c r="L83" s="679"/>
      <c r="M83" s="679"/>
      <c r="N83" s="679"/>
      <c r="O83" s="679"/>
      <c r="P83" s="680"/>
      <c r="Q83" s="681"/>
      <c r="R83" s="682"/>
      <c r="S83" s="682"/>
      <c r="T83" s="682"/>
      <c r="U83" s="682"/>
      <c r="V83" s="682"/>
      <c r="W83" s="682"/>
      <c r="X83" s="682"/>
      <c r="Y83" s="682"/>
      <c r="Z83" s="682"/>
      <c r="AA83" s="682"/>
      <c r="AB83" s="682"/>
      <c r="AC83" s="682"/>
      <c r="AD83" s="682"/>
      <c r="AE83" s="682"/>
      <c r="AF83" s="682"/>
      <c r="AG83" s="682"/>
      <c r="AH83" s="682"/>
      <c r="AI83" s="682"/>
      <c r="AJ83" s="682"/>
      <c r="AK83" s="682"/>
      <c r="AL83" s="682"/>
      <c r="AM83" s="682"/>
      <c r="AN83" s="682"/>
      <c r="AO83" s="682"/>
      <c r="AP83" s="682"/>
      <c r="AQ83" s="682"/>
      <c r="AR83" s="682"/>
      <c r="AS83" s="682"/>
      <c r="AT83" s="682"/>
      <c r="AU83" s="682"/>
      <c r="AV83" s="682"/>
      <c r="AW83" s="682"/>
      <c r="AX83" s="682"/>
      <c r="AY83" s="682"/>
      <c r="AZ83" s="688"/>
      <c r="BA83" s="688"/>
      <c r="BB83" s="688"/>
      <c r="BC83" s="688"/>
      <c r="BD83" s="689"/>
      <c r="BE83" s="55"/>
      <c r="BF83" s="55"/>
      <c r="BG83" s="55"/>
      <c r="BH83" s="55"/>
      <c r="BI83" s="55"/>
      <c r="BJ83" s="55"/>
      <c r="BK83" s="55"/>
      <c r="BL83" s="55"/>
      <c r="BM83" s="55"/>
      <c r="BN83" s="55"/>
      <c r="BO83" s="55"/>
      <c r="BP83" s="55"/>
      <c r="BQ83" s="52">
        <v>77</v>
      </c>
      <c r="BR83" s="73"/>
      <c r="BS83" s="735"/>
      <c r="BT83" s="736"/>
      <c r="BU83" s="736"/>
      <c r="BV83" s="736"/>
      <c r="BW83" s="736"/>
      <c r="BX83" s="736"/>
      <c r="BY83" s="736"/>
      <c r="BZ83" s="736"/>
      <c r="CA83" s="736"/>
      <c r="CB83" s="736"/>
      <c r="CC83" s="736"/>
      <c r="CD83" s="736"/>
      <c r="CE83" s="736"/>
      <c r="CF83" s="736"/>
      <c r="CG83" s="741"/>
      <c r="CH83" s="732"/>
      <c r="CI83" s="733"/>
      <c r="CJ83" s="733"/>
      <c r="CK83" s="733"/>
      <c r="CL83" s="734"/>
      <c r="CM83" s="732"/>
      <c r="CN83" s="733"/>
      <c r="CO83" s="733"/>
      <c r="CP83" s="733"/>
      <c r="CQ83" s="734"/>
      <c r="CR83" s="732"/>
      <c r="CS83" s="733"/>
      <c r="CT83" s="733"/>
      <c r="CU83" s="733"/>
      <c r="CV83" s="734"/>
      <c r="CW83" s="732"/>
      <c r="CX83" s="733"/>
      <c r="CY83" s="733"/>
      <c r="CZ83" s="733"/>
      <c r="DA83" s="734"/>
      <c r="DB83" s="732"/>
      <c r="DC83" s="733"/>
      <c r="DD83" s="733"/>
      <c r="DE83" s="733"/>
      <c r="DF83" s="734"/>
      <c r="DG83" s="732"/>
      <c r="DH83" s="733"/>
      <c r="DI83" s="733"/>
      <c r="DJ83" s="733"/>
      <c r="DK83" s="734"/>
      <c r="DL83" s="732"/>
      <c r="DM83" s="733"/>
      <c r="DN83" s="733"/>
      <c r="DO83" s="733"/>
      <c r="DP83" s="734"/>
      <c r="DQ83" s="732"/>
      <c r="DR83" s="733"/>
      <c r="DS83" s="733"/>
      <c r="DT83" s="733"/>
      <c r="DU83" s="734"/>
      <c r="DV83" s="735"/>
      <c r="DW83" s="736"/>
      <c r="DX83" s="736"/>
      <c r="DY83" s="736"/>
      <c r="DZ83" s="737"/>
      <c r="EA83" s="48"/>
    </row>
    <row r="84" spans="1:131" ht="26.25" customHeight="1" x14ac:dyDescent="0.2">
      <c r="A84" s="52">
        <v>17</v>
      </c>
      <c r="B84" s="678"/>
      <c r="C84" s="679"/>
      <c r="D84" s="679"/>
      <c r="E84" s="679"/>
      <c r="F84" s="679"/>
      <c r="G84" s="679"/>
      <c r="H84" s="679"/>
      <c r="I84" s="679"/>
      <c r="J84" s="679"/>
      <c r="K84" s="679"/>
      <c r="L84" s="679"/>
      <c r="M84" s="679"/>
      <c r="N84" s="679"/>
      <c r="O84" s="679"/>
      <c r="P84" s="680"/>
      <c r="Q84" s="681"/>
      <c r="R84" s="682"/>
      <c r="S84" s="682"/>
      <c r="T84" s="682"/>
      <c r="U84" s="682"/>
      <c r="V84" s="682"/>
      <c r="W84" s="682"/>
      <c r="X84" s="682"/>
      <c r="Y84" s="682"/>
      <c r="Z84" s="682"/>
      <c r="AA84" s="682"/>
      <c r="AB84" s="682"/>
      <c r="AC84" s="682"/>
      <c r="AD84" s="682"/>
      <c r="AE84" s="682"/>
      <c r="AF84" s="682"/>
      <c r="AG84" s="682"/>
      <c r="AH84" s="682"/>
      <c r="AI84" s="682"/>
      <c r="AJ84" s="682"/>
      <c r="AK84" s="682"/>
      <c r="AL84" s="682"/>
      <c r="AM84" s="682"/>
      <c r="AN84" s="682"/>
      <c r="AO84" s="682"/>
      <c r="AP84" s="682"/>
      <c r="AQ84" s="682"/>
      <c r="AR84" s="682"/>
      <c r="AS84" s="682"/>
      <c r="AT84" s="682"/>
      <c r="AU84" s="682"/>
      <c r="AV84" s="682"/>
      <c r="AW84" s="682"/>
      <c r="AX84" s="682"/>
      <c r="AY84" s="682"/>
      <c r="AZ84" s="688"/>
      <c r="BA84" s="688"/>
      <c r="BB84" s="688"/>
      <c r="BC84" s="688"/>
      <c r="BD84" s="689"/>
      <c r="BE84" s="55"/>
      <c r="BF84" s="55"/>
      <c r="BG84" s="55"/>
      <c r="BH84" s="55"/>
      <c r="BI84" s="55"/>
      <c r="BJ84" s="55"/>
      <c r="BK84" s="55"/>
      <c r="BL84" s="55"/>
      <c r="BM84" s="55"/>
      <c r="BN84" s="55"/>
      <c r="BO84" s="55"/>
      <c r="BP84" s="55"/>
      <c r="BQ84" s="52">
        <v>78</v>
      </c>
      <c r="BR84" s="73"/>
      <c r="BS84" s="735"/>
      <c r="BT84" s="736"/>
      <c r="BU84" s="736"/>
      <c r="BV84" s="736"/>
      <c r="BW84" s="736"/>
      <c r="BX84" s="736"/>
      <c r="BY84" s="736"/>
      <c r="BZ84" s="736"/>
      <c r="CA84" s="736"/>
      <c r="CB84" s="736"/>
      <c r="CC84" s="736"/>
      <c r="CD84" s="736"/>
      <c r="CE84" s="736"/>
      <c r="CF84" s="736"/>
      <c r="CG84" s="741"/>
      <c r="CH84" s="732"/>
      <c r="CI84" s="733"/>
      <c r="CJ84" s="733"/>
      <c r="CK84" s="733"/>
      <c r="CL84" s="734"/>
      <c r="CM84" s="732"/>
      <c r="CN84" s="733"/>
      <c r="CO84" s="733"/>
      <c r="CP84" s="733"/>
      <c r="CQ84" s="734"/>
      <c r="CR84" s="732"/>
      <c r="CS84" s="733"/>
      <c r="CT84" s="733"/>
      <c r="CU84" s="733"/>
      <c r="CV84" s="734"/>
      <c r="CW84" s="732"/>
      <c r="CX84" s="733"/>
      <c r="CY84" s="733"/>
      <c r="CZ84" s="733"/>
      <c r="DA84" s="734"/>
      <c r="DB84" s="732"/>
      <c r="DC84" s="733"/>
      <c r="DD84" s="733"/>
      <c r="DE84" s="733"/>
      <c r="DF84" s="734"/>
      <c r="DG84" s="732"/>
      <c r="DH84" s="733"/>
      <c r="DI84" s="733"/>
      <c r="DJ84" s="733"/>
      <c r="DK84" s="734"/>
      <c r="DL84" s="732"/>
      <c r="DM84" s="733"/>
      <c r="DN84" s="733"/>
      <c r="DO84" s="733"/>
      <c r="DP84" s="734"/>
      <c r="DQ84" s="732"/>
      <c r="DR84" s="733"/>
      <c r="DS84" s="733"/>
      <c r="DT84" s="733"/>
      <c r="DU84" s="734"/>
      <c r="DV84" s="735"/>
      <c r="DW84" s="736"/>
      <c r="DX84" s="736"/>
      <c r="DY84" s="736"/>
      <c r="DZ84" s="737"/>
      <c r="EA84" s="48"/>
    </row>
    <row r="85" spans="1:131" ht="26.25" customHeight="1" x14ac:dyDescent="0.2">
      <c r="A85" s="52">
        <v>18</v>
      </c>
      <c r="B85" s="678"/>
      <c r="C85" s="679"/>
      <c r="D85" s="679"/>
      <c r="E85" s="679"/>
      <c r="F85" s="679"/>
      <c r="G85" s="679"/>
      <c r="H85" s="679"/>
      <c r="I85" s="679"/>
      <c r="J85" s="679"/>
      <c r="K85" s="679"/>
      <c r="L85" s="679"/>
      <c r="M85" s="679"/>
      <c r="N85" s="679"/>
      <c r="O85" s="679"/>
      <c r="P85" s="680"/>
      <c r="Q85" s="681"/>
      <c r="R85" s="682"/>
      <c r="S85" s="682"/>
      <c r="T85" s="682"/>
      <c r="U85" s="682"/>
      <c r="V85" s="682"/>
      <c r="W85" s="682"/>
      <c r="X85" s="682"/>
      <c r="Y85" s="682"/>
      <c r="Z85" s="682"/>
      <c r="AA85" s="682"/>
      <c r="AB85" s="682"/>
      <c r="AC85" s="682"/>
      <c r="AD85" s="682"/>
      <c r="AE85" s="682"/>
      <c r="AF85" s="682"/>
      <c r="AG85" s="682"/>
      <c r="AH85" s="682"/>
      <c r="AI85" s="682"/>
      <c r="AJ85" s="682"/>
      <c r="AK85" s="682"/>
      <c r="AL85" s="682"/>
      <c r="AM85" s="682"/>
      <c r="AN85" s="682"/>
      <c r="AO85" s="682"/>
      <c r="AP85" s="682"/>
      <c r="AQ85" s="682"/>
      <c r="AR85" s="682"/>
      <c r="AS85" s="682"/>
      <c r="AT85" s="682"/>
      <c r="AU85" s="682"/>
      <c r="AV85" s="682"/>
      <c r="AW85" s="682"/>
      <c r="AX85" s="682"/>
      <c r="AY85" s="682"/>
      <c r="AZ85" s="688"/>
      <c r="BA85" s="688"/>
      <c r="BB85" s="688"/>
      <c r="BC85" s="688"/>
      <c r="BD85" s="689"/>
      <c r="BE85" s="55"/>
      <c r="BF85" s="55"/>
      <c r="BG85" s="55"/>
      <c r="BH85" s="55"/>
      <c r="BI85" s="55"/>
      <c r="BJ85" s="55"/>
      <c r="BK85" s="55"/>
      <c r="BL85" s="55"/>
      <c r="BM85" s="55"/>
      <c r="BN85" s="55"/>
      <c r="BO85" s="55"/>
      <c r="BP85" s="55"/>
      <c r="BQ85" s="52">
        <v>79</v>
      </c>
      <c r="BR85" s="73"/>
      <c r="BS85" s="735"/>
      <c r="BT85" s="736"/>
      <c r="BU85" s="736"/>
      <c r="BV85" s="736"/>
      <c r="BW85" s="736"/>
      <c r="BX85" s="736"/>
      <c r="BY85" s="736"/>
      <c r="BZ85" s="736"/>
      <c r="CA85" s="736"/>
      <c r="CB85" s="736"/>
      <c r="CC85" s="736"/>
      <c r="CD85" s="736"/>
      <c r="CE85" s="736"/>
      <c r="CF85" s="736"/>
      <c r="CG85" s="741"/>
      <c r="CH85" s="732"/>
      <c r="CI85" s="733"/>
      <c r="CJ85" s="733"/>
      <c r="CK85" s="733"/>
      <c r="CL85" s="734"/>
      <c r="CM85" s="732"/>
      <c r="CN85" s="733"/>
      <c r="CO85" s="733"/>
      <c r="CP85" s="733"/>
      <c r="CQ85" s="734"/>
      <c r="CR85" s="732"/>
      <c r="CS85" s="733"/>
      <c r="CT85" s="733"/>
      <c r="CU85" s="733"/>
      <c r="CV85" s="734"/>
      <c r="CW85" s="732"/>
      <c r="CX85" s="733"/>
      <c r="CY85" s="733"/>
      <c r="CZ85" s="733"/>
      <c r="DA85" s="734"/>
      <c r="DB85" s="732"/>
      <c r="DC85" s="733"/>
      <c r="DD85" s="733"/>
      <c r="DE85" s="733"/>
      <c r="DF85" s="734"/>
      <c r="DG85" s="732"/>
      <c r="DH85" s="733"/>
      <c r="DI85" s="733"/>
      <c r="DJ85" s="733"/>
      <c r="DK85" s="734"/>
      <c r="DL85" s="732"/>
      <c r="DM85" s="733"/>
      <c r="DN85" s="733"/>
      <c r="DO85" s="733"/>
      <c r="DP85" s="734"/>
      <c r="DQ85" s="732"/>
      <c r="DR85" s="733"/>
      <c r="DS85" s="733"/>
      <c r="DT85" s="733"/>
      <c r="DU85" s="734"/>
      <c r="DV85" s="735"/>
      <c r="DW85" s="736"/>
      <c r="DX85" s="736"/>
      <c r="DY85" s="736"/>
      <c r="DZ85" s="737"/>
      <c r="EA85" s="48"/>
    </row>
    <row r="86" spans="1:131" ht="26.25" customHeight="1" x14ac:dyDescent="0.2">
      <c r="A86" s="52">
        <v>19</v>
      </c>
      <c r="B86" s="678"/>
      <c r="C86" s="679"/>
      <c r="D86" s="679"/>
      <c r="E86" s="679"/>
      <c r="F86" s="679"/>
      <c r="G86" s="679"/>
      <c r="H86" s="679"/>
      <c r="I86" s="679"/>
      <c r="J86" s="679"/>
      <c r="K86" s="679"/>
      <c r="L86" s="679"/>
      <c r="M86" s="679"/>
      <c r="N86" s="679"/>
      <c r="O86" s="679"/>
      <c r="P86" s="680"/>
      <c r="Q86" s="681"/>
      <c r="R86" s="682"/>
      <c r="S86" s="682"/>
      <c r="T86" s="682"/>
      <c r="U86" s="682"/>
      <c r="V86" s="682"/>
      <c r="W86" s="682"/>
      <c r="X86" s="682"/>
      <c r="Y86" s="682"/>
      <c r="Z86" s="682"/>
      <c r="AA86" s="682"/>
      <c r="AB86" s="682"/>
      <c r="AC86" s="682"/>
      <c r="AD86" s="682"/>
      <c r="AE86" s="682"/>
      <c r="AF86" s="682"/>
      <c r="AG86" s="682"/>
      <c r="AH86" s="682"/>
      <c r="AI86" s="682"/>
      <c r="AJ86" s="682"/>
      <c r="AK86" s="682"/>
      <c r="AL86" s="682"/>
      <c r="AM86" s="682"/>
      <c r="AN86" s="682"/>
      <c r="AO86" s="682"/>
      <c r="AP86" s="682"/>
      <c r="AQ86" s="682"/>
      <c r="AR86" s="682"/>
      <c r="AS86" s="682"/>
      <c r="AT86" s="682"/>
      <c r="AU86" s="682"/>
      <c r="AV86" s="682"/>
      <c r="AW86" s="682"/>
      <c r="AX86" s="682"/>
      <c r="AY86" s="682"/>
      <c r="AZ86" s="688"/>
      <c r="BA86" s="688"/>
      <c r="BB86" s="688"/>
      <c r="BC86" s="688"/>
      <c r="BD86" s="689"/>
      <c r="BE86" s="55"/>
      <c r="BF86" s="55"/>
      <c r="BG86" s="55"/>
      <c r="BH86" s="55"/>
      <c r="BI86" s="55"/>
      <c r="BJ86" s="55"/>
      <c r="BK86" s="55"/>
      <c r="BL86" s="55"/>
      <c r="BM86" s="55"/>
      <c r="BN86" s="55"/>
      <c r="BO86" s="55"/>
      <c r="BP86" s="55"/>
      <c r="BQ86" s="52">
        <v>80</v>
      </c>
      <c r="BR86" s="73"/>
      <c r="BS86" s="735"/>
      <c r="BT86" s="736"/>
      <c r="BU86" s="736"/>
      <c r="BV86" s="736"/>
      <c r="BW86" s="736"/>
      <c r="BX86" s="736"/>
      <c r="BY86" s="736"/>
      <c r="BZ86" s="736"/>
      <c r="CA86" s="736"/>
      <c r="CB86" s="736"/>
      <c r="CC86" s="736"/>
      <c r="CD86" s="736"/>
      <c r="CE86" s="736"/>
      <c r="CF86" s="736"/>
      <c r="CG86" s="741"/>
      <c r="CH86" s="732"/>
      <c r="CI86" s="733"/>
      <c r="CJ86" s="733"/>
      <c r="CK86" s="733"/>
      <c r="CL86" s="734"/>
      <c r="CM86" s="732"/>
      <c r="CN86" s="733"/>
      <c r="CO86" s="733"/>
      <c r="CP86" s="733"/>
      <c r="CQ86" s="734"/>
      <c r="CR86" s="732"/>
      <c r="CS86" s="733"/>
      <c r="CT86" s="733"/>
      <c r="CU86" s="733"/>
      <c r="CV86" s="734"/>
      <c r="CW86" s="732"/>
      <c r="CX86" s="733"/>
      <c r="CY86" s="733"/>
      <c r="CZ86" s="733"/>
      <c r="DA86" s="734"/>
      <c r="DB86" s="732"/>
      <c r="DC86" s="733"/>
      <c r="DD86" s="733"/>
      <c r="DE86" s="733"/>
      <c r="DF86" s="734"/>
      <c r="DG86" s="732"/>
      <c r="DH86" s="733"/>
      <c r="DI86" s="733"/>
      <c r="DJ86" s="733"/>
      <c r="DK86" s="734"/>
      <c r="DL86" s="732"/>
      <c r="DM86" s="733"/>
      <c r="DN86" s="733"/>
      <c r="DO86" s="733"/>
      <c r="DP86" s="734"/>
      <c r="DQ86" s="732"/>
      <c r="DR86" s="733"/>
      <c r="DS86" s="733"/>
      <c r="DT86" s="733"/>
      <c r="DU86" s="734"/>
      <c r="DV86" s="735"/>
      <c r="DW86" s="736"/>
      <c r="DX86" s="736"/>
      <c r="DY86" s="736"/>
      <c r="DZ86" s="737"/>
      <c r="EA86" s="48"/>
    </row>
    <row r="87" spans="1:131" ht="26.25" customHeight="1" x14ac:dyDescent="0.2">
      <c r="A87" s="57">
        <v>20</v>
      </c>
      <c r="B87" s="742"/>
      <c r="C87" s="743"/>
      <c r="D87" s="743"/>
      <c r="E87" s="743"/>
      <c r="F87" s="743"/>
      <c r="G87" s="743"/>
      <c r="H87" s="743"/>
      <c r="I87" s="743"/>
      <c r="J87" s="743"/>
      <c r="K87" s="743"/>
      <c r="L87" s="743"/>
      <c r="M87" s="743"/>
      <c r="N87" s="743"/>
      <c r="O87" s="743"/>
      <c r="P87" s="744"/>
      <c r="Q87" s="745"/>
      <c r="R87" s="746"/>
      <c r="S87" s="746"/>
      <c r="T87" s="746"/>
      <c r="U87" s="746"/>
      <c r="V87" s="746"/>
      <c r="W87" s="746"/>
      <c r="X87" s="746"/>
      <c r="Y87" s="746"/>
      <c r="Z87" s="746"/>
      <c r="AA87" s="746"/>
      <c r="AB87" s="746"/>
      <c r="AC87" s="746"/>
      <c r="AD87" s="746"/>
      <c r="AE87" s="746"/>
      <c r="AF87" s="746"/>
      <c r="AG87" s="746"/>
      <c r="AH87" s="746"/>
      <c r="AI87" s="746"/>
      <c r="AJ87" s="746"/>
      <c r="AK87" s="746"/>
      <c r="AL87" s="746"/>
      <c r="AM87" s="746"/>
      <c r="AN87" s="746"/>
      <c r="AO87" s="746"/>
      <c r="AP87" s="746"/>
      <c r="AQ87" s="746"/>
      <c r="AR87" s="746"/>
      <c r="AS87" s="746"/>
      <c r="AT87" s="746"/>
      <c r="AU87" s="746"/>
      <c r="AV87" s="746"/>
      <c r="AW87" s="746"/>
      <c r="AX87" s="746"/>
      <c r="AY87" s="746"/>
      <c r="AZ87" s="747"/>
      <c r="BA87" s="747"/>
      <c r="BB87" s="747"/>
      <c r="BC87" s="747"/>
      <c r="BD87" s="748"/>
      <c r="BE87" s="55"/>
      <c r="BF87" s="55"/>
      <c r="BG87" s="55"/>
      <c r="BH87" s="55"/>
      <c r="BI87" s="55"/>
      <c r="BJ87" s="55"/>
      <c r="BK87" s="55"/>
      <c r="BL87" s="55"/>
      <c r="BM87" s="55"/>
      <c r="BN87" s="55"/>
      <c r="BO87" s="55"/>
      <c r="BP87" s="55"/>
      <c r="BQ87" s="52">
        <v>81</v>
      </c>
      <c r="BR87" s="73"/>
      <c r="BS87" s="735"/>
      <c r="BT87" s="736"/>
      <c r="BU87" s="736"/>
      <c r="BV87" s="736"/>
      <c r="BW87" s="736"/>
      <c r="BX87" s="736"/>
      <c r="BY87" s="736"/>
      <c r="BZ87" s="736"/>
      <c r="CA87" s="736"/>
      <c r="CB87" s="736"/>
      <c r="CC87" s="736"/>
      <c r="CD87" s="736"/>
      <c r="CE87" s="736"/>
      <c r="CF87" s="736"/>
      <c r="CG87" s="741"/>
      <c r="CH87" s="732"/>
      <c r="CI87" s="733"/>
      <c r="CJ87" s="733"/>
      <c r="CK87" s="733"/>
      <c r="CL87" s="734"/>
      <c r="CM87" s="732"/>
      <c r="CN87" s="733"/>
      <c r="CO87" s="733"/>
      <c r="CP87" s="733"/>
      <c r="CQ87" s="734"/>
      <c r="CR87" s="732"/>
      <c r="CS87" s="733"/>
      <c r="CT87" s="733"/>
      <c r="CU87" s="733"/>
      <c r="CV87" s="734"/>
      <c r="CW87" s="732"/>
      <c r="CX87" s="733"/>
      <c r="CY87" s="733"/>
      <c r="CZ87" s="733"/>
      <c r="DA87" s="734"/>
      <c r="DB87" s="732"/>
      <c r="DC87" s="733"/>
      <c r="DD87" s="733"/>
      <c r="DE87" s="733"/>
      <c r="DF87" s="734"/>
      <c r="DG87" s="732"/>
      <c r="DH87" s="733"/>
      <c r="DI87" s="733"/>
      <c r="DJ87" s="733"/>
      <c r="DK87" s="734"/>
      <c r="DL87" s="732"/>
      <c r="DM87" s="733"/>
      <c r="DN87" s="733"/>
      <c r="DO87" s="733"/>
      <c r="DP87" s="734"/>
      <c r="DQ87" s="732"/>
      <c r="DR87" s="733"/>
      <c r="DS87" s="733"/>
      <c r="DT87" s="733"/>
      <c r="DU87" s="734"/>
      <c r="DV87" s="735"/>
      <c r="DW87" s="736"/>
      <c r="DX87" s="736"/>
      <c r="DY87" s="736"/>
      <c r="DZ87" s="737"/>
      <c r="EA87" s="48"/>
    </row>
    <row r="88" spans="1:131" ht="26.25" customHeight="1" x14ac:dyDescent="0.2">
      <c r="A88" s="53" t="s">
        <v>244</v>
      </c>
      <c r="B88" s="695" t="s">
        <v>175</v>
      </c>
      <c r="C88" s="696"/>
      <c r="D88" s="696"/>
      <c r="E88" s="696"/>
      <c r="F88" s="696"/>
      <c r="G88" s="696"/>
      <c r="H88" s="696"/>
      <c r="I88" s="696"/>
      <c r="J88" s="696"/>
      <c r="K88" s="696"/>
      <c r="L88" s="696"/>
      <c r="M88" s="696"/>
      <c r="N88" s="696"/>
      <c r="O88" s="696"/>
      <c r="P88" s="697"/>
      <c r="Q88" s="738"/>
      <c r="R88" s="704"/>
      <c r="S88" s="704"/>
      <c r="T88" s="704"/>
      <c r="U88" s="704"/>
      <c r="V88" s="704"/>
      <c r="W88" s="704"/>
      <c r="X88" s="704"/>
      <c r="Y88" s="704"/>
      <c r="Z88" s="704"/>
      <c r="AA88" s="704"/>
      <c r="AB88" s="704"/>
      <c r="AC88" s="704"/>
      <c r="AD88" s="704"/>
      <c r="AE88" s="704"/>
      <c r="AF88" s="699"/>
      <c r="AG88" s="699"/>
      <c r="AH88" s="699"/>
      <c r="AI88" s="699"/>
      <c r="AJ88" s="699"/>
      <c r="AK88" s="704"/>
      <c r="AL88" s="704"/>
      <c r="AM88" s="704"/>
      <c r="AN88" s="704"/>
      <c r="AO88" s="704"/>
      <c r="AP88" s="699"/>
      <c r="AQ88" s="699"/>
      <c r="AR88" s="699"/>
      <c r="AS88" s="699"/>
      <c r="AT88" s="699"/>
      <c r="AU88" s="699"/>
      <c r="AV88" s="699"/>
      <c r="AW88" s="699"/>
      <c r="AX88" s="699"/>
      <c r="AY88" s="699"/>
      <c r="AZ88" s="705"/>
      <c r="BA88" s="705"/>
      <c r="BB88" s="705"/>
      <c r="BC88" s="705"/>
      <c r="BD88" s="706"/>
      <c r="BE88" s="55"/>
      <c r="BF88" s="55"/>
      <c r="BG88" s="55"/>
      <c r="BH88" s="55"/>
      <c r="BI88" s="55"/>
      <c r="BJ88" s="55"/>
      <c r="BK88" s="55"/>
      <c r="BL88" s="55"/>
      <c r="BM88" s="55"/>
      <c r="BN88" s="55"/>
      <c r="BO88" s="55"/>
      <c r="BP88" s="55"/>
      <c r="BQ88" s="52">
        <v>82</v>
      </c>
      <c r="BR88" s="73"/>
      <c r="BS88" s="735"/>
      <c r="BT88" s="736"/>
      <c r="BU88" s="736"/>
      <c r="BV88" s="736"/>
      <c r="BW88" s="736"/>
      <c r="BX88" s="736"/>
      <c r="BY88" s="736"/>
      <c r="BZ88" s="736"/>
      <c r="CA88" s="736"/>
      <c r="CB88" s="736"/>
      <c r="CC88" s="736"/>
      <c r="CD88" s="736"/>
      <c r="CE88" s="736"/>
      <c r="CF88" s="736"/>
      <c r="CG88" s="741"/>
      <c r="CH88" s="732"/>
      <c r="CI88" s="733"/>
      <c r="CJ88" s="733"/>
      <c r="CK88" s="733"/>
      <c r="CL88" s="734"/>
      <c r="CM88" s="732"/>
      <c r="CN88" s="733"/>
      <c r="CO88" s="733"/>
      <c r="CP88" s="733"/>
      <c r="CQ88" s="734"/>
      <c r="CR88" s="732"/>
      <c r="CS88" s="733"/>
      <c r="CT88" s="733"/>
      <c r="CU88" s="733"/>
      <c r="CV88" s="734"/>
      <c r="CW88" s="732"/>
      <c r="CX88" s="733"/>
      <c r="CY88" s="733"/>
      <c r="CZ88" s="733"/>
      <c r="DA88" s="734"/>
      <c r="DB88" s="732"/>
      <c r="DC88" s="733"/>
      <c r="DD88" s="733"/>
      <c r="DE88" s="733"/>
      <c r="DF88" s="734"/>
      <c r="DG88" s="732"/>
      <c r="DH88" s="733"/>
      <c r="DI88" s="733"/>
      <c r="DJ88" s="733"/>
      <c r="DK88" s="734"/>
      <c r="DL88" s="732"/>
      <c r="DM88" s="733"/>
      <c r="DN88" s="733"/>
      <c r="DO88" s="733"/>
      <c r="DP88" s="734"/>
      <c r="DQ88" s="732"/>
      <c r="DR88" s="733"/>
      <c r="DS88" s="733"/>
      <c r="DT88" s="733"/>
      <c r="DU88" s="734"/>
      <c r="DV88" s="735"/>
      <c r="DW88" s="736"/>
      <c r="DX88" s="736"/>
      <c r="DY88" s="736"/>
      <c r="DZ88" s="73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5"/>
      <c r="BT89" s="736"/>
      <c r="BU89" s="736"/>
      <c r="BV89" s="736"/>
      <c r="BW89" s="736"/>
      <c r="BX89" s="736"/>
      <c r="BY89" s="736"/>
      <c r="BZ89" s="736"/>
      <c r="CA89" s="736"/>
      <c r="CB89" s="736"/>
      <c r="CC89" s="736"/>
      <c r="CD89" s="736"/>
      <c r="CE89" s="736"/>
      <c r="CF89" s="736"/>
      <c r="CG89" s="741"/>
      <c r="CH89" s="732"/>
      <c r="CI89" s="733"/>
      <c r="CJ89" s="733"/>
      <c r="CK89" s="733"/>
      <c r="CL89" s="734"/>
      <c r="CM89" s="732"/>
      <c r="CN89" s="733"/>
      <c r="CO89" s="733"/>
      <c r="CP89" s="733"/>
      <c r="CQ89" s="734"/>
      <c r="CR89" s="732"/>
      <c r="CS89" s="733"/>
      <c r="CT89" s="733"/>
      <c r="CU89" s="733"/>
      <c r="CV89" s="734"/>
      <c r="CW89" s="732"/>
      <c r="CX89" s="733"/>
      <c r="CY89" s="733"/>
      <c r="CZ89" s="733"/>
      <c r="DA89" s="734"/>
      <c r="DB89" s="732"/>
      <c r="DC89" s="733"/>
      <c r="DD89" s="733"/>
      <c r="DE89" s="733"/>
      <c r="DF89" s="734"/>
      <c r="DG89" s="732"/>
      <c r="DH89" s="733"/>
      <c r="DI89" s="733"/>
      <c r="DJ89" s="733"/>
      <c r="DK89" s="734"/>
      <c r="DL89" s="732"/>
      <c r="DM89" s="733"/>
      <c r="DN89" s="733"/>
      <c r="DO89" s="733"/>
      <c r="DP89" s="734"/>
      <c r="DQ89" s="732"/>
      <c r="DR89" s="733"/>
      <c r="DS89" s="733"/>
      <c r="DT89" s="733"/>
      <c r="DU89" s="734"/>
      <c r="DV89" s="735"/>
      <c r="DW89" s="736"/>
      <c r="DX89" s="736"/>
      <c r="DY89" s="736"/>
      <c r="DZ89" s="73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5"/>
      <c r="BT90" s="736"/>
      <c r="BU90" s="736"/>
      <c r="BV90" s="736"/>
      <c r="BW90" s="736"/>
      <c r="BX90" s="736"/>
      <c r="BY90" s="736"/>
      <c r="BZ90" s="736"/>
      <c r="CA90" s="736"/>
      <c r="CB90" s="736"/>
      <c r="CC90" s="736"/>
      <c r="CD90" s="736"/>
      <c r="CE90" s="736"/>
      <c r="CF90" s="736"/>
      <c r="CG90" s="741"/>
      <c r="CH90" s="732"/>
      <c r="CI90" s="733"/>
      <c r="CJ90" s="733"/>
      <c r="CK90" s="733"/>
      <c r="CL90" s="734"/>
      <c r="CM90" s="732"/>
      <c r="CN90" s="733"/>
      <c r="CO90" s="733"/>
      <c r="CP90" s="733"/>
      <c r="CQ90" s="734"/>
      <c r="CR90" s="732"/>
      <c r="CS90" s="733"/>
      <c r="CT90" s="733"/>
      <c r="CU90" s="733"/>
      <c r="CV90" s="734"/>
      <c r="CW90" s="732"/>
      <c r="CX90" s="733"/>
      <c r="CY90" s="733"/>
      <c r="CZ90" s="733"/>
      <c r="DA90" s="734"/>
      <c r="DB90" s="732"/>
      <c r="DC90" s="733"/>
      <c r="DD90" s="733"/>
      <c r="DE90" s="733"/>
      <c r="DF90" s="734"/>
      <c r="DG90" s="732"/>
      <c r="DH90" s="733"/>
      <c r="DI90" s="733"/>
      <c r="DJ90" s="733"/>
      <c r="DK90" s="734"/>
      <c r="DL90" s="732"/>
      <c r="DM90" s="733"/>
      <c r="DN90" s="733"/>
      <c r="DO90" s="733"/>
      <c r="DP90" s="734"/>
      <c r="DQ90" s="732"/>
      <c r="DR90" s="733"/>
      <c r="DS90" s="733"/>
      <c r="DT90" s="733"/>
      <c r="DU90" s="734"/>
      <c r="DV90" s="735"/>
      <c r="DW90" s="736"/>
      <c r="DX90" s="736"/>
      <c r="DY90" s="736"/>
      <c r="DZ90" s="73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5"/>
      <c r="BT91" s="736"/>
      <c r="BU91" s="736"/>
      <c r="BV91" s="736"/>
      <c r="BW91" s="736"/>
      <c r="BX91" s="736"/>
      <c r="BY91" s="736"/>
      <c r="BZ91" s="736"/>
      <c r="CA91" s="736"/>
      <c r="CB91" s="736"/>
      <c r="CC91" s="736"/>
      <c r="CD91" s="736"/>
      <c r="CE91" s="736"/>
      <c r="CF91" s="736"/>
      <c r="CG91" s="741"/>
      <c r="CH91" s="732"/>
      <c r="CI91" s="733"/>
      <c r="CJ91" s="733"/>
      <c r="CK91" s="733"/>
      <c r="CL91" s="734"/>
      <c r="CM91" s="732"/>
      <c r="CN91" s="733"/>
      <c r="CO91" s="733"/>
      <c r="CP91" s="733"/>
      <c r="CQ91" s="734"/>
      <c r="CR91" s="732"/>
      <c r="CS91" s="733"/>
      <c r="CT91" s="733"/>
      <c r="CU91" s="733"/>
      <c r="CV91" s="734"/>
      <c r="CW91" s="732"/>
      <c r="CX91" s="733"/>
      <c r="CY91" s="733"/>
      <c r="CZ91" s="733"/>
      <c r="DA91" s="734"/>
      <c r="DB91" s="732"/>
      <c r="DC91" s="733"/>
      <c r="DD91" s="733"/>
      <c r="DE91" s="733"/>
      <c r="DF91" s="734"/>
      <c r="DG91" s="732"/>
      <c r="DH91" s="733"/>
      <c r="DI91" s="733"/>
      <c r="DJ91" s="733"/>
      <c r="DK91" s="734"/>
      <c r="DL91" s="732"/>
      <c r="DM91" s="733"/>
      <c r="DN91" s="733"/>
      <c r="DO91" s="733"/>
      <c r="DP91" s="734"/>
      <c r="DQ91" s="732"/>
      <c r="DR91" s="733"/>
      <c r="DS91" s="733"/>
      <c r="DT91" s="733"/>
      <c r="DU91" s="734"/>
      <c r="DV91" s="735"/>
      <c r="DW91" s="736"/>
      <c r="DX91" s="736"/>
      <c r="DY91" s="736"/>
      <c r="DZ91" s="73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5"/>
      <c r="BT92" s="736"/>
      <c r="BU92" s="736"/>
      <c r="BV92" s="736"/>
      <c r="BW92" s="736"/>
      <c r="BX92" s="736"/>
      <c r="BY92" s="736"/>
      <c r="BZ92" s="736"/>
      <c r="CA92" s="736"/>
      <c r="CB92" s="736"/>
      <c r="CC92" s="736"/>
      <c r="CD92" s="736"/>
      <c r="CE92" s="736"/>
      <c r="CF92" s="736"/>
      <c r="CG92" s="741"/>
      <c r="CH92" s="732"/>
      <c r="CI92" s="733"/>
      <c r="CJ92" s="733"/>
      <c r="CK92" s="733"/>
      <c r="CL92" s="734"/>
      <c r="CM92" s="732"/>
      <c r="CN92" s="733"/>
      <c r="CO92" s="733"/>
      <c r="CP92" s="733"/>
      <c r="CQ92" s="734"/>
      <c r="CR92" s="732"/>
      <c r="CS92" s="733"/>
      <c r="CT92" s="733"/>
      <c r="CU92" s="733"/>
      <c r="CV92" s="734"/>
      <c r="CW92" s="732"/>
      <c r="CX92" s="733"/>
      <c r="CY92" s="733"/>
      <c r="CZ92" s="733"/>
      <c r="DA92" s="734"/>
      <c r="DB92" s="732"/>
      <c r="DC92" s="733"/>
      <c r="DD92" s="733"/>
      <c r="DE92" s="733"/>
      <c r="DF92" s="734"/>
      <c r="DG92" s="732"/>
      <c r="DH92" s="733"/>
      <c r="DI92" s="733"/>
      <c r="DJ92" s="733"/>
      <c r="DK92" s="734"/>
      <c r="DL92" s="732"/>
      <c r="DM92" s="733"/>
      <c r="DN92" s="733"/>
      <c r="DO92" s="733"/>
      <c r="DP92" s="734"/>
      <c r="DQ92" s="732"/>
      <c r="DR92" s="733"/>
      <c r="DS92" s="733"/>
      <c r="DT92" s="733"/>
      <c r="DU92" s="734"/>
      <c r="DV92" s="735"/>
      <c r="DW92" s="736"/>
      <c r="DX92" s="736"/>
      <c r="DY92" s="736"/>
      <c r="DZ92" s="73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5"/>
      <c r="BT93" s="736"/>
      <c r="BU93" s="736"/>
      <c r="BV93" s="736"/>
      <c r="BW93" s="736"/>
      <c r="BX93" s="736"/>
      <c r="BY93" s="736"/>
      <c r="BZ93" s="736"/>
      <c r="CA93" s="736"/>
      <c r="CB93" s="736"/>
      <c r="CC93" s="736"/>
      <c r="CD93" s="736"/>
      <c r="CE93" s="736"/>
      <c r="CF93" s="736"/>
      <c r="CG93" s="741"/>
      <c r="CH93" s="732"/>
      <c r="CI93" s="733"/>
      <c r="CJ93" s="733"/>
      <c r="CK93" s="733"/>
      <c r="CL93" s="734"/>
      <c r="CM93" s="732"/>
      <c r="CN93" s="733"/>
      <c r="CO93" s="733"/>
      <c r="CP93" s="733"/>
      <c r="CQ93" s="734"/>
      <c r="CR93" s="732"/>
      <c r="CS93" s="733"/>
      <c r="CT93" s="733"/>
      <c r="CU93" s="733"/>
      <c r="CV93" s="734"/>
      <c r="CW93" s="732"/>
      <c r="CX93" s="733"/>
      <c r="CY93" s="733"/>
      <c r="CZ93" s="733"/>
      <c r="DA93" s="734"/>
      <c r="DB93" s="732"/>
      <c r="DC93" s="733"/>
      <c r="DD93" s="733"/>
      <c r="DE93" s="733"/>
      <c r="DF93" s="734"/>
      <c r="DG93" s="732"/>
      <c r="DH93" s="733"/>
      <c r="DI93" s="733"/>
      <c r="DJ93" s="733"/>
      <c r="DK93" s="734"/>
      <c r="DL93" s="732"/>
      <c r="DM93" s="733"/>
      <c r="DN93" s="733"/>
      <c r="DO93" s="733"/>
      <c r="DP93" s="734"/>
      <c r="DQ93" s="732"/>
      <c r="DR93" s="733"/>
      <c r="DS93" s="733"/>
      <c r="DT93" s="733"/>
      <c r="DU93" s="734"/>
      <c r="DV93" s="735"/>
      <c r="DW93" s="736"/>
      <c r="DX93" s="736"/>
      <c r="DY93" s="736"/>
      <c r="DZ93" s="73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5"/>
      <c r="BT94" s="736"/>
      <c r="BU94" s="736"/>
      <c r="BV94" s="736"/>
      <c r="BW94" s="736"/>
      <c r="BX94" s="736"/>
      <c r="BY94" s="736"/>
      <c r="BZ94" s="736"/>
      <c r="CA94" s="736"/>
      <c r="CB94" s="736"/>
      <c r="CC94" s="736"/>
      <c r="CD94" s="736"/>
      <c r="CE94" s="736"/>
      <c r="CF94" s="736"/>
      <c r="CG94" s="741"/>
      <c r="CH94" s="732"/>
      <c r="CI94" s="733"/>
      <c r="CJ94" s="733"/>
      <c r="CK94" s="733"/>
      <c r="CL94" s="734"/>
      <c r="CM94" s="732"/>
      <c r="CN94" s="733"/>
      <c r="CO94" s="733"/>
      <c r="CP94" s="733"/>
      <c r="CQ94" s="734"/>
      <c r="CR94" s="732"/>
      <c r="CS94" s="733"/>
      <c r="CT94" s="733"/>
      <c r="CU94" s="733"/>
      <c r="CV94" s="734"/>
      <c r="CW94" s="732"/>
      <c r="CX94" s="733"/>
      <c r="CY94" s="733"/>
      <c r="CZ94" s="733"/>
      <c r="DA94" s="734"/>
      <c r="DB94" s="732"/>
      <c r="DC94" s="733"/>
      <c r="DD94" s="733"/>
      <c r="DE94" s="733"/>
      <c r="DF94" s="734"/>
      <c r="DG94" s="732"/>
      <c r="DH94" s="733"/>
      <c r="DI94" s="733"/>
      <c r="DJ94" s="733"/>
      <c r="DK94" s="734"/>
      <c r="DL94" s="732"/>
      <c r="DM94" s="733"/>
      <c r="DN94" s="733"/>
      <c r="DO94" s="733"/>
      <c r="DP94" s="734"/>
      <c r="DQ94" s="732"/>
      <c r="DR94" s="733"/>
      <c r="DS94" s="733"/>
      <c r="DT94" s="733"/>
      <c r="DU94" s="734"/>
      <c r="DV94" s="735"/>
      <c r="DW94" s="736"/>
      <c r="DX94" s="736"/>
      <c r="DY94" s="736"/>
      <c r="DZ94" s="73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5"/>
      <c r="BT95" s="736"/>
      <c r="BU95" s="736"/>
      <c r="BV95" s="736"/>
      <c r="BW95" s="736"/>
      <c r="BX95" s="736"/>
      <c r="BY95" s="736"/>
      <c r="BZ95" s="736"/>
      <c r="CA95" s="736"/>
      <c r="CB95" s="736"/>
      <c r="CC95" s="736"/>
      <c r="CD95" s="736"/>
      <c r="CE95" s="736"/>
      <c r="CF95" s="736"/>
      <c r="CG95" s="741"/>
      <c r="CH95" s="732"/>
      <c r="CI95" s="733"/>
      <c r="CJ95" s="733"/>
      <c r="CK95" s="733"/>
      <c r="CL95" s="734"/>
      <c r="CM95" s="732"/>
      <c r="CN95" s="733"/>
      <c r="CO95" s="733"/>
      <c r="CP95" s="733"/>
      <c r="CQ95" s="734"/>
      <c r="CR95" s="732"/>
      <c r="CS95" s="733"/>
      <c r="CT95" s="733"/>
      <c r="CU95" s="733"/>
      <c r="CV95" s="734"/>
      <c r="CW95" s="732"/>
      <c r="CX95" s="733"/>
      <c r="CY95" s="733"/>
      <c r="CZ95" s="733"/>
      <c r="DA95" s="734"/>
      <c r="DB95" s="732"/>
      <c r="DC95" s="733"/>
      <c r="DD95" s="733"/>
      <c r="DE95" s="733"/>
      <c r="DF95" s="734"/>
      <c r="DG95" s="732"/>
      <c r="DH95" s="733"/>
      <c r="DI95" s="733"/>
      <c r="DJ95" s="733"/>
      <c r="DK95" s="734"/>
      <c r="DL95" s="732"/>
      <c r="DM95" s="733"/>
      <c r="DN95" s="733"/>
      <c r="DO95" s="733"/>
      <c r="DP95" s="734"/>
      <c r="DQ95" s="732"/>
      <c r="DR95" s="733"/>
      <c r="DS95" s="733"/>
      <c r="DT95" s="733"/>
      <c r="DU95" s="734"/>
      <c r="DV95" s="735"/>
      <c r="DW95" s="736"/>
      <c r="DX95" s="736"/>
      <c r="DY95" s="736"/>
      <c r="DZ95" s="73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5"/>
      <c r="BT96" s="736"/>
      <c r="BU96" s="736"/>
      <c r="BV96" s="736"/>
      <c r="BW96" s="736"/>
      <c r="BX96" s="736"/>
      <c r="BY96" s="736"/>
      <c r="BZ96" s="736"/>
      <c r="CA96" s="736"/>
      <c r="CB96" s="736"/>
      <c r="CC96" s="736"/>
      <c r="CD96" s="736"/>
      <c r="CE96" s="736"/>
      <c r="CF96" s="736"/>
      <c r="CG96" s="741"/>
      <c r="CH96" s="732"/>
      <c r="CI96" s="733"/>
      <c r="CJ96" s="733"/>
      <c r="CK96" s="733"/>
      <c r="CL96" s="734"/>
      <c r="CM96" s="732"/>
      <c r="CN96" s="733"/>
      <c r="CO96" s="733"/>
      <c r="CP96" s="733"/>
      <c r="CQ96" s="734"/>
      <c r="CR96" s="732"/>
      <c r="CS96" s="733"/>
      <c r="CT96" s="733"/>
      <c r="CU96" s="733"/>
      <c r="CV96" s="734"/>
      <c r="CW96" s="732"/>
      <c r="CX96" s="733"/>
      <c r="CY96" s="733"/>
      <c r="CZ96" s="733"/>
      <c r="DA96" s="734"/>
      <c r="DB96" s="732"/>
      <c r="DC96" s="733"/>
      <c r="DD96" s="733"/>
      <c r="DE96" s="733"/>
      <c r="DF96" s="734"/>
      <c r="DG96" s="732"/>
      <c r="DH96" s="733"/>
      <c r="DI96" s="733"/>
      <c r="DJ96" s="733"/>
      <c r="DK96" s="734"/>
      <c r="DL96" s="732"/>
      <c r="DM96" s="733"/>
      <c r="DN96" s="733"/>
      <c r="DO96" s="733"/>
      <c r="DP96" s="734"/>
      <c r="DQ96" s="732"/>
      <c r="DR96" s="733"/>
      <c r="DS96" s="733"/>
      <c r="DT96" s="733"/>
      <c r="DU96" s="734"/>
      <c r="DV96" s="735"/>
      <c r="DW96" s="736"/>
      <c r="DX96" s="736"/>
      <c r="DY96" s="736"/>
      <c r="DZ96" s="73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5"/>
      <c r="BT97" s="736"/>
      <c r="BU97" s="736"/>
      <c r="BV97" s="736"/>
      <c r="BW97" s="736"/>
      <c r="BX97" s="736"/>
      <c r="BY97" s="736"/>
      <c r="BZ97" s="736"/>
      <c r="CA97" s="736"/>
      <c r="CB97" s="736"/>
      <c r="CC97" s="736"/>
      <c r="CD97" s="736"/>
      <c r="CE97" s="736"/>
      <c r="CF97" s="736"/>
      <c r="CG97" s="741"/>
      <c r="CH97" s="732"/>
      <c r="CI97" s="733"/>
      <c r="CJ97" s="733"/>
      <c r="CK97" s="733"/>
      <c r="CL97" s="734"/>
      <c r="CM97" s="732"/>
      <c r="CN97" s="733"/>
      <c r="CO97" s="733"/>
      <c r="CP97" s="733"/>
      <c r="CQ97" s="734"/>
      <c r="CR97" s="732"/>
      <c r="CS97" s="733"/>
      <c r="CT97" s="733"/>
      <c r="CU97" s="733"/>
      <c r="CV97" s="734"/>
      <c r="CW97" s="732"/>
      <c r="CX97" s="733"/>
      <c r="CY97" s="733"/>
      <c r="CZ97" s="733"/>
      <c r="DA97" s="734"/>
      <c r="DB97" s="732"/>
      <c r="DC97" s="733"/>
      <c r="DD97" s="733"/>
      <c r="DE97" s="733"/>
      <c r="DF97" s="734"/>
      <c r="DG97" s="732"/>
      <c r="DH97" s="733"/>
      <c r="DI97" s="733"/>
      <c r="DJ97" s="733"/>
      <c r="DK97" s="734"/>
      <c r="DL97" s="732"/>
      <c r="DM97" s="733"/>
      <c r="DN97" s="733"/>
      <c r="DO97" s="733"/>
      <c r="DP97" s="734"/>
      <c r="DQ97" s="732"/>
      <c r="DR97" s="733"/>
      <c r="DS97" s="733"/>
      <c r="DT97" s="733"/>
      <c r="DU97" s="734"/>
      <c r="DV97" s="735"/>
      <c r="DW97" s="736"/>
      <c r="DX97" s="736"/>
      <c r="DY97" s="736"/>
      <c r="DZ97" s="73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5"/>
      <c r="BT98" s="736"/>
      <c r="BU98" s="736"/>
      <c r="BV98" s="736"/>
      <c r="BW98" s="736"/>
      <c r="BX98" s="736"/>
      <c r="BY98" s="736"/>
      <c r="BZ98" s="736"/>
      <c r="CA98" s="736"/>
      <c r="CB98" s="736"/>
      <c r="CC98" s="736"/>
      <c r="CD98" s="736"/>
      <c r="CE98" s="736"/>
      <c r="CF98" s="736"/>
      <c r="CG98" s="741"/>
      <c r="CH98" s="732"/>
      <c r="CI98" s="733"/>
      <c r="CJ98" s="733"/>
      <c r="CK98" s="733"/>
      <c r="CL98" s="734"/>
      <c r="CM98" s="732"/>
      <c r="CN98" s="733"/>
      <c r="CO98" s="733"/>
      <c r="CP98" s="733"/>
      <c r="CQ98" s="734"/>
      <c r="CR98" s="732"/>
      <c r="CS98" s="733"/>
      <c r="CT98" s="733"/>
      <c r="CU98" s="733"/>
      <c r="CV98" s="734"/>
      <c r="CW98" s="732"/>
      <c r="CX98" s="733"/>
      <c r="CY98" s="733"/>
      <c r="CZ98" s="733"/>
      <c r="DA98" s="734"/>
      <c r="DB98" s="732"/>
      <c r="DC98" s="733"/>
      <c r="DD98" s="733"/>
      <c r="DE98" s="733"/>
      <c r="DF98" s="734"/>
      <c r="DG98" s="732"/>
      <c r="DH98" s="733"/>
      <c r="DI98" s="733"/>
      <c r="DJ98" s="733"/>
      <c r="DK98" s="734"/>
      <c r="DL98" s="732"/>
      <c r="DM98" s="733"/>
      <c r="DN98" s="733"/>
      <c r="DO98" s="733"/>
      <c r="DP98" s="734"/>
      <c r="DQ98" s="732"/>
      <c r="DR98" s="733"/>
      <c r="DS98" s="733"/>
      <c r="DT98" s="733"/>
      <c r="DU98" s="734"/>
      <c r="DV98" s="735"/>
      <c r="DW98" s="736"/>
      <c r="DX98" s="736"/>
      <c r="DY98" s="736"/>
      <c r="DZ98" s="73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5"/>
      <c r="BT99" s="736"/>
      <c r="BU99" s="736"/>
      <c r="BV99" s="736"/>
      <c r="BW99" s="736"/>
      <c r="BX99" s="736"/>
      <c r="BY99" s="736"/>
      <c r="BZ99" s="736"/>
      <c r="CA99" s="736"/>
      <c r="CB99" s="736"/>
      <c r="CC99" s="736"/>
      <c r="CD99" s="736"/>
      <c r="CE99" s="736"/>
      <c r="CF99" s="736"/>
      <c r="CG99" s="741"/>
      <c r="CH99" s="732"/>
      <c r="CI99" s="733"/>
      <c r="CJ99" s="733"/>
      <c r="CK99" s="733"/>
      <c r="CL99" s="734"/>
      <c r="CM99" s="732"/>
      <c r="CN99" s="733"/>
      <c r="CO99" s="733"/>
      <c r="CP99" s="733"/>
      <c r="CQ99" s="734"/>
      <c r="CR99" s="732"/>
      <c r="CS99" s="733"/>
      <c r="CT99" s="733"/>
      <c r="CU99" s="733"/>
      <c r="CV99" s="734"/>
      <c r="CW99" s="732"/>
      <c r="CX99" s="733"/>
      <c r="CY99" s="733"/>
      <c r="CZ99" s="733"/>
      <c r="DA99" s="734"/>
      <c r="DB99" s="732"/>
      <c r="DC99" s="733"/>
      <c r="DD99" s="733"/>
      <c r="DE99" s="733"/>
      <c r="DF99" s="734"/>
      <c r="DG99" s="732"/>
      <c r="DH99" s="733"/>
      <c r="DI99" s="733"/>
      <c r="DJ99" s="733"/>
      <c r="DK99" s="734"/>
      <c r="DL99" s="732"/>
      <c r="DM99" s="733"/>
      <c r="DN99" s="733"/>
      <c r="DO99" s="733"/>
      <c r="DP99" s="734"/>
      <c r="DQ99" s="732"/>
      <c r="DR99" s="733"/>
      <c r="DS99" s="733"/>
      <c r="DT99" s="733"/>
      <c r="DU99" s="734"/>
      <c r="DV99" s="735"/>
      <c r="DW99" s="736"/>
      <c r="DX99" s="736"/>
      <c r="DY99" s="736"/>
      <c r="DZ99" s="73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5"/>
      <c r="BT100" s="736"/>
      <c r="BU100" s="736"/>
      <c r="BV100" s="736"/>
      <c r="BW100" s="736"/>
      <c r="BX100" s="736"/>
      <c r="BY100" s="736"/>
      <c r="BZ100" s="736"/>
      <c r="CA100" s="736"/>
      <c r="CB100" s="736"/>
      <c r="CC100" s="736"/>
      <c r="CD100" s="736"/>
      <c r="CE100" s="736"/>
      <c r="CF100" s="736"/>
      <c r="CG100" s="741"/>
      <c r="CH100" s="732"/>
      <c r="CI100" s="733"/>
      <c r="CJ100" s="733"/>
      <c r="CK100" s="733"/>
      <c r="CL100" s="734"/>
      <c r="CM100" s="732"/>
      <c r="CN100" s="733"/>
      <c r="CO100" s="733"/>
      <c r="CP100" s="733"/>
      <c r="CQ100" s="734"/>
      <c r="CR100" s="732"/>
      <c r="CS100" s="733"/>
      <c r="CT100" s="733"/>
      <c r="CU100" s="733"/>
      <c r="CV100" s="734"/>
      <c r="CW100" s="732"/>
      <c r="CX100" s="733"/>
      <c r="CY100" s="733"/>
      <c r="CZ100" s="733"/>
      <c r="DA100" s="734"/>
      <c r="DB100" s="732"/>
      <c r="DC100" s="733"/>
      <c r="DD100" s="733"/>
      <c r="DE100" s="733"/>
      <c r="DF100" s="734"/>
      <c r="DG100" s="732"/>
      <c r="DH100" s="733"/>
      <c r="DI100" s="733"/>
      <c r="DJ100" s="733"/>
      <c r="DK100" s="734"/>
      <c r="DL100" s="732"/>
      <c r="DM100" s="733"/>
      <c r="DN100" s="733"/>
      <c r="DO100" s="733"/>
      <c r="DP100" s="734"/>
      <c r="DQ100" s="732"/>
      <c r="DR100" s="733"/>
      <c r="DS100" s="733"/>
      <c r="DT100" s="733"/>
      <c r="DU100" s="734"/>
      <c r="DV100" s="735"/>
      <c r="DW100" s="736"/>
      <c r="DX100" s="736"/>
      <c r="DY100" s="736"/>
      <c r="DZ100" s="73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5"/>
      <c r="BT101" s="736"/>
      <c r="BU101" s="736"/>
      <c r="BV101" s="736"/>
      <c r="BW101" s="736"/>
      <c r="BX101" s="736"/>
      <c r="BY101" s="736"/>
      <c r="BZ101" s="736"/>
      <c r="CA101" s="736"/>
      <c r="CB101" s="736"/>
      <c r="CC101" s="736"/>
      <c r="CD101" s="736"/>
      <c r="CE101" s="736"/>
      <c r="CF101" s="736"/>
      <c r="CG101" s="741"/>
      <c r="CH101" s="732"/>
      <c r="CI101" s="733"/>
      <c r="CJ101" s="733"/>
      <c r="CK101" s="733"/>
      <c r="CL101" s="734"/>
      <c r="CM101" s="732"/>
      <c r="CN101" s="733"/>
      <c r="CO101" s="733"/>
      <c r="CP101" s="733"/>
      <c r="CQ101" s="734"/>
      <c r="CR101" s="732"/>
      <c r="CS101" s="733"/>
      <c r="CT101" s="733"/>
      <c r="CU101" s="733"/>
      <c r="CV101" s="734"/>
      <c r="CW101" s="732"/>
      <c r="CX101" s="733"/>
      <c r="CY101" s="733"/>
      <c r="CZ101" s="733"/>
      <c r="DA101" s="734"/>
      <c r="DB101" s="732"/>
      <c r="DC101" s="733"/>
      <c r="DD101" s="733"/>
      <c r="DE101" s="733"/>
      <c r="DF101" s="734"/>
      <c r="DG101" s="732"/>
      <c r="DH101" s="733"/>
      <c r="DI101" s="733"/>
      <c r="DJ101" s="733"/>
      <c r="DK101" s="734"/>
      <c r="DL101" s="732"/>
      <c r="DM101" s="733"/>
      <c r="DN101" s="733"/>
      <c r="DO101" s="733"/>
      <c r="DP101" s="734"/>
      <c r="DQ101" s="732"/>
      <c r="DR101" s="733"/>
      <c r="DS101" s="733"/>
      <c r="DT101" s="733"/>
      <c r="DU101" s="734"/>
      <c r="DV101" s="735"/>
      <c r="DW101" s="736"/>
      <c r="DX101" s="736"/>
      <c r="DY101" s="736"/>
      <c r="DZ101" s="737"/>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244</v>
      </c>
      <c r="BR102" s="695" t="s">
        <v>446</v>
      </c>
      <c r="BS102" s="696"/>
      <c r="BT102" s="696"/>
      <c r="BU102" s="696"/>
      <c r="BV102" s="696"/>
      <c r="BW102" s="696"/>
      <c r="BX102" s="696"/>
      <c r="BY102" s="696"/>
      <c r="BZ102" s="696"/>
      <c r="CA102" s="696"/>
      <c r="CB102" s="696"/>
      <c r="CC102" s="696"/>
      <c r="CD102" s="696"/>
      <c r="CE102" s="696"/>
      <c r="CF102" s="696"/>
      <c r="CG102" s="697"/>
      <c r="CH102" s="749"/>
      <c r="CI102" s="750"/>
      <c r="CJ102" s="750"/>
      <c r="CK102" s="750"/>
      <c r="CL102" s="751"/>
      <c r="CM102" s="749"/>
      <c r="CN102" s="750"/>
      <c r="CO102" s="750"/>
      <c r="CP102" s="750"/>
      <c r="CQ102" s="751"/>
      <c r="CR102" s="752"/>
      <c r="CS102" s="708"/>
      <c r="CT102" s="708"/>
      <c r="CU102" s="708"/>
      <c r="CV102" s="753"/>
      <c r="CW102" s="752"/>
      <c r="CX102" s="708"/>
      <c r="CY102" s="708"/>
      <c r="CZ102" s="708"/>
      <c r="DA102" s="753"/>
      <c r="DB102" s="752"/>
      <c r="DC102" s="708"/>
      <c r="DD102" s="708"/>
      <c r="DE102" s="708"/>
      <c r="DF102" s="753"/>
      <c r="DG102" s="752"/>
      <c r="DH102" s="708"/>
      <c r="DI102" s="708"/>
      <c r="DJ102" s="708"/>
      <c r="DK102" s="753"/>
      <c r="DL102" s="752"/>
      <c r="DM102" s="708"/>
      <c r="DN102" s="708"/>
      <c r="DO102" s="708"/>
      <c r="DP102" s="753"/>
      <c r="DQ102" s="752"/>
      <c r="DR102" s="708"/>
      <c r="DS102" s="708"/>
      <c r="DT102" s="708"/>
      <c r="DU102" s="753"/>
      <c r="DV102" s="695"/>
      <c r="DW102" s="696"/>
      <c r="DX102" s="696"/>
      <c r="DY102" s="696"/>
      <c r="DZ102" s="754"/>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55" t="s">
        <v>463</v>
      </c>
      <c r="BR103" s="755"/>
      <c r="BS103" s="755"/>
      <c r="BT103" s="755"/>
      <c r="BU103" s="755"/>
      <c r="BV103" s="755"/>
      <c r="BW103" s="755"/>
      <c r="BX103" s="755"/>
      <c r="BY103" s="755"/>
      <c r="BZ103" s="755"/>
      <c r="CA103" s="755"/>
      <c r="CB103" s="755"/>
      <c r="CC103" s="755"/>
      <c r="CD103" s="755"/>
      <c r="CE103" s="755"/>
      <c r="CF103" s="755"/>
      <c r="CG103" s="755"/>
      <c r="CH103" s="755"/>
      <c r="CI103" s="755"/>
      <c r="CJ103" s="755"/>
      <c r="CK103" s="755"/>
      <c r="CL103" s="755"/>
      <c r="CM103" s="755"/>
      <c r="CN103" s="755"/>
      <c r="CO103" s="755"/>
      <c r="CP103" s="755"/>
      <c r="CQ103" s="755"/>
      <c r="CR103" s="755"/>
      <c r="CS103" s="755"/>
      <c r="CT103" s="755"/>
      <c r="CU103" s="755"/>
      <c r="CV103" s="755"/>
      <c r="CW103" s="755"/>
      <c r="CX103" s="755"/>
      <c r="CY103" s="755"/>
      <c r="CZ103" s="755"/>
      <c r="DA103" s="755"/>
      <c r="DB103" s="755"/>
      <c r="DC103" s="755"/>
      <c r="DD103" s="755"/>
      <c r="DE103" s="755"/>
      <c r="DF103" s="755"/>
      <c r="DG103" s="755"/>
      <c r="DH103" s="755"/>
      <c r="DI103" s="755"/>
      <c r="DJ103" s="755"/>
      <c r="DK103" s="755"/>
      <c r="DL103" s="755"/>
      <c r="DM103" s="755"/>
      <c r="DN103" s="755"/>
      <c r="DO103" s="755"/>
      <c r="DP103" s="755"/>
      <c r="DQ103" s="755"/>
      <c r="DR103" s="755"/>
      <c r="DS103" s="755"/>
      <c r="DT103" s="755"/>
      <c r="DU103" s="755"/>
      <c r="DV103" s="755"/>
      <c r="DW103" s="755"/>
      <c r="DX103" s="755"/>
      <c r="DY103" s="755"/>
      <c r="DZ103" s="755"/>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6" t="s">
        <v>464</v>
      </c>
      <c r="BR104" s="756"/>
      <c r="BS104" s="756"/>
      <c r="BT104" s="756"/>
      <c r="BU104" s="756"/>
      <c r="BV104" s="756"/>
      <c r="BW104" s="756"/>
      <c r="BX104" s="756"/>
      <c r="BY104" s="756"/>
      <c r="BZ104" s="756"/>
      <c r="CA104" s="756"/>
      <c r="CB104" s="756"/>
      <c r="CC104" s="756"/>
      <c r="CD104" s="756"/>
      <c r="CE104" s="756"/>
      <c r="CF104" s="756"/>
      <c r="CG104" s="756"/>
      <c r="CH104" s="756"/>
      <c r="CI104" s="756"/>
      <c r="CJ104" s="756"/>
      <c r="CK104" s="756"/>
      <c r="CL104" s="756"/>
      <c r="CM104" s="756"/>
      <c r="CN104" s="756"/>
      <c r="CO104" s="756"/>
      <c r="CP104" s="756"/>
      <c r="CQ104" s="756"/>
      <c r="CR104" s="756"/>
      <c r="CS104" s="756"/>
      <c r="CT104" s="756"/>
      <c r="CU104" s="756"/>
      <c r="CV104" s="756"/>
      <c r="CW104" s="756"/>
      <c r="CX104" s="756"/>
      <c r="CY104" s="756"/>
      <c r="CZ104" s="756"/>
      <c r="DA104" s="756"/>
      <c r="DB104" s="756"/>
      <c r="DC104" s="756"/>
      <c r="DD104" s="756"/>
      <c r="DE104" s="756"/>
      <c r="DF104" s="756"/>
      <c r="DG104" s="756"/>
      <c r="DH104" s="756"/>
      <c r="DI104" s="756"/>
      <c r="DJ104" s="756"/>
      <c r="DK104" s="756"/>
      <c r="DL104" s="756"/>
      <c r="DM104" s="756"/>
      <c r="DN104" s="756"/>
      <c r="DO104" s="756"/>
      <c r="DP104" s="756"/>
      <c r="DQ104" s="756"/>
      <c r="DR104" s="756"/>
      <c r="DS104" s="756"/>
      <c r="DT104" s="756"/>
      <c r="DU104" s="756"/>
      <c r="DV104" s="756"/>
      <c r="DW104" s="756"/>
      <c r="DX104" s="756"/>
      <c r="DY104" s="756"/>
      <c r="DZ104" s="756"/>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57" t="s">
        <v>466</v>
      </c>
      <c r="B108" s="758"/>
      <c r="C108" s="758"/>
      <c r="D108" s="758"/>
      <c r="E108" s="758"/>
      <c r="F108" s="758"/>
      <c r="G108" s="758"/>
      <c r="H108" s="758"/>
      <c r="I108" s="758"/>
      <c r="J108" s="758"/>
      <c r="K108" s="758"/>
      <c r="L108" s="758"/>
      <c r="M108" s="758"/>
      <c r="N108" s="758"/>
      <c r="O108" s="758"/>
      <c r="P108" s="758"/>
      <c r="Q108" s="758"/>
      <c r="R108" s="758"/>
      <c r="S108" s="758"/>
      <c r="T108" s="758"/>
      <c r="U108" s="758"/>
      <c r="V108" s="758"/>
      <c r="W108" s="758"/>
      <c r="X108" s="758"/>
      <c r="Y108" s="758"/>
      <c r="Z108" s="758"/>
      <c r="AA108" s="758"/>
      <c r="AB108" s="758"/>
      <c r="AC108" s="758"/>
      <c r="AD108" s="758"/>
      <c r="AE108" s="758"/>
      <c r="AF108" s="758"/>
      <c r="AG108" s="758"/>
      <c r="AH108" s="758"/>
      <c r="AI108" s="758"/>
      <c r="AJ108" s="758"/>
      <c r="AK108" s="758"/>
      <c r="AL108" s="758"/>
      <c r="AM108" s="758"/>
      <c r="AN108" s="758"/>
      <c r="AO108" s="758"/>
      <c r="AP108" s="758"/>
      <c r="AQ108" s="758"/>
      <c r="AR108" s="758"/>
      <c r="AS108" s="758"/>
      <c r="AT108" s="759"/>
      <c r="AU108" s="757" t="s">
        <v>196</v>
      </c>
      <c r="AV108" s="758"/>
      <c r="AW108" s="758"/>
      <c r="AX108" s="758"/>
      <c r="AY108" s="758"/>
      <c r="AZ108" s="758"/>
      <c r="BA108" s="758"/>
      <c r="BB108" s="758"/>
      <c r="BC108" s="758"/>
      <c r="BD108" s="758"/>
      <c r="BE108" s="758"/>
      <c r="BF108" s="758"/>
      <c r="BG108" s="758"/>
      <c r="BH108" s="758"/>
      <c r="BI108" s="758"/>
      <c r="BJ108" s="758"/>
      <c r="BK108" s="758"/>
      <c r="BL108" s="758"/>
      <c r="BM108" s="758"/>
      <c r="BN108" s="758"/>
      <c r="BO108" s="758"/>
      <c r="BP108" s="758"/>
      <c r="BQ108" s="758"/>
      <c r="BR108" s="758"/>
      <c r="BS108" s="758"/>
      <c r="BT108" s="758"/>
      <c r="BU108" s="758"/>
      <c r="BV108" s="758"/>
      <c r="BW108" s="758"/>
      <c r="BX108" s="758"/>
      <c r="BY108" s="758"/>
      <c r="BZ108" s="758"/>
      <c r="CA108" s="758"/>
      <c r="CB108" s="758"/>
      <c r="CC108" s="758"/>
      <c r="CD108" s="758"/>
      <c r="CE108" s="758"/>
      <c r="CF108" s="758"/>
      <c r="CG108" s="758"/>
      <c r="CH108" s="758"/>
      <c r="CI108" s="758"/>
      <c r="CJ108" s="758"/>
      <c r="CK108" s="758"/>
      <c r="CL108" s="758"/>
      <c r="CM108" s="758"/>
      <c r="CN108" s="758"/>
      <c r="CO108" s="758"/>
      <c r="CP108" s="758"/>
      <c r="CQ108" s="758"/>
      <c r="CR108" s="758"/>
      <c r="CS108" s="758"/>
      <c r="CT108" s="758"/>
      <c r="CU108" s="758"/>
      <c r="CV108" s="758"/>
      <c r="CW108" s="758"/>
      <c r="CX108" s="758"/>
      <c r="CY108" s="758"/>
      <c r="CZ108" s="758"/>
      <c r="DA108" s="758"/>
      <c r="DB108" s="758"/>
      <c r="DC108" s="758"/>
      <c r="DD108" s="758"/>
      <c r="DE108" s="758"/>
      <c r="DF108" s="758"/>
      <c r="DG108" s="758"/>
      <c r="DH108" s="758"/>
      <c r="DI108" s="758"/>
      <c r="DJ108" s="758"/>
      <c r="DK108" s="758"/>
      <c r="DL108" s="758"/>
      <c r="DM108" s="758"/>
      <c r="DN108" s="758"/>
      <c r="DO108" s="758"/>
      <c r="DP108" s="758"/>
      <c r="DQ108" s="758"/>
      <c r="DR108" s="758"/>
      <c r="DS108" s="758"/>
      <c r="DT108" s="758"/>
      <c r="DU108" s="758"/>
      <c r="DV108" s="758"/>
      <c r="DW108" s="758"/>
      <c r="DX108" s="758"/>
      <c r="DY108" s="758"/>
      <c r="DZ108" s="759"/>
    </row>
    <row r="109" spans="1:131" s="48" customFormat="1" ht="26.25" customHeight="1" x14ac:dyDescent="0.2">
      <c r="A109" s="760" t="s">
        <v>467</v>
      </c>
      <c r="B109" s="761"/>
      <c r="C109" s="761"/>
      <c r="D109" s="761"/>
      <c r="E109" s="761"/>
      <c r="F109" s="761"/>
      <c r="G109" s="761"/>
      <c r="H109" s="761"/>
      <c r="I109" s="761"/>
      <c r="J109" s="761"/>
      <c r="K109" s="761"/>
      <c r="L109" s="761"/>
      <c r="M109" s="761"/>
      <c r="N109" s="761"/>
      <c r="O109" s="761"/>
      <c r="P109" s="761"/>
      <c r="Q109" s="761"/>
      <c r="R109" s="761"/>
      <c r="S109" s="761"/>
      <c r="T109" s="761"/>
      <c r="U109" s="761"/>
      <c r="V109" s="761"/>
      <c r="W109" s="761"/>
      <c r="X109" s="761"/>
      <c r="Y109" s="761"/>
      <c r="Z109" s="762"/>
      <c r="AA109" s="763" t="s">
        <v>468</v>
      </c>
      <c r="AB109" s="761"/>
      <c r="AC109" s="761"/>
      <c r="AD109" s="761"/>
      <c r="AE109" s="762"/>
      <c r="AF109" s="763" t="s">
        <v>469</v>
      </c>
      <c r="AG109" s="761"/>
      <c r="AH109" s="761"/>
      <c r="AI109" s="761"/>
      <c r="AJ109" s="762"/>
      <c r="AK109" s="763" t="s">
        <v>181</v>
      </c>
      <c r="AL109" s="761"/>
      <c r="AM109" s="761"/>
      <c r="AN109" s="761"/>
      <c r="AO109" s="762"/>
      <c r="AP109" s="763" t="s">
        <v>471</v>
      </c>
      <c r="AQ109" s="761"/>
      <c r="AR109" s="761"/>
      <c r="AS109" s="761"/>
      <c r="AT109" s="764"/>
      <c r="AU109" s="760" t="s">
        <v>467</v>
      </c>
      <c r="AV109" s="761"/>
      <c r="AW109" s="761"/>
      <c r="AX109" s="761"/>
      <c r="AY109" s="761"/>
      <c r="AZ109" s="761"/>
      <c r="BA109" s="761"/>
      <c r="BB109" s="761"/>
      <c r="BC109" s="761"/>
      <c r="BD109" s="761"/>
      <c r="BE109" s="761"/>
      <c r="BF109" s="761"/>
      <c r="BG109" s="761"/>
      <c r="BH109" s="761"/>
      <c r="BI109" s="761"/>
      <c r="BJ109" s="761"/>
      <c r="BK109" s="761"/>
      <c r="BL109" s="761"/>
      <c r="BM109" s="761"/>
      <c r="BN109" s="761"/>
      <c r="BO109" s="761"/>
      <c r="BP109" s="762"/>
      <c r="BQ109" s="763" t="s">
        <v>468</v>
      </c>
      <c r="BR109" s="761"/>
      <c r="BS109" s="761"/>
      <c r="BT109" s="761"/>
      <c r="BU109" s="762"/>
      <c r="BV109" s="763" t="s">
        <v>469</v>
      </c>
      <c r="BW109" s="761"/>
      <c r="BX109" s="761"/>
      <c r="BY109" s="761"/>
      <c r="BZ109" s="762"/>
      <c r="CA109" s="763" t="s">
        <v>181</v>
      </c>
      <c r="CB109" s="761"/>
      <c r="CC109" s="761"/>
      <c r="CD109" s="761"/>
      <c r="CE109" s="762"/>
      <c r="CF109" s="765" t="s">
        <v>471</v>
      </c>
      <c r="CG109" s="765"/>
      <c r="CH109" s="765"/>
      <c r="CI109" s="765"/>
      <c r="CJ109" s="765"/>
      <c r="CK109" s="763" t="s">
        <v>97</v>
      </c>
      <c r="CL109" s="761"/>
      <c r="CM109" s="761"/>
      <c r="CN109" s="761"/>
      <c r="CO109" s="761"/>
      <c r="CP109" s="761"/>
      <c r="CQ109" s="761"/>
      <c r="CR109" s="761"/>
      <c r="CS109" s="761"/>
      <c r="CT109" s="761"/>
      <c r="CU109" s="761"/>
      <c r="CV109" s="761"/>
      <c r="CW109" s="761"/>
      <c r="CX109" s="761"/>
      <c r="CY109" s="761"/>
      <c r="CZ109" s="761"/>
      <c r="DA109" s="761"/>
      <c r="DB109" s="761"/>
      <c r="DC109" s="761"/>
      <c r="DD109" s="761"/>
      <c r="DE109" s="761"/>
      <c r="DF109" s="762"/>
      <c r="DG109" s="763" t="s">
        <v>468</v>
      </c>
      <c r="DH109" s="761"/>
      <c r="DI109" s="761"/>
      <c r="DJ109" s="761"/>
      <c r="DK109" s="762"/>
      <c r="DL109" s="763" t="s">
        <v>469</v>
      </c>
      <c r="DM109" s="761"/>
      <c r="DN109" s="761"/>
      <c r="DO109" s="761"/>
      <c r="DP109" s="762"/>
      <c r="DQ109" s="763" t="s">
        <v>181</v>
      </c>
      <c r="DR109" s="761"/>
      <c r="DS109" s="761"/>
      <c r="DT109" s="761"/>
      <c r="DU109" s="762"/>
      <c r="DV109" s="763" t="s">
        <v>471</v>
      </c>
      <c r="DW109" s="761"/>
      <c r="DX109" s="761"/>
      <c r="DY109" s="761"/>
      <c r="DZ109" s="764"/>
    </row>
    <row r="110" spans="1:131" s="48" customFormat="1" ht="26.25" customHeight="1" x14ac:dyDescent="0.2">
      <c r="A110" s="766" t="s">
        <v>324</v>
      </c>
      <c r="B110" s="767"/>
      <c r="C110" s="767"/>
      <c r="D110" s="767"/>
      <c r="E110" s="767"/>
      <c r="F110" s="767"/>
      <c r="G110" s="767"/>
      <c r="H110" s="767"/>
      <c r="I110" s="767"/>
      <c r="J110" s="767"/>
      <c r="K110" s="767"/>
      <c r="L110" s="767"/>
      <c r="M110" s="767"/>
      <c r="N110" s="767"/>
      <c r="O110" s="767"/>
      <c r="P110" s="767"/>
      <c r="Q110" s="767"/>
      <c r="R110" s="767"/>
      <c r="S110" s="767"/>
      <c r="T110" s="767"/>
      <c r="U110" s="767"/>
      <c r="V110" s="767"/>
      <c r="W110" s="767"/>
      <c r="X110" s="767"/>
      <c r="Y110" s="767"/>
      <c r="Z110" s="768"/>
      <c r="AA110" s="769">
        <v>1322127</v>
      </c>
      <c r="AB110" s="770"/>
      <c r="AC110" s="770"/>
      <c r="AD110" s="770"/>
      <c r="AE110" s="771"/>
      <c r="AF110" s="772">
        <v>1145065</v>
      </c>
      <c r="AG110" s="770"/>
      <c r="AH110" s="770"/>
      <c r="AI110" s="770"/>
      <c r="AJ110" s="771"/>
      <c r="AK110" s="772">
        <v>1199884</v>
      </c>
      <c r="AL110" s="770"/>
      <c r="AM110" s="770"/>
      <c r="AN110" s="770"/>
      <c r="AO110" s="771"/>
      <c r="AP110" s="773">
        <v>19.899999999999999</v>
      </c>
      <c r="AQ110" s="774"/>
      <c r="AR110" s="774"/>
      <c r="AS110" s="774"/>
      <c r="AT110" s="775"/>
      <c r="AU110" s="831" t="s">
        <v>118</v>
      </c>
      <c r="AV110" s="832"/>
      <c r="AW110" s="832"/>
      <c r="AX110" s="832"/>
      <c r="AY110" s="832"/>
      <c r="AZ110" s="776" t="s">
        <v>472</v>
      </c>
      <c r="BA110" s="767"/>
      <c r="BB110" s="767"/>
      <c r="BC110" s="767"/>
      <c r="BD110" s="767"/>
      <c r="BE110" s="767"/>
      <c r="BF110" s="767"/>
      <c r="BG110" s="767"/>
      <c r="BH110" s="767"/>
      <c r="BI110" s="767"/>
      <c r="BJ110" s="767"/>
      <c r="BK110" s="767"/>
      <c r="BL110" s="767"/>
      <c r="BM110" s="767"/>
      <c r="BN110" s="767"/>
      <c r="BO110" s="767"/>
      <c r="BP110" s="768"/>
      <c r="BQ110" s="777">
        <v>12302114</v>
      </c>
      <c r="BR110" s="778"/>
      <c r="BS110" s="778"/>
      <c r="BT110" s="778"/>
      <c r="BU110" s="778"/>
      <c r="BV110" s="778">
        <v>12025526</v>
      </c>
      <c r="BW110" s="778"/>
      <c r="BX110" s="778"/>
      <c r="BY110" s="778"/>
      <c r="BZ110" s="778"/>
      <c r="CA110" s="778">
        <v>11980917</v>
      </c>
      <c r="CB110" s="778"/>
      <c r="CC110" s="778"/>
      <c r="CD110" s="778"/>
      <c r="CE110" s="778"/>
      <c r="CF110" s="779">
        <v>198.5</v>
      </c>
      <c r="CG110" s="780"/>
      <c r="CH110" s="780"/>
      <c r="CI110" s="780"/>
      <c r="CJ110" s="780"/>
      <c r="CK110" s="837" t="s">
        <v>383</v>
      </c>
      <c r="CL110" s="838"/>
      <c r="CM110" s="776" t="s">
        <v>58</v>
      </c>
      <c r="CN110" s="767"/>
      <c r="CO110" s="767"/>
      <c r="CP110" s="767"/>
      <c r="CQ110" s="767"/>
      <c r="CR110" s="767"/>
      <c r="CS110" s="767"/>
      <c r="CT110" s="767"/>
      <c r="CU110" s="767"/>
      <c r="CV110" s="767"/>
      <c r="CW110" s="767"/>
      <c r="CX110" s="767"/>
      <c r="CY110" s="767"/>
      <c r="CZ110" s="767"/>
      <c r="DA110" s="767"/>
      <c r="DB110" s="767"/>
      <c r="DC110" s="767"/>
      <c r="DD110" s="767"/>
      <c r="DE110" s="767"/>
      <c r="DF110" s="768"/>
      <c r="DG110" s="777" t="s">
        <v>194</v>
      </c>
      <c r="DH110" s="778"/>
      <c r="DI110" s="778"/>
      <c r="DJ110" s="778"/>
      <c r="DK110" s="778"/>
      <c r="DL110" s="778" t="s">
        <v>194</v>
      </c>
      <c r="DM110" s="778"/>
      <c r="DN110" s="778"/>
      <c r="DO110" s="778"/>
      <c r="DP110" s="778"/>
      <c r="DQ110" s="778" t="s">
        <v>194</v>
      </c>
      <c r="DR110" s="778"/>
      <c r="DS110" s="778"/>
      <c r="DT110" s="778"/>
      <c r="DU110" s="778"/>
      <c r="DV110" s="781" t="s">
        <v>194</v>
      </c>
      <c r="DW110" s="781"/>
      <c r="DX110" s="781"/>
      <c r="DY110" s="781"/>
      <c r="DZ110" s="782"/>
    </row>
    <row r="111" spans="1:131" s="48" customFormat="1" ht="26.25" customHeight="1" x14ac:dyDescent="0.2">
      <c r="A111" s="783" t="s">
        <v>450</v>
      </c>
      <c r="B111" s="756"/>
      <c r="C111" s="756"/>
      <c r="D111" s="756"/>
      <c r="E111" s="756"/>
      <c r="F111" s="756"/>
      <c r="G111" s="756"/>
      <c r="H111" s="756"/>
      <c r="I111" s="756"/>
      <c r="J111" s="756"/>
      <c r="K111" s="756"/>
      <c r="L111" s="756"/>
      <c r="M111" s="756"/>
      <c r="N111" s="756"/>
      <c r="O111" s="756"/>
      <c r="P111" s="756"/>
      <c r="Q111" s="756"/>
      <c r="R111" s="756"/>
      <c r="S111" s="756"/>
      <c r="T111" s="756"/>
      <c r="U111" s="756"/>
      <c r="V111" s="756"/>
      <c r="W111" s="756"/>
      <c r="X111" s="756"/>
      <c r="Y111" s="756"/>
      <c r="Z111" s="784"/>
      <c r="AA111" s="785" t="s">
        <v>194</v>
      </c>
      <c r="AB111" s="786"/>
      <c r="AC111" s="786"/>
      <c r="AD111" s="786"/>
      <c r="AE111" s="787"/>
      <c r="AF111" s="788" t="s">
        <v>194</v>
      </c>
      <c r="AG111" s="786"/>
      <c r="AH111" s="786"/>
      <c r="AI111" s="786"/>
      <c r="AJ111" s="787"/>
      <c r="AK111" s="788" t="s">
        <v>194</v>
      </c>
      <c r="AL111" s="786"/>
      <c r="AM111" s="786"/>
      <c r="AN111" s="786"/>
      <c r="AO111" s="787"/>
      <c r="AP111" s="789" t="s">
        <v>194</v>
      </c>
      <c r="AQ111" s="790"/>
      <c r="AR111" s="790"/>
      <c r="AS111" s="790"/>
      <c r="AT111" s="791"/>
      <c r="AU111" s="833"/>
      <c r="AV111" s="834"/>
      <c r="AW111" s="834"/>
      <c r="AX111" s="834"/>
      <c r="AY111" s="834"/>
      <c r="AZ111" s="792" t="s">
        <v>473</v>
      </c>
      <c r="BA111" s="793"/>
      <c r="BB111" s="793"/>
      <c r="BC111" s="793"/>
      <c r="BD111" s="793"/>
      <c r="BE111" s="793"/>
      <c r="BF111" s="793"/>
      <c r="BG111" s="793"/>
      <c r="BH111" s="793"/>
      <c r="BI111" s="793"/>
      <c r="BJ111" s="793"/>
      <c r="BK111" s="793"/>
      <c r="BL111" s="793"/>
      <c r="BM111" s="793"/>
      <c r="BN111" s="793"/>
      <c r="BO111" s="793"/>
      <c r="BP111" s="794"/>
      <c r="BQ111" s="795" t="s">
        <v>194</v>
      </c>
      <c r="BR111" s="796"/>
      <c r="BS111" s="796"/>
      <c r="BT111" s="796"/>
      <c r="BU111" s="796"/>
      <c r="BV111" s="796">
        <v>10591</v>
      </c>
      <c r="BW111" s="796"/>
      <c r="BX111" s="796"/>
      <c r="BY111" s="796"/>
      <c r="BZ111" s="796"/>
      <c r="CA111" s="796">
        <v>32530</v>
      </c>
      <c r="CB111" s="796"/>
      <c r="CC111" s="796"/>
      <c r="CD111" s="796"/>
      <c r="CE111" s="796"/>
      <c r="CF111" s="797">
        <v>0.5</v>
      </c>
      <c r="CG111" s="798"/>
      <c r="CH111" s="798"/>
      <c r="CI111" s="798"/>
      <c r="CJ111" s="798"/>
      <c r="CK111" s="839"/>
      <c r="CL111" s="840"/>
      <c r="CM111" s="792" t="s">
        <v>130</v>
      </c>
      <c r="CN111" s="793"/>
      <c r="CO111" s="793"/>
      <c r="CP111" s="793"/>
      <c r="CQ111" s="793"/>
      <c r="CR111" s="793"/>
      <c r="CS111" s="793"/>
      <c r="CT111" s="793"/>
      <c r="CU111" s="793"/>
      <c r="CV111" s="793"/>
      <c r="CW111" s="793"/>
      <c r="CX111" s="793"/>
      <c r="CY111" s="793"/>
      <c r="CZ111" s="793"/>
      <c r="DA111" s="793"/>
      <c r="DB111" s="793"/>
      <c r="DC111" s="793"/>
      <c r="DD111" s="793"/>
      <c r="DE111" s="793"/>
      <c r="DF111" s="794"/>
      <c r="DG111" s="795" t="s">
        <v>194</v>
      </c>
      <c r="DH111" s="796"/>
      <c r="DI111" s="796"/>
      <c r="DJ111" s="796"/>
      <c r="DK111" s="796"/>
      <c r="DL111" s="796" t="s">
        <v>194</v>
      </c>
      <c r="DM111" s="796"/>
      <c r="DN111" s="796"/>
      <c r="DO111" s="796"/>
      <c r="DP111" s="796"/>
      <c r="DQ111" s="796" t="s">
        <v>194</v>
      </c>
      <c r="DR111" s="796"/>
      <c r="DS111" s="796"/>
      <c r="DT111" s="796"/>
      <c r="DU111" s="796"/>
      <c r="DV111" s="799" t="s">
        <v>194</v>
      </c>
      <c r="DW111" s="799"/>
      <c r="DX111" s="799"/>
      <c r="DY111" s="799"/>
      <c r="DZ111" s="800"/>
    </row>
    <row r="112" spans="1:131" s="48" customFormat="1" ht="26.25" customHeight="1" x14ac:dyDescent="0.2">
      <c r="A112" s="949" t="s">
        <v>150</v>
      </c>
      <c r="B112" s="950"/>
      <c r="C112" s="793" t="s">
        <v>474</v>
      </c>
      <c r="D112" s="793"/>
      <c r="E112" s="793"/>
      <c r="F112" s="793"/>
      <c r="G112" s="793"/>
      <c r="H112" s="793"/>
      <c r="I112" s="793"/>
      <c r="J112" s="793"/>
      <c r="K112" s="793"/>
      <c r="L112" s="793"/>
      <c r="M112" s="793"/>
      <c r="N112" s="793"/>
      <c r="O112" s="793"/>
      <c r="P112" s="793"/>
      <c r="Q112" s="793"/>
      <c r="R112" s="793"/>
      <c r="S112" s="793"/>
      <c r="T112" s="793"/>
      <c r="U112" s="793"/>
      <c r="V112" s="793"/>
      <c r="W112" s="793"/>
      <c r="X112" s="793"/>
      <c r="Y112" s="793"/>
      <c r="Z112" s="794"/>
      <c r="AA112" s="785" t="s">
        <v>194</v>
      </c>
      <c r="AB112" s="786"/>
      <c r="AC112" s="786"/>
      <c r="AD112" s="786"/>
      <c r="AE112" s="787"/>
      <c r="AF112" s="788" t="s">
        <v>194</v>
      </c>
      <c r="AG112" s="786"/>
      <c r="AH112" s="786"/>
      <c r="AI112" s="786"/>
      <c r="AJ112" s="787"/>
      <c r="AK112" s="788" t="s">
        <v>194</v>
      </c>
      <c r="AL112" s="786"/>
      <c r="AM112" s="786"/>
      <c r="AN112" s="786"/>
      <c r="AO112" s="787"/>
      <c r="AP112" s="789" t="s">
        <v>194</v>
      </c>
      <c r="AQ112" s="790"/>
      <c r="AR112" s="790"/>
      <c r="AS112" s="790"/>
      <c r="AT112" s="791"/>
      <c r="AU112" s="833"/>
      <c r="AV112" s="834"/>
      <c r="AW112" s="834"/>
      <c r="AX112" s="834"/>
      <c r="AY112" s="834"/>
      <c r="AZ112" s="792" t="s">
        <v>262</v>
      </c>
      <c r="BA112" s="793"/>
      <c r="BB112" s="793"/>
      <c r="BC112" s="793"/>
      <c r="BD112" s="793"/>
      <c r="BE112" s="793"/>
      <c r="BF112" s="793"/>
      <c r="BG112" s="793"/>
      <c r="BH112" s="793"/>
      <c r="BI112" s="793"/>
      <c r="BJ112" s="793"/>
      <c r="BK112" s="793"/>
      <c r="BL112" s="793"/>
      <c r="BM112" s="793"/>
      <c r="BN112" s="793"/>
      <c r="BO112" s="793"/>
      <c r="BP112" s="794"/>
      <c r="BQ112" s="795">
        <v>3131402</v>
      </c>
      <c r="BR112" s="796"/>
      <c r="BS112" s="796"/>
      <c r="BT112" s="796"/>
      <c r="BU112" s="796"/>
      <c r="BV112" s="796">
        <v>2781028</v>
      </c>
      <c r="BW112" s="796"/>
      <c r="BX112" s="796"/>
      <c r="BY112" s="796"/>
      <c r="BZ112" s="796"/>
      <c r="CA112" s="796">
        <v>2611717</v>
      </c>
      <c r="CB112" s="796"/>
      <c r="CC112" s="796"/>
      <c r="CD112" s="796"/>
      <c r="CE112" s="796"/>
      <c r="CF112" s="797">
        <v>43.3</v>
      </c>
      <c r="CG112" s="798"/>
      <c r="CH112" s="798"/>
      <c r="CI112" s="798"/>
      <c r="CJ112" s="798"/>
      <c r="CK112" s="839"/>
      <c r="CL112" s="840"/>
      <c r="CM112" s="792" t="s">
        <v>391</v>
      </c>
      <c r="CN112" s="793"/>
      <c r="CO112" s="793"/>
      <c r="CP112" s="793"/>
      <c r="CQ112" s="793"/>
      <c r="CR112" s="793"/>
      <c r="CS112" s="793"/>
      <c r="CT112" s="793"/>
      <c r="CU112" s="793"/>
      <c r="CV112" s="793"/>
      <c r="CW112" s="793"/>
      <c r="CX112" s="793"/>
      <c r="CY112" s="793"/>
      <c r="CZ112" s="793"/>
      <c r="DA112" s="793"/>
      <c r="DB112" s="793"/>
      <c r="DC112" s="793"/>
      <c r="DD112" s="793"/>
      <c r="DE112" s="793"/>
      <c r="DF112" s="794"/>
      <c r="DG112" s="795" t="s">
        <v>194</v>
      </c>
      <c r="DH112" s="796"/>
      <c r="DI112" s="796"/>
      <c r="DJ112" s="796"/>
      <c r="DK112" s="796"/>
      <c r="DL112" s="796" t="s">
        <v>194</v>
      </c>
      <c r="DM112" s="796"/>
      <c r="DN112" s="796"/>
      <c r="DO112" s="796"/>
      <c r="DP112" s="796"/>
      <c r="DQ112" s="796" t="s">
        <v>194</v>
      </c>
      <c r="DR112" s="796"/>
      <c r="DS112" s="796"/>
      <c r="DT112" s="796"/>
      <c r="DU112" s="796"/>
      <c r="DV112" s="799" t="s">
        <v>194</v>
      </c>
      <c r="DW112" s="799"/>
      <c r="DX112" s="799"/>
      <c r="DY112" s="799"/>
      <c r="DZ112" s="800"/>
    </row>
    <row r="113" spans="1:130" s="48" customFormat="1" ht="26.25" customHeight="1" x14ac:dyDescent="0.2">
      <c r="A113" s="951"/>
      <c r="B113" s="952"/>
      <c r="C113" s="793" t="s">
        <v>476</v>
      </c>
      <c r="D113" s="793"/>
      <c r="E113" s="793"/>
      <c r="F113" s="793"/>
      <c r="G113" s="793"/>
      <c r="H113" s="793"/>
      <c r="I113" s="793"/>
      <c r="J113" s="793"/>
      <c r="K113" s="793"/>
      <c r="L113" s="793"/>
      <c r="M113" s="793"/>
      <c r="N113" s="793"/>
      <c r="O113" s="793"/>
      <c r="P113" s="793"/>
      <c r="Q113" s="793"/>
      <c r="R113" s="793"/>
      <c r="S113" s="793"/>
      <c r="T113" s="793"/>
      <c r="U113" s="793"/>
      <c r="V113" s="793"/>
      <c r="W113" s="793"/>
      <c r="X113" s="793"/>
      <c r="Y113" s="793"/>
      <c r="Z113" s="794"/>
      <c r="AA113" s="785">
        <v>421130</v>
      </c>
      <c r="AB113" s="786"/>
      <c r="AC113" s="786"/>
      <c r="AD113" s="786"/>
      <c r="AE113" s="787"/>
      <c r="AF113" s="788">
        <v>411996</v>
      </c>
      <c r="AG113" s="786"/>
      <c r="AH113" s="786"/>
      <c r="AI113" s="786"/>
      <c r="AJ113" s="787"/>
      <c r="AK113" s="788">
        <v>411573</v>
      </c>
      <c r="AL113" s="786"/>
      <c r="AM113" s="786"/>
      <c r="AN113" s="786"/>
      <c r="AO113" s="787"/>
      <c r="AP113" s="789">
        <v>6.8</v>
      </c>
      <c r="AQ113" s="790"/>
      <c r="AR113" s="790"/>
      <c r="AS113" s="790"/>
      <c r="AT113" s="791"/>
      <c r="AU113" s="833"/>
      <c r="AV113" s="834"/>
      <c r="AW113" s="834"/>
      <c r="AX113" s="834"/>
      <c r="AY113" s="834"/>
      <c r="AZ113" s="792" t="s">
        <v>200</v>
      </c>
      <c r="BA113" s="793"/>
      <c r="BB113" s="793"/>
      <c r="BC113" s="793"/>
      <c r="BD113" s="793"/>
      <c r="BE113" s="793"/>
      <c r="BF113" s="793"/>
      <c r="BG113" s="793"/>
      <c r="BH113" s="793"/>
      <c r="BI113" s="793"/>
      <c r="BJ113" s="793"/>
      <c r="BK113" s="793"/>
      <c r="BL113" s="793"/>
      <c r="BM113" s="793"/>
      <c r="BN113" s="793"/>
      <c r="BO113" s="793"/>
      <c r="BP113" s="794"/>
      <c r="BQ113" s="795">
        <v>231321</v>
      </c>
      <c r="BR113" s="796"/>
      <c r="BS113" s="796"/>
      <c r="BT113" s="796"/>
      <c r="BU113" s="796"/>
      <c r="BV113" s="796">
        <v>158689</v>
      </c>
      <c r="BW113" s="796"/>
      <c r="BX113" s="796"/>
      <c r="BY113" s="796"/>
      <c r="BZ113" s="796"/>
      <c r="CA113" s="796">
        <v>103247</v>
      </c>
      <c r="CB113" s="796"/>
      <c r="CC113" s="796"/>
      <c r="CD113" s="796"/>
      <c r="CE113" s="796"/>
      <c r="CF113" s="797">
        <v>1.7</v>
      </c>
      <c r="CG113" s="798"/>
      <c r="CH113" s="798"/>
      <c r="CI113" s="798"/>
      <c r="CJ113" s="798"/>
      <c r="CK113" s="839"/>
      <c r="CL113" s="840"/>
      <c r="CM113" s="792" t="s">
        <v>401</v>
      </c>
      <c r="CN113" s="793"/>
      <c r="CO113" s="793"/>
      <c r="CP113" s="793"/>
      <c r="CQ113" s="793"/>
      <c r="CR113" s="793"/>
      <c r="CS113" s="793"/>
      <c r="CT113" s="793"/>
      <c r="CU113" s="793"/>
      <c r="CV113" s="793"/>
      <c r="CW113" s="793"/>
      <c r="CX113" s="793"/>
      <c r="CY113" s="793"/>
      <c r="CZ113" s="793"/>
      <c r="DA113" s="793"/>
      <c r="DB113" s="793"/>
      <c r="DC113" s="793"/>
      <c r="DD113" s="793"/>
      <c r="DE113" s="793"/>
      <c r="DF113" s="794"/>
      <c r="DG113" s="785" t="s">
        <v>194</v>
      </c>
      <c r="DH113" s="786"/>
      <c r="DI113" s="786"/>
      <c r="DJ113" s="786"/>
      <c r="DK113" s="787"/>
      <c r="DL113" s="788" t="s">
        <v>194</v>
      </c>
      <c r="DM113" s="786"/>
      <c r="DN113" s="786"/>
      <c r="DO113" s="786"/>
      <c r="DP113" s="787"/>
      <c r="DQ113" s="788" t="s">
        <v>194</v>
      </c>
      <c r="DR113" s="786"/>
      <c r="DS113" s="786"/>
      <c r="DT113" s="786"/>
      <c r="DU113" s="787"/>
      <c r="DV113" s="789" t="s">
        <v>194</v>
      </c>
      <c r="DW113" s="790"/>
      <c r="DX113" s="790"/>
      <c r="DY113" s="790"/>
      <c r="DZ113" s="791"/>
    </row>
    <row r="114" spans="1:130" s="48" customFormat="1" ht="26.25" customHeight="1" x14ac:dyDescent="0.2">
      <c r="A114" s="951"/>
      <c r="B114" s="952"/>
      <c r="C114" s="793" t="s">
        <v>478</v>
      </c>
      <c r="D114" s="793"/>
      <c r="E114" s="793"/>
      <c r="F114" s="793"/>
      <c r="G114" s="793"/>
      <c r="H114" s="793"/>
      <c r="I114" s="793"/>
      <c r="J114" s="793"/>
      <c r="K114" s="793"/>
      <c r="L114" s="793"/>
      <c r="M114" s="793"/>
      <c r="N114" s="793"/>
      <c r="O114" s="793"/>
      <c r="P114" s="793"/>
      <c r="Q114" s="793"/>
      <c r="R114" s="793"/>
      <c r="S114" s="793"/>
      <c r="T114" s="793"/>
      <c r="U114" s="793"/>
      <c r="V114" s="793"/>
      <c r="W114" s="793"/>
      <c r="X114" s="793"/>
      <c r="Y114" s="793"/>
      <c r="Z114" s="794"/>
      <c r="AA114" s="785">
        <v>72621</v>
      </c>
      <c r="AB114" s="786"/>
      <c r="AC114" s="786"/>
      <c r="AD114" s="786"/>
      <c r="AE114" s="787"/>
      <c r="AF114" s="788">
        <v>80414</v>
      </c>
      <c r="AG114" s="786"/>
      <c r="AH114" s="786"/>
      <c r="AI114" s="786"/>
      <c r="AJ114" s="787"/>
      <c r="AK114" s="788">
        <v>73161</v>
      </c>
      <c r="AL114" s="786"/>
      <c r="AM114" s="786"/>
      <c r="AN114" s="786"/>
      <c r="AO114" s="787"/>
      <c r="AP114" s="789">
        <v>1.2</v>
      </c>
      <c r="AQ114" s="790"/>
      <c r="AR114" s="790"/>
      <c r="AS114" s="790"/>
      <c r="AT114" s="791"/>
      <c r="AU114" s="833"/>
      <c r="AV114" s="834"/>
      <c r="AW114" s="834"/>
      <c r="AX114" s="834"/>
      <c r="AY114" s="834"/>
      <c r="AZ114" s="792" t="s">
        <v>479</v>
      </c>
      <c r="BA114" s="793"/>
      <c r="BB114" s="793"/>
      <c r="BC114" s="793"/>
      <c r="BD114" s="793"/>
      <c r="BE114" s="793"/>
      <c r="BF114" s="793"/>
      <c r="BG114" s="793"/>
      <c r="BH114" s="793"/>
      <c r="BI114" s="793"/>
      <c r="BJ114" s="793"/>
      <c r="BK114" s="793"/>
      <c r="BL114" s="793"/>
      <c r="BM114" s="793"/>
      <c r="BN114" s="793"/>
      <c r="BO114" s="793"/>
      <c r="BP114" s="794"/>
      <c r="BQ114" s="795">
        <v>1553791</v>
      </c>
      <c r="BR114" s="796"/>
      <c r="BS114" s="796"/>
      <c r="BT114" s="796"/>
      <c r="BU114" s="796"/>
      <c r="BV114" s="796">
        <v>1661029</v>
      </c>
      <c r="BW114" s="796"/>
      <c r="BX114" s="796"/>
      <c r="BY114" s="796"/>
      <c r="BZ114" s="796"/>
      <c r="CA114" s="796">
        <v>1698928</v>
      </c>
      <c r="CB114" s="796"/>
      <c r="CC114" s="796"/>
      <c r="CD114" s="796"/>
      <c r="CE114" s="796"/>
      <c r="CF114" s="797">
        <v>28.1</v>
      </c>
      <c r="CG114" s="798"/>
      <c r="CH114" s="798"/>
      <c r="CI114" s="798"/>
      <c r="CJ114" s="798"/>
      <c r="CK114" s="839"/>
      <c r="CL114" s="840"/>
      <c r="CM114" s="792" t="s">
        <v>480</v>
      </c>
      <c r="CN114" s="793"/>
      <c r="CO114" s="793"/>
      <c r="CP114" s="793"/>
      <c r="CQ114" s="793"/>
      <c r="CR114" s="793"/>
      <c r="CS114" s="793"/>
      <c r="CT114" s="793"/>
      <c r="CU114" s="793"/>
      <c r="CV114" s="793"/>
      <c r="CW114" s="793"/>
      <c r="CX114" s="793"/>
      <c r="CY114" s="793"/>
      <c r="CZ114" s="793"/>
      <c r="DA114" s="793"/>
      <c r="DB114" s="793"/>
      <c r="DC114" s="793"/>
      <c r="DD114" s="793"/>
      <c r="DE114" s="793"/>
      <c r="DF114" s="794"/>
      <c r="DG114" s="785" t="s">
        <v>194</v>
      </c>
      <c r="DH114" s="786"/>
      <c r="DI114" s="786"/>
      <c r="DJ114" s="786"/>
      <c r="DK114" s="787"/>
      <c r="DL114" s="788" t="s">
        <v>194</v>
      </c>
      <c r="DM114" s="786"/>
      <c r="DN114" s="786"/>
      <c r="DO114" s="786"/>
      <c r="DP114" s="787"/>
      <c r="DQ114" s="788" t="s">
        <v>194</v>
      </c>
      <c r="DR114" s="786"/>
      <c r="DS114" s="786"/>
      <c r="DT114" s="786"/>
      <c r="DU114" s="787"/>
      <c r="DV114" s="789" t="s">
        <v>194</v>
      </c>
      <c r="DW114" s="790"/>
      <c r="DX114" s="790"/>
      <c r="DY114" s="790"/>
      <c r="DZ114" s="791"/>
    </row>
    <row r="115" spans="1:130" s="48" customFormat="1" ht="26.25" customHeight="1" x14ac:dyDescent="0.2">
      <c r="A115" s="951"/>
      <c r="B115" s="952"/>
      <c r="C115" s="793" t="s">
        <v>372</v>
      </c>
      <c r="D115" s="793"/>
      <c r="E115" s="793"/>
      <c r="F115" s="793"/>
      <c r="G115" s="793"/>
      <c r="H115" s="793"/>
      <c r="I115" s="793"/>
      <c r="J115" s="793"/>
      <c r="K115" s="793"/>
      <c r="L115" s="793"/>
      <c r="M115" s="793"/>
      <c r="N115" s="793"/>
      <c r="O115" s="793"/>
      <c r="P115" s="793"/>
      <c r="Q115" s="793"/>
      <c r="R115" s="793"/>
      <c r="S115" s="793"/>
      <c r="T115" s="793"/>
      <c r="U115" s="793"/>
      <c r="V115" s="793"/>
      <c r="W115" s="793"/>
      <c r="X115" s="793"/>
      <c r="Y115" s="793"/>
      <c r="Z115" s="794"/>
      <c r="AA115" s="785">
        <v>13309</v>
      </c>
      <c r="AB115" s="786"/>
      <c r="AC115" s="786"/>
      <c r="AD115" s="786"/>
      <c r="AE115" s="787"/>
      <c r="AF115" s="788">
        <v>10591</v>
      </c>
      <c r="AG115" s="786"/>
      <c r="AH115" s="786"/>
      <c r="AI115" s="786"/>
      <c r="AJ115" s="787"/>
      <c r="AK115" s="788">
        <v>9389</v>
      </c>
      <c r="AL115" s="786"/>
      <c r="AM115" s="786"/>
      <c r="AN115" s="786"/>
      <c r="AO115" s="787"/>
      <c r="AP115" s="789">
        <v>0.2</v>
      </c>
      <c r="AQ115" s="790"/>
      <c r="AR115" s="790"/>
      <c r="AS115" s="790"/>
      <c r="AT115" s="791"/>
      <c r="AU115" s="833"/>
      <c r="AV115" s="834"/>
      <c r="AW115" s="834"/>
      <c r="AX115" s="834"/>
      <c r="AY115" s="834"/>
      <c r="AZ115" s="792" t="s">
        <v>343</v>
      </c>
      <c r="BA115" s="793"/>
      <c r="BB115" s="793"/>
      <c r="BC115" s="793"/>
      <c r="BD115" s="793"/>
      <c r="BE115" s="793"/>
      <c r="BF115" s="793"/>
      <c r="BG115" s="793"/>
      <c r="BH115" s="793"/>
      <c r="BI115" s="793"/>
      <c r="BJ115" s="793"/>
      <c r="BK115" s="793"/>
      <c r="BL115" s="793"/>
      <c r="BM115" s="793"/>
      <c r="BN115" s="793"/>
      <c r="BO115" s="793"/>
      <c r="BP115" s="794"/>
      <c r="BQ115" s="795" t="s">
        <v>194</v>
      </c>
      <c r="BR115" s="796"/>
      <c r="BS115" s="796"/>
      <c r="BT115" s="796"/>
      <c r="BU115" s="796"/>
      <c r="BV115" s="796" t="s">
        <v>194</v>
      </c>
      <c r="BW115" s="796"/>
      <c r="BX115" s="796"/>
      <c r="BY115" s="796"/>
      <c r="BZ115" s="796"/>
      <c r="CA115" s="796" t="s">
        <v>194</v>
      </c>
      <c r="CB115" s="796"/>
      <c r="CC115" s="796"/>
      <c r="CD115" s="796"/>
      <c r="CE115" s="796"/>
      <c r="CF115" s="797" t="s">
        <v>194</v>
      </c>
      <c r="CG115" s="798"/>
      <c r="CH115" s="798"/>
      <c r="CI115" s="798"/>
      <c r="CJ115" s="798"/>
      <c r="CK115" s="839"/>
      <c r="CL115" s="840"/>
      <c r="CM115" s="792" t="s">
        <v>29</v>
      </c>
      <c r="CN115" s="793"/>
      <c r="CO115" s="793"/>
      <c r="CP115" s="793"/>
      <c r="CQ115" s="793"/>
      <c r="CR115" s="793"/>
      <c r="CS115" s="793"/>
      <c r="CT115" s="793"/>
      <c r="CU115" s="793"/>
      <c r="CV115" s="793"/>
      <c r="CW115" s="793"/>
      <c r="CX115" s="793"/>
      <c r="CY115" s="793"/>
      <c r="CZ115" s="793"/>
      <c r="DA115" s="793"/>
      <c r="DB115" s="793"/>
      <c r="DC115" s="793"/>
      <c r="DD115" s="793"/>
      <c r="DE115" s="793"/>
      <c r="DF115" s="794"/>
      <c r="DG115" s="785" t="s">
        <v>194</v>
      </c>
      <c r="DH115" s="786"/>
      <c r="DI115" s="786"/>
      <c r="DJ115" s="786"/>
      <c r="DK115" s="787"/>
      <c r="DL115" s="788" t="s">
        <v>194</v>
      </c>
      <c r="DM115" s="786"/>
      <c r="DN115" s="786"/>
      <c r="DO115" s="786"/>
      <c r="DP115" s="787"/>
      <c r="DQ115" s="788" t="s">
        <v>194</v>
      </c>
      <c r="DR115" s="786"/>
      <c r="DS115" s="786"/>
      <c r="DT115" s="786"/>
      <c r="DU115" s="787"/>
      <c r="DV115" s="789" t="s">
        <v>194</v>
      </c>
      <c r="DW115" s="790"/>
      <c r="DX115" s="790"/>
      <c r="DY115" s="790"/>
      <c r="DZ115" s="791"/>
    </row>
    <row r="116" spans="1:130" s="48" customFormat="1" ht="26.25" customHeight="1" x14ac:dyDescent="0.2">
      <c r="A116" s="953"/>
      <c r="B116" s="954"/>
      <c r="C116" s="816" t="s">
        <v>1</v>
      </c>
      <c r="D116" s="816"/>
      <c r="E116" s="816"/>
      <c r="F116" s="816"/>
      <c r="G116" s="816"/>
      <c r="H116" s="816"/>
      <c r="I116" s="816"/>
      <c r="J116" s="816"/>
      <c r="K116" s="816"/>
      <c r="L116" s="816"/>
      <c r="M116" s="816"/>
      <c r="N116" s="816"/>
      <c r="O116" s="816"/>
      <c r="P116" s="816"/>
      <c r="Q116" s="816"/>
      <c r="R116" s="816"/>
      <c r="S116" s="816"/>
      <c r="T116" s="816"/>
      <c r="U116" s="816"/>
      <c r="V116" s="816"/>
      <c r="W116" s="816"/>
      <c r="X116" s="816"/>
      <c r="Y116" s="816"/>
      <c r="Z116" s="817"/>
      <c r="AA116" s="785">
        <v>14</v>
      </c>
      <c r="AB116" s="786"/>
      <c r="AC116" s="786"/>
      <c r="AD116" s="786"/>
      <c r="AE116" s="787"/>
      <c r="AF116" s="788" t="s">
        <v>194</v>
      </c>
      <c r="AG116" s="786"/>
      <c r="AH116" s="786"/>
      <c r="AI116" s="786"/>
      <c r="AJ116" s="787"/>
      <c r="AK116" s="788" t="s">
        <v>194</v>
      </c>
      <c r="AL116" s="786"/>
      <c r="AM116" s="786"/>
      <c r="AN116" s="786"/>
      <c r="AO116" s="787"/>
      <c r="AP116" s="789" t="s">
        <v>194</v>
      </c>
      <c r="AQ116" s="790"/>
      <c r="AR116" s="790"/>
      <c r="AS116" s="790"/>
      <c r="AT116" s="791"/>
      <c r="AU116" s="833"/>
      <c r="AV116" s="834"/>
      <c r="AW116" s="834"/>
      <c r="AX116" s="834"/>
      <c r="AY116" s="834"/>
      <c r="AZ116" s="801" t="s">
        <v>219</v>
      </c>
      <c r="BA116" s="802"/>
      <c r="BB116" s="802"/>
      <c r="BC116" s="802"/>
      <c r="BD116" s="802"/>
      <c r="BE116" s="802"/>
      <c r="BF116" s="802"/>
      <c r="BG116" s="802"/>
      <c r="BH116" s="802"/>
      <c r="BI116" s="802"/>
      <c r="BJ116" s="802"/>
      <c r="BK116" s="802"/>
      <c r="BL116" s="802"/>
      <c r="BM116" s="802"/>
      <c r="BN116" s="802"/>
      <c r="BO116" s="802"/>
      <c r="BP116" s="803"/>
      <c r="BQ116" s="795" t="s">
        <v>194</v>
      </c>
      <c r="BR116" s="796"/>
      <c r="BS116" s="796"/>
      <c r="BT116" s="796"/>
      <c r="BU116" s="796"/>
      <c r="BV116" s="796" t="s">
        <v>194</v>
      </c>
      <c r="BW116" s="796"/>
      <c r="BX116" s="796"/>
      <c r="BY116" s="796"/>
      <c r="BZ116" s="796"/>
      <c r="CA116" s="796" t="s">
        <v>194</v>
      </c>
      <c r="CB116" s="796"/>
      <c r="CC116" s="796"/>
      <c r="CD116" s="796"/>
      <c r="CE116" s="796"/>
      <c r="CF116" s="797" t="s">
        <v>194</v>
      </c>
      <c r="CG116" s="798"/>
      <c r="CH116" s="798"/>
      <c r="CI116" s="798"/>
      <c r="CJ116" s="798"/>
      <c r="CK116" s="839"/>
      <c r="CL116" s="840"/>
      <c r="CM116" s="792" t="s">
        <v>12</v>
      </c>
      <c r="CN116" s="793"/>
      <c r="CO116" s="793"/>
      <c r="CP116" s="793"/>
      <c r="CQ116" s="793"/>
      <c r="CR116" s="793"/>
      <c r="CS116" s="793"/>
      <c r="CT116" s="793"/>
      <c r="CU116" s="793"/>
      <c r="CV116" s="793"/>
      <c r="CW116" s="793"/>
      <c r="CX116" s="793"/>
      <c r="CY116" s="793"/>
      <c r="CZ116" s="793"/>
      <c r="DA116" s="793"/>
      <c r="DB116" s="793"/>
      <c r="DC116" s="793"/>
      <c r="DD116" s="793"/>
      <c r="DE116" s="793"/>
      <c r="DF116" s="794"/>
      <c r="DG116" s="785" t="s">
        <v>194</v>
      </c>
      <c r="DH116" s="786"/>
      <c r="DI116" s="786"/>
      <c r="DJ116" s="786"/>
      <c r="DK116" s="787"/>
      <c r="DL116" s="788" t="s">
        <v>194</v>
      </c>
      <c r="DM116" s="786"/>
      <c r="DN116" s="786"/>
      <c r="DO116" s="786"/>
      <c r="DP116" s="787"/>
      <c r="DQ116" s="788" t="s">
        <v>194</v>
      </c>
      <c r="DR116" s="786"/>
      <c r="DS116" s="786"/>
      <c r="DT116" s="786"/>
      <c r="DU116" s="787"/>
      <c r="DV116" s="789" t="s">
        <v>194</v>
      </c>
      <c r="DW116" s="790"/>
      <c r="DX116" s="790"/>
      <c r="DY116" s="790"/>
      <c r="DZ116" s="791"/>
    </row>
    <row r="117" spans="1:130" s="48" customFormat="1" ht="26.25" customHeight="1" x14ac:dyDescent="0.2">
      <c r="A117" s="760" t="s">
        <v>266</v>
      </c>
      <c r="B117" s="761"/>
      <c r="C117" s="761"/>
      <c r="D117" s="761"/>
      <c r="E117" s="761"/>
      <c r="F117" s="761"/>
      <c r="G117" s="761"/>
      <c r="H117" s="761"/>
      <c r="I117" s="761"/>
      <c r="J117" s="761"/>
      <c r="K117" s="761"/>
      <c r="L117" s="761"/>
      <c r="M117" s="761"/>
      <c r="N117" s="761"/>
      <c r="O117" s="761"/>
      <c r="P117" s="761"/>
      <c r="Q117" s="761"/>
      <c r="R117" s="761"/>
      <c r="S117" s="761"/>
      <c r="T117" s="761"/>
      <c r="U117" s="761"/>
      <c r="V117" s="761"/>
      <c r="W117" s="761"/>
      <c r="X117" s="761"/>
      <c r="Y117" s="804" t="s">
        <v>319</v>
      </c>
      <c r="Z117" s="762"/>
      <c r="AA117" s="805">
        <v>1829201</v>
      </c>
      <c r="AB117" s="806"/>
      <c r="AC117" s="806"/>
      <c r="AD117" s="806"/>
      <c r="AE117" s="807"/>
      <c r="AF117" s="808">
        <v>1648066</v>
      </c>
      <c r="AG117" s="806"/>
      <c r="AH117" s="806"/>
      <c r="AI117" s="806"/>
      <c r="AJ117" s="807"/>
      <c r="AK117" s="808">
        <v>1694007</v>
      </c>
      <c r="AL117" s="806"/>
      <c r="AM117" s="806"/>
      <c r="AN117" s="806"/>
      <c r="AO117" s="807"/>
      <c r="AP117" s="809"/>
      <c r="AQ117" s="810"/>
      <c r="AR117" s="810"/>
      <c r="AS117" s="810"/>
      <c r="AT117" s="811"/>
      <c r="AU117" s="833"/>
      <c r="AV117" s="834"/>
      <c r="AW117" s="834"/>
      <c r="AX117" s="834"/>
      <c r="AY117" s="834"/>
      <c r="AZ117" s="812" t="s">
        <v>481</v>
      </c>
      <c r="BA117" s="813"/>
      <c r="BB117" s="813"/>
      <c r="BC117" s="813"/>
      <c r="BD117" s="813"/>
      <c r="BE117" s="813"/>
      <c r="BF117" s="813"/>
      <c r="BG117" s="813"/>
      <c r="BH117" s="813"/>
      <c r="BI117" s="813"/>
      <c r="BJ117" s="813"/>
      <c r="BK117" s="813"/>
      <c r="BL117" s="813"/>
      <c r="BM117" s="813"/>
      <c r="BN117" s="813"/>
      <c r="BO117" s="813"/>
      <c r="BP117" s="814"/>
      <c r="BQ117" s="795" t="s">
        <v>194</v>
      </c>
      <c r="BR117" s="796"/>
      <c r="BS117" s="796"/>
      <c r="BT117" s="796"/>
      <c r="BU117" s="796"/>
      <c r="BV117" s="796" t="s">
        <v>194</v>
      </c>
      <c r="BW117" s="796"/>
      <c r="BX117" s="796"/>
      <c r="BY117" s="796"/>
      <c r="BZ117" s="796"/>
      <c r="CA117" s="796" t="s">
        <v>194</v>
      </c>
      <c r="CB117" s="796"/>
      <c r="CC117" s="796"/>
      <c r="CD117" s="796"/>
      <c r="CE117" s="796"/>
      <c r="CF117" s="797" t="s">
        <v>194</v>
      </c>
      <c r="CG117" s="798"/>
      <c r="CH117" s="798"/>
      <c r="CI117" s="798"/>
      <c r="CJ117" s="798"/>
      <c r="CK117" s="839"/>
      <c r="CL117" s="840"/>
      <c r="CM117" s="792" t="s">
        <v>334</v>
      </c>
      <c r="CN117" s="793"/>
      <c r="CO117" s="793"/>
      <c r="CP117" s="793"/>
      <c r="CQ117" s="793"/>
      <c r="CR117" s="793"/>
      <c r="CS117" s="793"/>
      <c r="CT117" s="793"/>
      <c r="CU117" s="793"/>
      <c r="CV117" s="793"/>
      <c r="CW117" s="793"/>
      <c r="CX117" s="793"/>
      <c r="CY117" s="793"/>
      <c r="CZ117" s="793"/>
      <c r="DA117" s="793"/>
      <c r="DB117" s="793"/>
      <c r="DC117" s="793"/>
      <c r="DD117" s="793"/>
      <c r="DE117" s="793"/>
      <c r="DF117" s="794"/>
      <c r="DG117" s="785" t="s">
        <v>194</v>
      </c>
      <c r="DH117" s="786"/>
      <c r="DI117" s="786"/>
      <c r="DJ117" s="786"/>
      <c r="DK117" s="787"/>
      <c r="DL117" s="788" t="s">
        <v>194</v>
      </c>
      <c r="DM117" s="786"/>
      <c r="DN117" s="786"/>
      <c r="DO117" s="786"/>
      <c r="DP117" s="787"/>
      <c r="DQ117" s="788" t="s">
        <v>194</v>
      </c>
      <c r="DR117" s="786"/>
      <c r="DS117" s="786"/>
      <c r="DT117" s="786"/>
      <c r="DU117" s="787"/>
      <c r="DV117" s="789" t="s">
        <v>194</v>
      </c>
      <c r="DW117" s="790"/>
      <c r="DX117" s="790"/>
      <c r="DY117" s="790"/>
      <c r="DZ117" s="791"/>
    </row>
    <row r="118" spans="1:130" s="48" customFormat="1" ht="26.25" customHeight="1" x14ac:dyDescent="0.2">
      <c r="A118" s="760" t="s">
        <v>97</v>
      </c>
      <c r="B118" s="761"/>
      <c r="C118" s="761"/>
      <c r="D118" s="761"/>
      <c r="E118" s="761"/>
      <c r="F118" s="761"/>
      <c r="G118" s="761"/>
      <c r="H118" s="761"/>
      <c r="I118" s="761"/>
      <c r="J118" s="761"/>
      <c r="K118" s="761"/>
      <c r="L118" s="761"/>
      <c r="M118" s="761"/>
      <c r="N118" s="761"/>
      <c r="O118" s="761"/>
      <c r="P118" s="761"/>
      <c r="Q118" s="761"/>
      <c r="R118" s="761"/>
      <c r="S118" s="761"/>
      <c r="T118" s="761"/>
      <c r="U118" s="761"/>
      <c r="V118" s="761"/>
      <c r="W118" s="761"/>
      <c r="X118" s="761"/>
      <c r="Y118" s="761"/>
      <c r="Z118" s="762"/>
      <c r="AA118" s="763" t="s">
        <v>468</v>
      </c>
      <c r="AB118" s="761"/>
      <c r="AC118" s="761"/>
      <c r="AD118" s="761"/>
      <c r="AE118" s="762"/>
      <c r="AF118" s="763" t="s">
        <v>469</v>
      </c>
      <c r="AG118" s="761"/>
      <c r="AH118" s="761"/>
      <c r="AI118" s="761"/>
      <c r="AJ118" s="762"/>
      <c r="AK118" s="763" t="s">
        <v>181</v>
      </c>
      <c r="AL118" s="761"/>
      <c r="AM118" s="761"/>
      <c r="AN118" s="761"/>
      <c r="AO118" s="762"/>
      <c r="AP118" s="763" t="s">
        <v>471</v>
      </c>
      <c r="AQ118" s="761"/>
      <c r="AR118" s="761"/>
      <c r="AS118" s="761"/>
      <c r="AT118" s="764"/>
      <c r="AU118" s="833"/>
      <c r="AV118" s="834"/>
      <c r="AW118" s="834"/>
      <c r="AX118" s="834"/>
      <c r="AY118" s="834"/>
      <c r="AZ118" s="815" t="s">
        <v>482</v>
      </c>
      <c r="BA118" s="816"/>
      <c r="BB118" s="816"/>
      <c r="BC118" s="816"/>
      <c r="BD118" s="816"/>
      <c r="BE118" s="816"/>
      <c r="BF118" s="816"/>
      <c r="BG118" s="816"/>
      <c r="BH118" s="816"/>
      <c r="BI118" s="816"/>
      <c r="BJ118" s="816"/>
      <c r="BK118" s="816"/>
      <c r="BL118" s="816"/>
      <c r="BM118" s="816"/>
      <c r="BN118" s="816"/>
      <c r="BO118" s="816"/>
      <c r="BP118" s="817"/>
      <c r="BQ118" s="818" t="s">
        <v>194</v>
      </c>
      <c r="BR118" s="819"/>
      <c r="BS118" s="819"/>
      <c r="BT118" s="819"/>
      <c r="BU118" s="819"/>
      <c r="BV118" s="819" t="s">
        <v>194</v>
      </c>
      <c r="BW118" s="819"/>
      <c r="BX118" s="819"/>
      <c r="BY118" s="819"/>
      <c r="BZ118" s="819"/>
      <c r="CA118" s="819" t="s">
        <v>194</v>
      </c>
      <c r="CB118" s="819"/>
      <c r="CC118" s="819"/>
      <c r="CD118" s="819"/>
      <c r="CE118" s="819"/>
      <c r="CF118" s="797" t="s">
        <v>194</v>
      </c>
      <c r="CG118" s="798"/>
      <c r="CH118" s="798"/>
      <c r="CI118" s="798"/>
      <c r="CJ118" s="798"/>
      <c r="CK118" s="839"/>
      <c r="CL118" s="840"/>
      <c r="CM118" s="792" t="s">
        <v>483</v>
      </c>
      <c r="CN118" s="793"/>
      <c r="CO118" s="793"/>
      <c r="CP118" s="793"/>
      <c r="CQ118" s="793"/>
      <c r="CR118" s="793"/>
      <c r="CS118" s="793"/>
      <c r="CT118" s="793"/>
      <c r="CU118" s="793"/>
      <c r="CV118" s="793"/>
      <c r="CW118" s="793"/>
      <c r="CX118" s="793"/>
      <c r="CY118" s="793"/>
      <c r="CZ118" s="793"/>
      <c r="DA118" s="793"/>
      <c r="DB118" s="793"/>
      <c r="DC118" s="793"/>
      <c r="DD118" s="793"/>
      <c r="DE118" s="793"/>
      <c r="DF118" s="794"/>
      <c r="DG118" s="785" t="s">
        <v>194</v>
      </c>
      <c r="DH118" s="786"/>
      <c r="DI118" s="786"/>
      <c r="DJ118" s="786"/>
      <c r="DK118" s="787"/>
      <c r="DL118" s="788" t="s">
        <v>194</v>
      </c>
      <c r="DM118" s="786"/>
      <c r="DN118" s="786"/>
      <c r="DO118" s="786"/>
      <c r="DP118" s="787"/>
      <c r="DQ118" s="788" t="s">
        <v>194</v>
      </c>
      <c r="DR118" s="786"/>
      <c r="DS118" s="786"/>
      <c r="DT118" s="786"/>
      <c r="DU118" s="787"/>
      <c r="DV118" s="789" t="s">
        <v>194</v>
      </c>
      <c r="DW118" s="790"/>
      <c r="DX118" s="790"/>
      <c r="DY118" s="790"/>
      <c r="DZ118" s="791"/>
    </row>
    <row r="119" spans="1:130" s="48" customFormat="1" ht="26.25" customHeight="1" x14ac:dyDescent="0.2">
      <c r="A119" s="959" t="s">
        <v>383</v>
      </c>
      <c r="B119" s="838"/>
      <c r="C119" s="776" t="s">
        <v>58</v>
      </c>
      <c r="D119" s="767"/>
      <c r="E119" s="767"/>
      <c r="F119" s="767"/>
      <c r="G119" s="767"/>
      <c r="H119" s="767"/>
      <c r="I119" s="767"/>
      <c r="J119" s="767"/>
      <c r="K119" s="767"/>
      <c r="L119" s="767"/>
      <c r="M119" s="767"/>
      <c r="N119" s="767"/>
      <c r="O119" s="767"/>
      <c r="P119" s="767"/>
      <c r="Q119" s="767"/>
      <c r="R119" s="767"/>
      <c r="S119" s="767"/>
      <c r="T119" s="767"/>
      <c r="U119" s="767"/>
      <c r="V119" s="767"/>
      <c r="W119" s="767"/>
      <c r="X119" s="767"/>
      <c r="Y119" s="767"/>
      <c r="Z119" s="768"/>
      <c r="AA119" s="769" t="s">
        <v>194</v>
      </c>
      <c r="AB119" s="770"/>
      <c r="AC119" s="770"/>
      <c r="AD119" s="770"/>
      <c r="AE119" s="771"/>
      <c r="AF119" s="772" t="s">
        <v>194</v>
      </c>
      <c r="AG119" s="770"/>
      <c r="AH119" s="770"/>
      <c r="AI119" s="770"/>
      <c r="AJ119" s="771"/>
      <c r="AK119" s="772" t="s">
        <v>194</v>
      </c>
      <c r="AL119" s="770"/>
      <c r="AM119" s="770"/>
      <c r="AN119" s="770"/>
      <c r="AO119" s="771"/>
      <c r="AP119" s="773" t="s">
        <v>194</v>
      </c>
      <c r="AQ119" s="774"/>
      <c r="AR119" s="774"/>
      <c r="AS119" s="774"/>
      <c r="AT119" s="775"/>
      <c r="AU119" s="835"/>
      <c r="AV119" s="836"/>
      <c r="AW119" s="836"/>
      <c r="AX119" s="836"/>
      <c r="AY119" s="836"/>
      <c r="AZ119" s="69" t="s">
        <v>266</v>
      </c>
      <c r="BA119" s="69"/>
      <c r="BB119" s="69"/>
      <c r="BC119" s="69"/>
      <c r="BD119" s="69"/>
      <c r="BE119" s="69"/>
      <c r="BF119" s="69"/>
      <c r="BG119" s="69"/>
      <c r="BH119" s="69"/>
      <c r="BI119" s="69"/>
      <c r="BJ119" s="69"/>
      <c r="BK119" s="69"/>
      <c r="BL119" s="69"/>
      <c r="BM119" s="69"/>
      <c r="BN119" s="69"/>
      <c r="BO119" s="804" t="s">
        <v>162</v>
      </c>
      <c r="BP119" s="820"/>
      <c r="BQ119" s="818">
        <v>17218628</v>
      </c>
      <c r="BR119" s="819"/>
      <c r="BS119" s="819"/>
      <c r="BT119" s="819"/>
      <c r="BU119" s="819"/>
      <c r="BV119" s="819">
        <v>16636863</v>
      </c>
      <c r="BW119" s="819"/>
      <c r="BX119" s="819"/>
      <c r="BY119" s="819"/>
      <c r="BZ119" s="819"/>
      <c r="CA119" s="819">
        <v>16427339</v>
      </c>
      <c r="CB119" s="819"/>
      <c r="CC119" s="819"/>
      <c r="CD119" s="819"/>
      <c r="CE119" s="819"/>
      <c r="CF119" s="821"/>
      <c r="CG119" s="822"/>
      <c r="CH119" s="822"/>
      <c r="CI119" s="822"/>
      <c r="CJ119" s="823"/>
      <c r="CK119" s="841"/>
      <c r="CL119" s="842"/>
      <c r="CM119" s="815" t="s">
        <v>484</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824" t="s">
        <v>194</v>
      </c>
      <c r="DH119" s="825"/>
      <c r="DI119" s="825"/>
      <c r="DJ119" s="825"/>
      <c r="DK119" s="826"/>
      <c r="DL119" s="827">
        <v>10591</v>
      </c>
      <c r="DM119" s="825"/>
      <c r="DN119" s="825"/>
      <c r="DO119" s="825"/>
      <c r="DP119" s="826"/>
      <c r="DQ119" s="827">
        <v>32530</v>
      </c>
      <c r="DR119" s="825"/>
      <c r="DS119" s="825"/>
      <c r="DT119" s="825"/>
      <c r="DU119" s="826"/>
      <c r="DV119" s="828">
        <v>0.5</v>
      </c>
      <c r="DW119" s="829"/>
      <c r="DX119" s="829"/>
      <c r="DY119" s="829"/>
      <c r="DZ119" s="830"/>
    </row>
    <row r="120" spans="1:130" s="48" customFormat="1" ht="26.25" customHeight="1" x14ac:dyDescent="0.2">
      <c r="A120" s="960"/>
      <c r="B120" s="840"/>
      <c r="C120" s="792" t="s">
        <v>130</v>
      </c>
      <c r="D120" s="793"/>
      <c r="E120" s="793"/>
      <c r="F120" s="793"/>
      <c r="G120" s="793"/>
      <c r="H120" s="793"/>
      <c r="I120" s="793"/>
      <c r="J120" s="793"/>
      <c r="K120" s="793"/>
      <c r="L120" s="793"/>
      <c r="M120" s="793"/>
      <c r="N120" s="793"/>
      <c r="O120" s="793"/>
      <c r="P120" s="793"/>
      <c r="Q120" s="793"/>
      <c r="R120" s="793"/>
      <c r="S120" s="793"/>
      <c r="T120" s="793"/>
      <c r="U120" s="793"/>
      <c r="V120" s="793"/>
      <c r="W120" s="793"/>
      <c r="X120" s="793"/>
      <c r="Y120" s="793"/>
      <c r="Z120" s="794"/>
      <c r="AA120" s="785" t="s">
        <v>194</v>
      </c>
      <c r="AB120" s="786"/>
      <c r="AC120" s="786"/>
      <c r="AD120" s="786"/>
      <c r="AE120" s="787"/>
      <c r="AF120" s="788" t="s">
        <v>194</v>
      </c>
      <c r="AG120" s="786"/>
      <c r="AH120" s="786"/>
      <c r="AI120" s="786"/>
      <c r="AJ120" s="787"/>
      <c r="AK120" s="788" t="s">
        <v>194</v>
      </c>
      <c r="AL120" s="786"/>
      <c r="AM120" s="786"/>
      <c r="AN120" s="786"/>
      <c r="AO120" s="787"/>
      <c r="AP120" s="789" t="s">
        <v>194</v>
      </c>
      <c r="AQ120" s="790"/>
      <c r="AR120" s="790"/>
      <c r="AS120" s="790"/>
      <c r="AT120" s="791"/>
      <c r="AU120" s="843" t="s">
        <v>475</v>
      </c>
      <c r="AV120" s="844"/>
      <c r="AW120" s="844"/>
      <c r="AX120" s="844"/>
      <c r="AY120" s="845"/>
      <c r="AZ120" s="776" t="s">
        <v>211</v>
      </c>
      <c r="BA120" s="767"/>
      <c r="BB120" s="767"/>
      <c r="BC120" s="767"/>
      <c r="BD120" s="767"/>
      <c r="BE120" s="767"/>
      <c r="BF120" s="767"/>
      <c r="BG120" s="767"/>
      <c r="BH120" s="767"/>
      <c r="BI120" s="767"/>
      <c r="BJ120" s="767"/>
      <c r="BK120" s="767"/>
      <c r="BL120" s="767"/>
      <c r="BM120" s="767"/>
      <c r="BN120" s="767"/>
      <c r="BO120" s="767"/>
      <c r="BP120" s="768"/>
      <c r="BQ120" s="777">
        <v>15434318</v>
      </c>
      <c r="BR120" s="778"/>
      <c r="BS120" s="778"/>
      <c r="BT120" s="778"/>
      <c r="BU120" s="778"/>
      <c r="BV120" s="778">
        <v>16173479</v>
      </c>
      <c r="BW120" s="778"/>
      <c r="BX120" s="778"/>
      <c r="BY120" s="778"/>
      <c r="BZ120" s="778"/>
      <c r="CA120" s="778">
        <v>15898230</v>
      </c>
      <c r="CB120" s="778"/>
      <c r="CC120" s="778"/>
      <c r="CD120" s="778"/>
      <c r="CE120" s="778"/>
      <c r="CF120" s="779">
        <v>263.39999999999998</v>
      </c>
      <c r="CG120" s="780"/>
      <c r="CH120" s="780"/>
      <c r="CI120" s="780"/>
      <c r="CJ120" s="780"/>
      <c r="CK120" s="857" t="s">
        <v>263</v>
      </c>
      <c r="CL120" s="858"/>
      <c r="CM120" s="858"/>
      <c r="CN120" s="858"/>
      <c r="CO120" s="859"/>
      <c r="CP120" s="851" t="s">
        <v>347</v>
      </c>
      <c r="CQ120" s="852"/>
      <c r="CR120" s="852"/>
      <c r="CS120" s="852"/>
      <c r="CT120" s="852"/>
      <c r="CU120" s="852"/>
      <c r="CV120" s="852"/>
      <c r="CW120" s="852"/>
      <c r="CX120" s="852"/>
      <c r="CY120" s="852"/>
      <c r="CZ120" s="852"/>
      <c r="DA120" s="852"/>
      <c r="DB120" s="852"/>
      <c r="DC120" s="852"/>
      <c r="DD120" s="852"/>
      <c r="DE120" s="852"/>
      <c r="DF120" s="853"/>
      <c r="DG120" s="777" t="s">
        <v>194</v>
      </c>
      <c r="DH120" s="778"/>
      <c r="DI120" s="778"/>
      <c r="DJ120" s="778"/>
      <c r="DK120" s="778"/>
      <c r="DL120" s="778">
        <v>2018323</v>
      </c>
      <c r="DM120" s="778"/>
      <c r="DN120" s="778"/>
      <c r="DO120" s="778"/>
      <c r="DP120" s="778"/>
      <c r="DQ120" s="778">
        <v>1829962</v>
      </c>
      <c r="DR120" s="778"/>
      <c r="DS120" s="778"/>
      <c r="DT120" s="778"/>
      <c r="DU120" s="778"/>
      <c r="DV120" s="781">
        <v>30.3</v>
      </c>
      <c r="DW120" s="781"/>
      <c r="DX120" s="781"/>
      <c r="DY120" s="781"/>
      <c r="DZ120" s="782"/>
    </row>
    <row r="121" spans="1:130" s="48" customFormat="1" ht="26.25" customHeight="1" x14ac:dyDescent="0.2">
      <c r="A121" s="960"/>
      <c r="B121" s="840"/>
      <c r="C121" s="812" t="s">
        <v>132</v>
      </c>
      <c r="D121" s="813"/>
      <c r="E121" s="813"/>
      <c r="F121" s="813"/>
      <c r="G121" s="813"/>
      <c r="H121" s="813"/>
      <c r="I121" s="813"/>
      <c r="J121" s="813"/>
      <c r="K121" s="813"/>
      <c r="L121" s="813"/>
      <c r="M121" s="813"/>
      <c r="N121" s="813"/>
      <c r="O121" s="813"/>
      <c r="P121" s="813"/>
      <c r="Q121" s="813"/>
      <c r="R121" s="813"/>
      <c r="S121" s="813"/>
      <c r="T121" s="813"/>
      <c r="U121" s="813"/>
      <c r="V121" s="813"/>
      <c r="W121" s="813"/>
      <c r="X121" s="813"/>
      <c r="Y121" s="813"/>
      <c r="Z121" s="814"/>
      <c r="AA121" s="785" t="s">
        <v>194</v>
      </c>
      <c r="AB121" s="786"/>
      <c r="AC121" s="786"/>
      <c r="AD121" s="786"/>
      <c r="AE121" s="787"/>
      <c r="AF121" s="788" t="s">
        <v>194</v>
      </c>
      <c r="AG121" s="786"/>
      <c r="AH121" s="786"/>
      <c r="AI121" s="786"/>
      <c r="AJ121" s="787"/>
      <c r="AK121" s="788" t="s">
        <v>194</v>
      </c>
      <c r="AL121" s="786"/>
      <c r="AM121" s="786"/>
      <c r="AN121" s="786"/>
      <c r="AO121" s="787"/>
      <c r="AP121" s="789" t="s">
        <v>194</v>
      </c>
      <c r="AQ121" s="790"/>
      <c r="AR121" s="790"/>
      <c r="AS121" s="790"/>
      <c r="AT121" s="791"/>
      <c r="AU121" s="846"/>
      <c r="AV121" s="847"/>
      <c r="AW121" s="847"/>
      <c r="AX121" s="847"/>
      <c r="AY121" s="848"/>
      <c r="AZ121" s="792" t="s">
        <v>470</v>
      </c>
      <c r="BA121" s="793"/>
      <c r="BB121" s="793"/>
      <c r="BC121" s="793"/>
      <c r="BD121" s="793"/>
      <c r="BE121" s="793"/>
      <c r="BF121" s="793"/>
      <c r="BG121" s="793"/>
      <c r="BH121" s="793"/>
      <c r="BI121" s="793"/>
      <c r="BJ121" s="793"/>
      <c r="BK121" s="793"/>
      <c r="BL121" s="793"/>
      <c r="BM121" s="793"/>
      <c r="BN121" s="793"/>
      <c r="BO121" s="793"/>
      <c r="BP121" s="794"/>
      <c r="BQ121" s="795">
        <v>2972</v>
      </c>
      <c r="BR121" s="796"/>
      <c r="BS121" s="796"/>
      <c r="BT121" s="796"/>
      <c r="BU121" s="796"/>
      <c r="BV121" s="796">
        <v>4396</v>
      </c>
      <c r="BW121" s="796"/>
      <c r="BX121" s="796"/>
      <c r="BY121" s="796"/>
      <c r="BZ121" s="796"/>
      <c r="CA121" s="796" t="s">
        <v>194</v>
      </c>
      <c r="CB121" s="796"/>
      <c r="CC121" s="796"/>
      <c r="CD121" s="796"/>
      <c r="CE121" s="796"/>
      <c r="CF121" s="797" t="s">
        <v>194</v>
      </c>
      <c r="CG121" s="798"/>
      <c r="CH121" s="798"/>
      <c r="CI121" s="798"/>
      <c r="CJ121" s="798"/>
      <c r="CK121" s="860"/>
      <c r="CL121" s="861"/>
      <c r="CM121" s="861"/>
      <c r="CN121" s="861"/>
      <c r="CO121" s="862"/>
      <c r="CP121" s="854" t="s">
        <v>459</v>
      </c>
      <c r="CQ121" s="855"/>
      <c r="CR121" s="855"/>
      <c r="CS121" s="855"/>
      <c r="CT121" s="855"/>
      <c r="CU121" s="855"/>
      <c r="CV121" s="855"/>
      <c r="CW121" s="855"/>
      <c r="CX121" s="855"/>
      <c r="CY121" s="855"/>
      <c r="CZ121" s="855"/>
      <c r="DA121" s="855"/>
      <c r="DB121" s="855"/>
      <c r="DC121" s="855"/>
      <c r="DD121" s="855"/>
      <c r="DE121" s="855"/>
      <c r="DF121" s="856"/>
      <c r="DG121" s="795">
        <v>758531</v>
      </c>
      <c r="DH121" s="796"/>
      <c r="DI121" s="796"/>
      <c r="DJ121" s="796"/>
      <c r="DK121" s="796"/>
      <c r="DL121" s="796">
        <v>762705</v>
      </c>
      <c r="DM121" s="796"/>
      <c r="DN121" s="796"/>
      <c r="DO121" s="796"/>
      <c r="DP121" s="796"/>
      <c r="DQ121" s="796">
        <v>781755</v>
      </c>
      <c r="DR121" s="796"/>
      <c r="DS121" s="796"/>
      <c r="DT121" s="796"/>
      <c r="DU121" s="796"/>
      <c r="DV121" s="799">
        <v>12.9</v>
      </c>
      <c r="DW121" s="799"/>
      <c r="DX121" s="799"/>
      <c r="DY121" s="799"/>
      <c r="DZ121" s="800"/>
    </row>
    <row r="122" spans="1:130" s="48" customFormat="1" ht="26.25" customHeight="1" x14ac:dyDescent="0.2">
      <c r="A122" s="960"/>
      <c r="B122" s="840"/>
      <c r="C122" s="792" t="s">
        <v>480</v>
      </c>
      <c r="D122" s="793"/>
      <c r="E122" s="793"/>
      <c r="F122" s="793"/>
      <c r="G122" s="793"/>
      <c r="H122" s="793"/>
      <c r="I122" s="793"/>
      <c r="J122" s="793"/>
      <c r="K122" s="793"/>
      <c r="L122" s="793"/>
      <c r="M122" s="793"/>
      <c r="N122" s="793"/>
      <c r="O122" s="793"/>
      <c r="P122" s="793"/>
      <c r="Q122" s="793"/>
      <c r="R122" s="793"/>
      <c r="S122" s="793"/>
      <c r="T122" s="793"/>
      <c r="U122" s="793"/>
      <c r="V122" s="793"/>
      <c r="W122" s="793"/>
      <c r="X122" s="793"/>
      <c r="Y122" s="793"/>
      <c r="Z122" s="794"/>
      <c r="AA122" s="785" t="s">
        <v>194</v>
      </c>
      <c r="AB122" s="786"/>
      <c r="AC122" s="786"/>
      <c r="AD122" s="786"/>
      <c r="AE122" s="787"/>
      <c r="AF122" s="788" t="s">
        <v>194</v>
      </c>
      <c r="AG122" s="786"/>
      <c r="AH122" s="786"/>
      <c r="AI122" s="786"/>
      <c r="AJ122" s="787"/>
      <c r="AK122" s="788" t="s">
        <v>194</v>
      </c>
      <c r="AL122" s="786"/>
      <c r="AM122" s="786"/>
      <c r="AN122" s="786"/>
      <c r="AO122" s="787"/>
      <c r="AP122" s="789" t="s">
        <v>194</v>
      </c>
      <c r="AQ122" s="790"/>
      <c r="AR122" s="790"/>
      <c r="AS122" s="790"/>
      <c r="AT122" s="791"/>
      <c r="AU122" s="846"/>
      <c r="AV122" s="847"/>
      <c r="AW122" s="847"/>
      <c r="AX122" s="847"/>
      <c r="AY122" s="848"/>
      <c r="AZ122" s="815" t="s">
        <v>295</v>
      </c>
      <c r="BA122" s="816"/>
      <c r="BB122" s="816"/>
      <c r="BC122" s="816"/>
      <c r="BD122" s="816"/>
      <c r="BE122" s="816"/>
      <c r="BF122" s="816"/>
      <c r="BG122" s="816"/>
      <c r="BH122" s="816"/>
      <c r="BI122" s="816"/>
      <c r="BJ122" s="816"/>
      <c r="BK122" s="816"/>
      <c r="BL122" s="816"/>
      <c r="BM122" s="816"/>
      <c r="BN122" s="816"/>
      <c r="BO122" s="816"/>
      <c r="BP122" s="817"/>
      <c r="BQ122" s="818">
        <v>10732809</v>
      </c>
      <c r="BR122" s="819"/>
      <c r="BS122" s="819"/>
      <c r="BT122" s="819"/>
      <c r="BU122" s="819"/>
      <c r="BV122" s="819">
        <v>10471100</v>
      </c>
      <c r="BW122" s="819"/>
      <c r="BX122" s="819"/>
      <c r="BY122" s="819"/>
      <c r="BZ122" s="819"/>
      <c r="CA122" s="819">
        <v>10287677</v>
      </c>
      <c r="CB122" s="819"/>
      <c r="CC122" s="819"/>
      <c r="CD122" s="819"/>
      <c r="CE122" s="819"/>
      <c r="CF122" s="865">
        <v>170.4</v>
      </c>
      <c r="CG122" s="866"/>
      <c r="CH122" s="866"/>
      <c r="CI122" s="866"/>
      <c r="CJ122" s="866"/>
      <c r="CK122" s="860"/>
      <c r="CL122" s="861"/>
      <c r="CM122" s="861"/>
      <c r="CN122" s="861"/>
      <c r="CO122" s="862"/>
      <c r="CP122" s="854" t="s">
        <v>458</v>
      </c>
      <c r="CQ122" s="855"/>
      <c r="CR122" s="855"/>
      <c r="CS122" s="855"/>
      <c r="CT122" s="855"/>
      <c r="CU122" s="855"/>
      <c r="CV122" s="855"/>
      <c r="CW122" s="855"/>
      <c r="CX122" s="855"/>
      <c r="CY122" s="855"/>
      <c r="CZ122" s="855"/>
      <c r="DA122" s="855"/>
      <c r="DB122" s="855"/>
      <c r="DC122" s="855"/>
      <c r="DD122" s="855"/>
      <c r="DE122" s="855"/>
      <c r="DF122" s="856"/>
      <c r="DG122" s="795" t="s">
        <v>194</v>
      </c>
      <c r="DH122" s="796"/>
      <c r="DI122" s="796"/>
      <c r="DJ122" s="796"/>
      <c r="DK122" s="796"/>
      <c r="DL122" s="796" t="s">
        <v>194</v>
      </c>
      <c r="DM122" s="796"/>
      <c r="DN122" s="796"/>
      <c r="DO122" s="796"/>
      <c r="DP122" s="796"/>
      <c r="DQ122" s="796" t="s">
        <v>194</v>
      </c>
      <c r="DR122" s="796"/>
      <c r="DS122" s="796"/>
      <c r="DT122" s="796"/>
      <c r="DU122" s="796"/>
      <c r="DV122" s="799" t="s">
        <v>194</v>
      </c>
      <c r="DW122" s="799"/>
      <c r="DX122" s="799"/>
      <c r="DY122" s="799"/>
      <c r="DZ122" s="800"/>
    </row>
    <row r="123" spans="1:130" s="48" customFormat="1" ht="26.25" customHeight="1" x14ac:dyDescent="0.2">
      <c r="A123" s="960"/>
      <c r="B123" s="840"/>
      <c r="C123" s="792" t="s">
        <v>12</v>
      </c>
      <c r="D123" s="793"/>
      <c r="E123" s="793"/>
      <c r="F123" s="793"/>
      <c r="G123" s="793"/>
      <c r="H123" s="793"/>
      <c r="I123" s="793"/>
      <c r="J123" s="793"/>
      <c r="K123" s="793"/>
      <c r="L123" s="793"/>
      <c r="M123" s="793"/>
      <c r="N123" s="793"/>
      <c r="O123" s="793"/>
      <c r="P123" s="793"/>
      <c r="Q123" s="793"/>
      <c r="R123" s="793"/>
      <c r="S123" s="793"/>
      <c r="T123" s="793"/>
      <c r="U123" s="793"/>
      <c r="V123" s="793"/>
      <c r="W123" s="793"/>
      <c r="X123" s="793"/>
      <c r="Y123" s="793"/>
      <c r="Z123" s="794"/>
      <c r="AA123" s="785">
        <v>7920</v>
      </c>
      <c r="AB123" s="786"/>
      <c r="AC123" s="786"/>
      <c r="AD123" s="786"/>
      <c r="AE123" s="787"/>
      <c r="AF123" s="788" t="s">
        <v>194</v>
      </c>
      <c r="AG123" s="786"/>
      <c r="AH123" s="786"/>
      <c r="AI123" s="786"/>
      <c r="AJ123" s="787"/>
      <c r="AK123" s="788" t="s">
        <v>194</v>
      </c>
      <c r="AL123" s="786"/>
      <c r="AM123" s="786"/>
      <c r="AN123" s="786"/>
      <c r="AO123" s="787"/>
      <c r="AP123" s="789" t="s">
        <v>194</v>
      </c>
      <c r="AQ123" s="790"/>
      <c r="AR123" s="790"/>
      <c r="AS123" s="790"/>
      <c r="AT123" s="791"/>
      <c r="AU123" s="849"/>
      <c r="AV123" s="850"/>
      <c r="AW123" s="850"/>
      <c r="AX123" s="850"/>
      <c r="AY123" s="850"/>
      <c r="AZ123" s="69" t="s">
        <v>266</v>
      </c>
      <c r="BA123" s="69"/>
      <c r="BB123" s="69"/>
      <c r="BC123" s="69"/>
      <c r="BD123" s="69"/>
      <c r="BE123" s="69"/>
      <c r="BF123" s="69"/>
      <c r="BG123" s="69"/>
      <c r="BH123" s="69"/>
      <c r="BI123" s="69"/>
      <c r="BJ123" s="69"/>
      <c r="BK123" s="69"/>
      <c r="BL123" s="69"/>
      <c r="BM123" s="69"/>
      <c r="BN123" s="69"/>
      <c r="BO123" s="804" t="s">
        <v>485</v>
      </c>
      <c r="BP123" s="820"/>
      <c r="BQ123" s="867">
        <v>26170099</v>
      </c>
      <c r="BR123" s="868"/>
      <c r="BS123" s="868"/>
      <c r="BT123" s="868"/>
      <c r="BU123" s="868"/>
      <c r="BV123" s="868">
        <v>26648975</v>
      </c>
      <c r="BW123" s="868"/>
      <c r="BX123" s="868"/>
      <c r="BY123" s="868"/>
      <c r="BZ123" s="868"/>
      <c r="CA123" s="868">
        <v>26185907</v>
      </c>
      <c r="CB123" s="868"/>
      <c r="CC123" s="868"/>
      <c r="CD123" s="868"/>
      <c r="CE123" s="868"/>
      <c r="CF123" s="821"/>
      <c r="CG123" s="822"/>
      <c r="CH123" s="822"/>
      <c r="CI123" s="822"/>
      <c r="CJ123" s="823"/>
      <c r="CK123" s="860"/>
      <c r="CL123" s="861"/>
      <c r="CM123" s="861"/>
      <c r="CN123" s="861"/>
      <c r="CO123" s="862"/>
      <c r="CP123" s="854" t="s">
        <v>199</v>
      </c>
      <c r="CQ123" s="855"/>
      <c r="CR123" s="855"/>
      <c r="CS123" s="855"/>
      <c r="CT123" s="855"/>
      <c r="CU123" s="855"/>
      <c r="CV123" s="855"/>
      <c r="CW123" s="855"/>
      <c r="CX123" s="855"/>
      <c r="CY123" s="855"/>
      <c r="CZ123" s="855"/>
      <c r="DA123" s="855"/>
      <c r="DB123" s="855"/>
      <c r="DC123" s="855"/>
      <c r="DD123" s="855"/>
      <c r="DE123" s="855"/>
      <c r="DF123" s="856"/>
      <c r="DG123" s="785" t="s">
        <v>194</v>
      </c>
      <c r="DH123" s="786"/>
      <c r="DI123" s="786"/>
      <c r="DJ123" s="786"/>
      <c r="DK123" s="787"/>
      <c r="DL123" s="788" t="s">
        <v>194</v>
      </c>
      <c r="DM123" s="786"/>
      <c r="DN123" s="786"/>
      <c r="DO123" s="786"/>
      <c r="DP123" s="787"/>
      <c r="DQ123" s="788" t="s">
        <v>194</v>
      </c>
      <c r="DR123" s="786"/>
      <c r="DS123" s="786"/>
      <c r="DT123" s="786"/>
      <c r="DU123" s="787"/>
      <c r="DV123" s="789" t="s">
        <v>194</v>
      </c>
      <c r="DW123" s="790"/>
      <c r="DX123" s="790"/>
      <c r="DY123" s="790"/>
      <c r="DZ123" s="791"/>
    </row>
    <row r="124" spans="1:130" s="48" customFormat="1" ht="26.25" customHeight="1" x14ac:dyDescent="0.2">
      <c r="A124" s="960"/>
      <c r="B124" s="840"/>
      <c r="C124" s="792" t="s">
        <v>334</v>
      </c>
      <c r="D124" s="793"/>
      <c r="E124" s="793"/>
      <c r="F124" s="793"/>
      <c r="G124" s="793"/>
      <c r="H124" s="793"/>
      <c r="I124" s="793"/>
      <c r="J124" s="793"/>
      <c r="K124" s="793"/>
      <c r="L124" s="793"/>
      <c r="M124" s="793"/>
      <c r="N124" s="793"/>
      <c r="O124" s="793"/>
      <c r="P124" s="793"/>
      <c r="Q124" s="793"/>
      <c r="R124" s="793"/>
      <c r="S124" s="793"/>
      <c r="T124" s="793"/>
      <c r="U124" s="793"/>
      <c r="V124" s="793"/>
      <c r="W124" s="793"/>
      <c r="X124" s="793"/>
      <c r="Y124" s="793"/>
      <c r="Z124" s="794"/>
      <c r="AA124" s="785" t="s">
        <v>194</v>
      </c>
      <c r="AB124" s="786"/>
      <c r="AC124" s="786"/>
      <c r="AD124" s="786"/>
      <c r="AE124" s="787"/>
      <c r="AF124" s="788" t="s">
        <v>194</v>
      </c>
      <c r="AG124" s="786"/>
      <c r="AH124" s="786"/>
      <c r="AI124" s="786"/>
      <c r="AJ124" s="787"/>
      <c r="AK124" s="788" t="s">
        <v>194</v>
      </c>
      <c r="AL124" s="786"/>
      <c r="AM124" s="786"/>
      <c r="AN124" s="786"/>
      <c r="AO124" s="787"/>
      <c r="AP124" s="789" t="s">
        <v>194</v>
      </c>
      <c r="AQ124" s="790"/>
      <c r="AR124" s="790"/>
      <c r="AS124" s="790"/>
      <c r="AT124" s="791"/>
      <c r="AU124" s="873" t="s">
        <v>486</v>
      </c>
      <c r="AV124" s="874"/>
      <c r="AW124" s="874"/>
      <c r="AX124" s="874"/>
      <c r="AY124" s="874"/>
      <c r="AZ124" s="874"/>
      <c r="BA124" s="874"/>
      <c r="BB124" s="874"/>
      <c r="BC124" s="874"/>
      <c r="BD124" s="874"/>
      <c r="BE124" s="874"/>
      <c r="BF124" s="874"/>
      <c r="BG124" s="874"/>
      <c r="BH124" s="874"/>
      <c r="BI124" s="874"/>
      <c r="BJ124" s="874"/>
      <c r="BK124" s="874"/>
      <c r="BL124" s="874"/>
      <c r="BM124" s="874"/>
      <c r="BN124" s="874"/>
      <c r="BO124" s="874"/>
      <c r="BP124" s="875"/>
      <c r="BQ124" s="876" t="s">
        <v>194</v>
      </c>
      <c r="BR124" s="877"/>
      <c r="BS124" s="877"/>
      <c r="BT124" s="877"/>
      <c r="BU124" s="877"/>
      <c r="BV124" s="877" t="s">
        <v>194</v>
      </c>
      <c r="BW124" s="877"/>
      <c r="BX124" s="877"/>
      <c r="BY124" s="877"/>
      <c r="BZ124" s="877"/>
      <c r="CA124" s="877" t="s">
        <v>194</v>
      </c>
      <c r="CB124" s="877"/>
      <c r="CC124" s="877"/>
      <c r="CD124" s="877"/>
      <c r="CE124" s="877"/>
      <c r="CF124" s="878"/>
      <c r="CG124" s="879"/>
      <c r="CH124" s="879"/>
      <c r="CI124" s="879"/>
      <c r="CJ124" s="880"/>
      <c r="CK124" s="863"/>
      <c r="CL124" s="863"/>
      <c r="CM124" s="863"/>
      <c r="CN124" s="863"/>
      <c r="CO124" s="864"/>
      <c r="CP124" s="854" t="s">
        <v>488</v>
      </c>
      <c r="CQ124" s="855"/>
      <c r="CR124" s="855"/>
      <c r="CS124" s="855"/>
      <c r="CT124" s="855"/>
      <c r="CU124" s="855"/>
      <c r="CV124" s="855"/>
      <c r="CW124" s="855"/>
      <c r="CX124" s="855"/>
      <c r="CY124" s="855"/>
      <c r="CZ124" s="855"/>
      <c r="DA124" s="855"/>
      <c r="DB124" s="855"/>
      <c r="DC124" s="855"/>
      <c r="DD124" s="855"/>
      <c r="DE124" s="855"/>
      <c r="DF124" s="856"/>
      <c r="DG124" s="824">
        <v>2372871</v>
      </c>
      <c r="DH124" s="825"/>
      <c r="DI124" s="825"/>
      <c r="DJ124" s="825"/>
      <c r="DK124" s="826"/>
      <c r="DL124" s="827" t="s">
        <v>194</v>
      </c>
      <c r="DM124" s="825"/>
      <c r="DN124" s="825"/>
      <c r="DO124" s="825"/>
      <c r="DP124" s="826"/>
      <c r="DQ124" s="827" t="s">
        <v>194</v>
      </c>
      <c r="DR124" s="825"/>
      <c r="DS124" s="825"/>
      <c r="DT124" s="825"/>
      <c r="DU124" s="826"/>
      <c r="DV124" s="828" t="s">
        <v>194</v>
      </c>
      <c r="DW124" s="829"/>
      <c r="DX124" s="829"/>
      <c r="DY124" s="829"/>
      <c r="DZ124" s="830"/>
    </row>
    <row r="125" spans="1:130" s="48" customFormat="1" ht="26.25" customHeight="1" x14ac:dyDescent="0.2">
      <c r="A125" s="960"/>
      <c r="B125" s="840"/>
      <c r="C125" s="792" t="s">
        <v>483</v>
      </c>
      <c r="D125" s="793"/>
      <c r="E125" s="793"/>
      <c r="F125" s="793"/>
      <c r="G125" s="793"/>
      <c r="H125" s="793"/>
      <c r="I125" s="793"/>
      <c r="J125" s="793"/>
      <c r="K125" s="793"/>
      <c r="L125" s="793"/>
      <c r="M125" s="793"/>
      <c r="N125" s="793"/>
      <c r="O125" s="793"/>
      <c r="P125" s="793"/>
      <c r="Q125" s="793"/>
      <c r="R125" s="793"/>
      <c r="S125" s="793"/>
      <c r="T125" s="793"/>
      <c r="U125" s="793"/>
      <c r="V125" s="793"/>
      <c r="W125" s="793"/>
      <c r="X125" s="793"/>
      <c r="Y125" s="793"/>
      <c r="Z125" s="794"/>
      <c r="AA125" s="785" t="s">
        <v>194</v>
      </c>
      <c r="AB125" s="786"/>
      <c r="AC125" s="786"/>
      <c r="AD125" s="786"/>
      <c r="AE125" s="787"/>
      <c r="AF125" s="788" t="s">
        <v>194</v>
      </c>
      <c r="AG125" s="786"/>
      <c r="AH125" s="786"/>
      <c r="AI125" s="786"/>
      <c r="AJ125" s="787"/>
      <c r="AK125" s="788" t="s">
        <v>194</v>
      </c>
      <c r="AL125" s="786"/>
      <c r="AM125" s="786"/>
      <c r="AN125" s="786"/>
      <c r="AO125" s="787"/>
      <c r="AP125" s="789" t="s">
        <v>194</v>
      </c>
      <c r="AQ125" s="790"/>
      <c r="AR125" s="790"/>
      <c r="AS125" s="790"/>
      <c r="AT125" s="791"/>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98" t="s">
        <v>489</v>
      </c>
      <c r="CL125" s="858"/>
      <c r="CM125" s="858"/>
      <c r="CN125" s="858"/>
      <c r="CO125" s="859"/>
      <c r="CP125" s="776" t="s">
        <v>137</v>
      </c>
      <c r="CQ125" s="767"/>
      <c r="CR125" s="767"/>
      <c r="CS125" s="767"/>
      <c r="CT125" s="767"/>
      <c r="CU125" s="767"/>
      <c r="CV125" s="767"/>
      <c r="CW125" s="767"/>
      <c r="CX125" s="767"/>
      <c r="CY125" s="767"/>
      <c r="CZ125" s="767"/>
      <c r="DA125" s="767"/>
      <c r="DB125" s="767"/>
      <c r="DC125" s="767"/>
      <c r="DD125" s="767"/>
      <c r="DE125" s="767"/>
      <c r="DF125" s="768"/>
      <c r="DG125" s="777" t="s">
        <v>194</v>
      </c>
      <c r="DH125" s="778"/>
      <c r="DI125" s="778"/>
      <c r="DJ125" s="778"/>
      <c r="DK125" s="778"/>
      <c r="DL125" s="778" t="s">
        <v>194</v>
      </c>
      <c r="DM125" s="778"/>
      <c r="DN125" s="778"/>
      <c r="DO125" s="778"/>
      <c r="DP125" s="778"/>
      <c r="DQ125" s="778" t="s">
        <v>194</v>
      </c>
      <c r="DR125" s="778"/>
      <c r="DS125" s="778"/>
      <c r="DT125" s="778"/>
      <c r="DU125" s="778"/>
      <c r="DV125" s="781" t="s">
        <v>194</v>
      </c>
      <c r="DW125" s="781"/>
      <c r="DX125" s="781"/>
      <c r="DY125" s="781"/>
      <c r="DZ125" s="782"/>
    </row>
    <row r="126" spans="1:130" s="48" customFormat="1" ht="26.25" customHeight="1" x14ac:dyDescent="0.2">
      <c r="A126" s="960"/>
      <c r="B126" s="840"/>
      <c r="C126" s="792" t="s">
        <v>484</v>
      </c>
      <c r="D126" s="793"/>
      <c r="E126" s="793"/>
      <c r="F126" s="793"/>
      <c r="G126" s="793"/>
      <c r="H126" s="793"/>
      <c r="I126" s="793"/>
      <c r="J126" s="793"/>
      <c r="K126" s="793"/>
      <c r="L126" s="793"/>
      <c r="M126" s="793"/>
      <c r="N126" s="793"/>
      <c r="O126" s="793"/>
      <c r="P126" s="793"/>
      <c r="Q126" s="793"/>
      <c r="R126" s="793"/>
      <c r="S126" s="793"/>
      <c r="T126" s="793"/>
      <c r="U126" s="793"/>
      <c r="V126" s="793"/>
      <c r="W126" s="793"/>
      <c r="X126" s="793"/>
      <c r="Y126" s="793"/>
      <c r="Z126" s="794"/>
      <c r="AA126" s="785" t="s">
        <v>194</v>
      </c>
      <c r="AB126" s="786"/>
      <c r="AC126" s="786"/>
      <c r="AD126" s="786"/>
      <c r="AE126" s="787"/>
      <c r="AF126" s="788" t="s">
        <v>194</v>
      </c>
      <c r="AG126" s="786"/>
      <c r="AH126" s="786"/>
      <c r="AI126" s="786"/>
      <c r="AJ126" s="787"/>
      <c r="AK126" s="788" t="s">
        <v>194</v>
      </c>
      <c r="AL126" s="786"/>
      <c r="AM126" s="786"/>
      <c r="AN126" s="786"/>
      <c r="AO126" s="787"/>
      <c r="AP126" s="789" t="s">
        <v>194</v>
      </c>
      <c r="AQ126" s="790"/>
      <c r="AR126" s="790"/>
      <c r="AS126" s="790"/>
      <c r="AT126" s="791"/>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99"/>
      <c r="CL126" s="861"/>
      <c r="CM126" s="861"/>
      <c r="CN126" s="861"/>
      <c r="CO126" s="862"/>
      <c r="CP126" s="792" t="s">
        <v>414</v>
      </c>
      <c r="CQ126" s="793"/>
      <c r="CR126" s="793"/>
      <c r="CS126" s="793"/>
      <c r="CT126" s="793"/>
      <c r="CU126" s="793"/>
      <c r="CV126" s="793"/>
      <c r="CW126" s="793"/>
      <c r="CX126" s="793"/>
      <c r="CY126" s="793"/>
      <c r="CZ126" s="793"/>
      <c r="DA126" s="793"/>
      <c r="DB126" s="793"/>
      <c r="DC126" s="793"/>
      <c r="DD126" s="793"/>
      <c r="DE126" s="793"/>
      <c r="DF126" s="794"/>
      <c r="DG126" s="795" t="s">
        <v>194</v>
      </c>
      <c r="DH126" s="796"/>
      <c r="DI126" s="796"/>
      <c r="DJ126" s="796"/>
      <c r="DK126" s="796"/>
      <c r="DL126" s="796" t="s">
        <v>194</v>
      </c>
      <c r="DM126" s="796"/>
      <c r="DN126" s="796"/>
      <c r="DO126" s="796"/>
      <c r="DP126" s="796"/>
      <c r="DQ126" s="796" t="s">
        <v>194</v>
      </c>
      <c r="DR126" s="796"/>
      <c r="DS126" s="796"/>
      <c r="DT126" s="796"/>
      <c r="DU126" s="796"/>
      <c r="DV126" s="799" t="s">
        <v>194</v>
      </c>
      <c r="DW126" s="799"/>
      <c r="DX126" s="799"/>
      <c r="DY126" s="799"/>
      <c r="DZ126" s="800"/>
    </row>
    <row r="127" spans="1:130" s="48" customFormat="1" ht="26.25" customHeight="1" x14ac:dyDescent="0.2">
      <c r="A127" s="961"/>
      <c r="B127" s="842"/>
      <c r="C127" s="815" t="s">
        <v>77</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85">
        <v>5389</v>
      </c>
      <c r="AB127" s="786"/>
      <c r="AC127" s="786"/>
      <c r="AD127" s="786"/>
      <c r="AE127" s="787"/>
      <c r="AF127" s="788">
        <v>10591</v>
      </c>
      <c r="AG127" s="786"/>
      <c r="AH127" s="786"/>
      <c r="AI127" s="786"/>
      <c r="AJ127" s="787"/>
      <c r="AK127" s="788">
        <v>9389</v>
      </c>
      <c r="AL127" s="786"/>
      <c r="AM127" s="786"/>
      <c r="AN127" s="786"/>
      <c r="AO127" s="787"/>
      <c r="AP127" s="789">
        <v>0.2</v>
      </c>
      <c r="AQ127" s="790"/>
      <c r="AR127" s="790"/>
      <c r="AS127" s="790"/>
      <c r="AT127" s="791"/>
      <c r="AU127" s="56"/>
      <c r="AV127" s="56"/>
      <c r="AW127" s="56"/>
      <c r="AX127" s="903" t="s">
        <v>492</v>
      </c>
      <c r="AY127" s="870"/>
      <c r="AZ127" s="870"/>
      <c r="BA127" s="870"/>
      <c r="BB127" s="870"/>
      <c r="BC127" s="870"/>
      <c r="BD127" s="870"/>
      <c r="BE127" s="871"/>
      <c r="BF127" s="869" t="s">
        <v>232</v>
      </c>
      <c r="BG127" s="870"/>
      <c r="BH127" s="870"/>
      <c r="BI127" s="870"/>
      <c r="BJ127" s="870"/>
      <c r="BK127" s="870"/>
      <c r="BL127" s="871"/>
      <c r="BM127" s="869" t="s">
        <v>415</v>
      </c>
      <c r="BN127" s="870"/>
      <c r="BO127" s="870"/>
      <c r="BP127" s="870"/>
      <c r="BQ127" s="870"/>
      <c r="BR127" s="870"/>
      <c r="BS127" s="871"/>
      <c r="BT127" s="869" t="s">
        <v>405</v>
      </c>
      <c r="BU127" s="870"/>
      <c r="BV127" s="870"/>
      <c r="BW127" s="870"/>
      <c r="BX127" s="870"/>
      <c r="BY127" s="870"/>
      <c r="BZ127" s="872"/>
      <c r="CA127" s="56"/>
      <c r="CB127" s="56"/>
      <c r="CC127" s="56"/>
      <c r="CD127" s="74"/>
      <c r="CE127" s="74"/>
      <c r="CF127" s="74"/>
      <c r="CG127" s="56"/>
      <c r="CH127" s="56"/>
      <c r="CI127" s="56"/>
      <c r="CJ127" s="75"/>
      <c r="CK127" s="899"/>
      <c r="CL127" s="861"/>
      <c r="CM127" s="861"/>
      <c r="CN127" s="861"/>
      <c r="CO127" s="862"/>
      <c r="CP127" s="792" t="s">
        <v>443</v>
      </c>
      <c r="CQ127" s="793"/>
      <c r="CR127" s="793"/>
      <c r="CS127" s="793"/>
      <c r="CT127" s="793"/>
      <c r="CU127" s="793"/>
      <c r="CV127" s="793"/>
      <c r="CW127" s="793"/>
      <c r="CX127" s="793"/>
      <c r="CY127" s="793"/>
      <c r="CZ127" s="793"/>
      <c r="DA127" s="793"/>
      <c r="DB127" s="793"/>
      <c r="DC127" s="793"/>
      <c r="DD127" s="793"/>
      <c r="DE127" s="793"/>
      <c r="DF127" s="794"/>
      <c r="DG127" s="795" t="s">
        <v>194</v>
      </c>
      <c r="DH127" s="796"/>
      <c r="DI127" s="796"/>
      <c r="DJ127" s="796"/>
      <c r="DK127" s="796"/>
      <c r="DL127" s="796" t="s">
        <v>194</v>
      </c>
      <c r="DM127" s="796"/>
      <c r="DN127" s="796"/>
      <c r="DO127" s="796"/>
      <c r="DP127" s="796"/>
      <c r="DQ127" s="796" t="s">
        <v>194</v>
      </c>
      <c r="DR127" s="796"/>
      <c r="DS127" s="796"/>
      <c r="DT127" s="796"/>
      <c r="DU127" s="796"/>
      <c r="DV127" s="799" t="s">
        <v>194</v>
      </c>
      <c r="DW127" s="799"/>
      <c r="DX127" s="799"/>
      <c r="DY127" s="799"/>
      <c r="DZ127" s="800"/>
    </row>
    <row r="128" spans="1:130" s="48" customFormat="1" ht="26.25" customHeight="1" x14ac:dyDescent="0.2">
      <c r="A128" s="923" t="s">
        <v>493</v>
      </c>
      <c r="B128" s="924"/>
      <c r="C128" s="924"/>
      <c r="D128" s="924"/>
      <c r="E128" s="924"/>
      <c r="F128" s="924"/>
      <c r="G128" s="924"/>
      <c r="H128" s="924"/>
      <c r="I128" s="924"/>
      <c r="J128" s="924"/>
      <c r="K128" s="924"/>
      <c r="L128" s="924"/>
      <c r="M128" s="924"/>
      <c r="N128" s="924"/>
      <c r="O128" s="924"/>
      <c r="P128" s="924"/>
      <c r="Q128" s="924"/>
      <c r="R128" s="924"/>
      <c r="S128" s="924"/>
      <c r="T128" s="924"/>
      <c r="U128" s="924"/>
      <c r="V128" s="924"/>
      <c r="W128" s="925" t="s">
        <v>8</v>
      </c>
      <c r="X128" s="925"/>
      <c r="Y128" s="925"/>
      <c r="Z128" s="926"/>
      <c r="AA128" s="769">
        <v>21709</v>
      </c>
      <c r="AB128" s="770"/>
      <c r="AC128" s="770"/>
      <c r="AD128" s="770"/>
      <c r="AE128" s="771"/>
      <c r="AF128" s="772">
        <v>4422</v>
      </c>
      <c r="AG128" s="770"/>
      <c r="AH128" s="770"/>
      <c r="AI128" s="770"/>
      <c r="AJ128" s="771"/>
      <c r="AK128" s="772">
        <v>12381</v>
      </c>
      <c r="AL128" s="770"/>
      <c r="AM128" s="770"/>
      <c r="AN128" s="770"/>
      <c r="AO128" s="771"/>
      <c r="AP128" s="927"/>
      <c r="AQ128" s="928"/>
      <c r="AR128" s="928"/>
      <c r="AS128" s="928"/>
      <c r="AT128" s="929"/>
      <c r="AU128" s="56"/>
      <c r="AV128" s="56"/>
      <c r="AW128" s="56"/>
      <c r="AX128" s="766" t="s">
        <v>303</v>
      </c>
      <c r="AY128" s="767"/>
      <c r="AZ128" s="767"/>
      <c r="BA128" s="767"/>
      <c r="BB128" s="767"/>
      <c r="BC128" s="767"/>
      <c r="BD128" s="767"/>
      <c r="BE128" s="768"/>
      <c r="BF128" s="930" t="s">
        <v>194</v>
      </c>
      <c r="BG128" s="931"/>
      <c r="BH128" s="931"/>
      <c r="BI128" s="931"/>
      <c r="BJ128" s="931"/>
      <c r="BK128" s="931"/>
      <c r="BL128" s="932"/>
      <c r="BM128" s="930">
        <v>14.01</v>
      </c>
      <c r="BN128" s="931"/>
      <c r="BO128" s="931"/>
      <c r="BP128" s="931"/>
      <c r="BQ128" s="931"/>
      <c r="BR128" s="931"/>
      <c r="BS128" s="932"/>
      <c r="BT128" s="930">
        <v>20</v>
      </c>
      <c r="BU128" s="931"/>
      <c r="BV128" s="931"/>
      <c r="BW128" s="931"/>
      <c r="BX128" s="931"/>
      <c r="BY128" s="931"/>
      <c r="BZ128" s="933"/>
      <c r="CA128" s="74"/>
      <c r="CB128" s="74"/>
      <c r="CC128" s="74"/>
      <c r="CD128" s="74"/>
      <c r="CE128" s="74"/>
      <c r="CF128" s="74"/>
      <c r="CG128" s="56"/>
      <c r="CH128" s="56"/>
      <c r="CI128" s="56"/>
      <c r="CJ128" s="75"/>
      <c r="CK128" s="900"/>
      <c r="CL128" s="901"/>
      <c r="CM128" s="901"/>
      <c r="CN128" s="901"/>
      <c r="CO128" s="902"/>
      <c r="CP128" s="881" t="s">
        <v>396</v>
      </c>
      <c r="CQ128" s="641"/>
      <c r="CR128" s="641"/>
      <c r="CS128" s="641"/>
      <c r="CT128" s="641"/>
      <c r="CU128" s="641"/>
      <c r="CV128" s="641"/>
      <c r="CW128" s="641"/>
      <c r="CX128" s="641"/>
      <c r="CY128" s="641"/>
      <c r="CZ128" s="641"/>
      <c r="DA128" s="641"/>
      <c r="DB128" s="641"/>
      <c r="DC128" s="641"/>
      <c r="DD128" s="641"/>
      <c r="DE128" s="641"/>
      <c r="DF128" s="882"/>
      <c r="DG128" s="883" t="s">
        <v>194</v>
      </c>
      <c r="DH128" s="884"/>
      <c r="DI128" s="884"/>
      <c r="DJ128" s="884"/>
      <c r="DK128" s="884"/>
      <c r="DL128" s="884" t="s">
        <v>194</v>
      </c>
      <c r="DM128" s="884"/>
      <c r="DN128" s="884"/>
      <c r="DO128" s="884"/>
      <c r="DP128" s="884"/>
      <c r="DQ128" s="884" t="s">
        <v>194</v>
      </c>
      <c r="DR128" s="884"/>
      <c r="DS128" s="884"/>
      <c r="DT128" s="884"/>
      <c r="DU128" s="884"/>
      <c r="DV128" s="885" t="s">
        <v>194</v>
      </c>
      <c r="DW128" s="885"/>
      <c r="DX128" s="885"/>
      <c r="DY128" s="885"/>
      <c r="DZ128" s="886"/>
    </row>
    <row r="129" spans="1:131" s="48" customFormat="1" ht="26.25" customHeight="1" x14ac:dyDescent="0.2">
      <c r="A129" s="783" t="s">
        <v>135</v>
      </c>
      <c r="B129" s="756"/>
      <c r="C129" s="756"/>
      <c r="D129" s="756"/>
      <c r="E129" s="756"/>
      <c r="F129" s="756"/>
      <c r="G129" s="756"/>
      <c r="H129" s="756"/>
      <c r="I129" s="756"/>
      <c r="J129" s="756"/>
      <c r="K129" s="756"/>
      <c r="L129" s="756"/>
      <c r="M129" s="756"/>
      <c r="N129" s="756"/>
      <c r="O129" s="756"/>
      <c r="P129" s="756"/>
      <c r="Q129" s="756"/>
      <c r="R129" s="756"/>
      <c r="S129" s="756"/>
      <c r="T129" s="756"/>
      <c r="U129" s="756"/>
      <c r="V129" s="756"/>
      <c r="W129" s="887" t="s">
        <v>233</v>
      </c>
      <c r="X129" s="888"/>
      <c r="Y129" s="888"/>
      <c r="Z129" s="889"/>
      <c r="AA129" s="785">
        <v>6945092</v>
      </c>
      <c r="AB129" s="786"/>
      <c r="AC129" s="786"/>
      <c r="AD129" s="786"/>
      <c r="AE129" s="787"/>
      <c r="AF129" s="788">
        <v>6948388</v>
      </c>
      <c r="AG129" s="786"/>
      <c r="AH129" s="786"/>
      <c r="AI129" s="786"/>
      <c r="AJ129" s="787"/>
      <c r="AK129" s="788">
        <v>7105178</v>
      </c>
      <c r="AL129" s="786"/>
      <c r="AM129" s="786"/>
      <c r="AN129" s="786"/>
      <c r="AO129" s="787"/>
      <c r="AP129" s="890"/>
      <c r="AQ129" s="891"/>
      <c r="AR129" s="891"/>
      <c r="AS129" s="891"/>
      <c r="AT129" s="892"/>
      <c r="AU129" s="67"/>
      <c r="AV129" s="67"/>
      <c r="AW129" s="67"/>
      <c r="AX129" s="893" t="s">
        <v>117</v>
      </c>
      <c r="AY129" s="793"/>
      <c r="AZ129" s="793"/>
      <c r="BA129" s="793"/>
      <c r="BB129" s="793"/>
      <c r="BC129" s="793"/>
      <c r="BD129" s="793"/>
      <c r="BE129" s="794"/>
      <c r="BF129" s="894" t="s">
        <v>194</v>
      </c>
      <c r="BG129" s="895"/>
      <c r="BH129" s="895"/>
      <c r="BI129" s="895"/>
      <c r="BJ129" s="895"/>
      <c r="BK129" s="895"/>
      <c r="BL129" s="896"/>
      <c r="BM129" s="894">
        <v>19.010000000000002</v>
      </c>
      <c r="BN129" s="895"/>
      <c r="BO129" s="895"/>
      <c r="BP129" s="895"/>
      <c r="BQ129" s="895"/>
      <c r="BR129" s="895"/>
      <c r="BS129" s="896"/>
      <c r="BT129" s="894">
        <v>30</v>
      </c>
      <c r="BU129" s="895"/>
      <c r="BV129" s="895"/>
      <c r="BW129" s="895"/>
      <c r="BX129" s="895"/>
      <c r="BY129" s="895"/>
      <c r="BZ129" s="89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83" t="s">
        <v>147</v>
      </c>
      <c r="B130" s="756"/>
      <c r="C130" s="756"/>
      <c r="D130" s="756"/>
      <c r="E130" s="756"/>
      <c r="F130" s="756"/>
      <c r="G130" s="756"/>
      <c r="H130" s="756"/>
      <c r="I130" s="756"/>
      <c r="J130" s="756"/>
      <c r="K130" s="756"/>
      <c r="L130" s="756"/>
      <c r="M130" s="756"/>
      <c r="N130" s="756"/>
      <c r="O130" s="756"/>
      <c r="P130" s="756"/>
      <c r="Q130" s="756"/>
      <c r="R130" s="756"/>
      <c r="S130" s="756"/>
      <c r="T130" s="756"/>
      <c r="U130" s="756"/>
      <c r="V130" s="756"/>
      <c r="W130" s="887" t="s">
        <v>494</v>
      </c>
      <c r="X130" s="888"/>
      <c r="Y130" s="888"/>
      <c r="Z130" s="889"/>
      <c r="AA130" s="785">
        <v>995794</v>
      </c>
      <c r="AB130" s="786"/>
      <c r="AC130" s="786"/>
      <c r="AD130" s="786"/>
      <c r="AE130" s="787"/>
      <c r="AF130" s="788">
        <v>981194</v>
      </c>
      <c r="AG130" s="786"/>
      <c r="AH130" s="786"/>
      <c r="AI130" s="786"/>
      <c r="AJ130" s="787"/>
      <c r="AK130" s="788">
        <v>1068359</v>
      </c>
      <c r="AL130" s="786"/>
      <c r="AM130" s="786"/>
      <c r="AN130" s="786"/>
      <c r="AO130" s="787"/>
      <c r="AP130" s="890"/>
      <c r="AQ130" s="891"/>
      <c r="AR130" s="891"/>
      <c r="AS130" s="891"/>
      <c r="AT130" s="892"/>
      <c r="AU130" s="67"/>
      <c r="AV130" s="67"/>
      <c r="AW130" s="67"/>
      <c r="AX130" s="893" t="s">
        <v>429</v>
      </c>
      <c r="AY130" s="793"/>
      <c r="AZ130" s="793"/>
      <c r="BA130" s="793"/>
      <c r="BB130" s="793"/>
      <c r="BC130" s="793"/>
      <c r="BD130" s="793"/>
      <c r="BE130" s="794"/>
      <c r="BF130" s="904">
        <v>11.6</v>
      </c>
      <c r="BG130" s="905"/>
      <c r="BH130" s="905"/>
      <c r="BI130" s="905"/>
      <c r="BJ130" s="905"/>
      <c r="BK130" s="905"/>
      <c r="BL130" s="906"/>
      <c r="BM130" s="904">
        <v>25</v>
      </c>
      <c r="BN130" s="905"/>
      <c r="BO130" s="905"/>
      <c r="BP130" s="905"/>
      <c r="BQ130" s="905"/>
      <c r="BR130" s="905"/>
      <c r="BS130" s="906"/>
      <c r="BT130" s="904">
        <v>35</v>
      </c>
      <c r="BU130" s="905"/>
      <c r="BV130" s="905"/>
      <c r="BW130" s="905"/>
      <c r="BX130" s="905"/>
      <c r="BY130" s="905"/>
      <c r="BZ130" s="90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8"/>
      <c r="B131" s="909"/>
      <c r="C131" s="909"/>
      <c r="D131" s="909"/>
      <c r="E131" s="909"/>
      <c r="F131" s="909"/>
      <c r="G131" s="909"/>
      <c r="H131" s="909"/>
      <c r="I131" s="909"/>
      <c r="J131" s="909"/>
      <c r="K131" s="909"/>
      <c r="L131" s="909"/>
      <c r="M131" s="909"/>
      <c r="N131" s="909"/>
      <c r="O131" s="909"/>
      <c r="P131" s="909"/>
      <c r="Q131" s="909"/>
      <c r="R131" s="909"/>
      <c r="S131" s="909"/>
      <c r="T131" s="909"/>
      <c r="U131" s="909"/>
      <c r="V131" s="909"/>
      <c r="W131" s="910" t="s">
        <v>167</v>
      </c>
      <c r="X131" s="911"/>
      <c r="Y131" s="911"/>
      <c r="Z131" s="912"/>
      <c r="AA131" s="824">
        <v>5949298</v>
      </c>
      <c r="AB131" s="825"/>
      <c r="AC131" s="825"/>
      <c r="AD131" s="825"/>
      <c r="AE131" s="826"/>
      <c r="AF131" s="827">
        <v>5967194</v>
      </c>
      <c r="AG131" s="825"/>
      <c r="AH131" s="825"/>
      <c r="AI131" s="825"/>
      <c r="AJ131" s="826"/>
      <c r="AK131" s="827">
        <v>6036819</v>
      </c>
      <c r="AL131" s="825"/>
      <c r="AM131" s="825"/>
      <c r="AN131" s="825"/>
      <c r="AO131" s="826"/>
      <c r="AP131" s="913"/>
      <c r="AQ131" s="914"/>
      <c r="AR131" s="914"/>
      <c r="AS131" s="914"/>
      <c r="AT131" s="915"/>
      <c r="AU131" s="67"/>
      <c r="AV131" s="67"/>
      <c r="AW131" s="67"/>
      <c r="AX131" s="916" t="s">
        <v>56</v>
      </c>
      <c r="AY131" s="641"/>
      <c r="AZ131" s="641"/>
      <c r="BA131" s="641"/>
      <c r="BB131" s="641"/>
      <c r="BC131" s="641"/>
      <c r="BD131" s="641"/>
      <c r="BE131" s="882"/>
      <c r="BF131" s="917" t="s">
        <v>194</v>
      </c>
      <c r="BG131" s="918"/>
      <c r="BH131" s="918"/>
      <c r="BI131" s="918"/>
      <c r="BJ131" s="918"/>
      <c r="BK131" s="918"/>
      <c r="BL131" s="919"/>
      <c r="BM131" s="917">
        <v>350</v>
      </c>
      <c r="BN131" s="918"/>
      <c r="BO131" s="918"/>
      <c r="BP131" s="918"/>
      <c r="BQ131" s="918"/>
      <c r="BR131" s="918"/>
      <c r="BS131" s="919"/>
      <c r="BT131" s="920"/>
      <c r="BU131" s="921"/>
      <c r="BV131" s="921"/>
      <c r="BW131" s="921"/>
      <c r="BX131" s="921"/>
      <c r="BY131" s="921"/>
      <c r="BZ131" s="92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55" t="s">
        <v>27</v>
      </c>
      <c r="B132" s="956"/>
      <c r="C132" s="956"/>
      <c r="D132" s="956"/>
      <c r="E132" s="956"/>
      <c r="F132" s="956"/>
      <c r="G132" s="956"/>
      <c r="H132" s="956"/>
      <c r="I132" s="956"/>
      <c r="J132" s="956"/>
      <c r="K132" s="956"/>
      <c r="L132" s="956"/>
      <c r="M132" s="956"/>
      <c r="N132" s="956"/>
      <c r="O132" s="956"/>
      <c r="P132" s="956"/>
      <c r="Q132" s="956"/>
      <c r="R132" s="956"/>
      <c r="S132" s="956"/>
      <c r="T132" s="956"/>
      <c r="U132" s="956"/>
      <c r="V132" s="934" t="s">
        <v>495</v>
      </c>
      <c r="W132" s="934"/>
      <c r="X132" s="934"/>
      <c r="Y132" s="934"/>
      <c r="Z132" s="935"/>
      <c r="AA132" s="936">
        <v>13.643592910000001</v>
      </c>
      <c r="AB132" s="937"/>
      <c r="AC132" s="937"/>
      <c r="AD132" s="937"/>
      <c r="AE132" s="938"/>
      <c r="AF132" s="939">
        <v>11.10153281</v>
      </c>
      <c r="AG132" s="937"/>
      <c r="AH132" s="937"/>
      <c r="AI132" s="937"/>
      <c r="AJ132" s="938"/>
      <c r="AK132" s="939">
        <v>10.158777329999999</v>
      </c>
      <c r="AL132" s="937"/>
      <c r="AM132" s="937"/>
      <c r="AN132" s="937"/>
      <c r="AO132" s="938"/>
      <c r="AP132" s="821"/>
      <c r="AQ132" s="822"/>
      <c r="AR132" s="822"/>
      <c r="AS132" s="822"/>
      <c r="AT132" s="940"/>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57"/>
      <c r="B133" s="958"/>
      <c r="C133" s="958"/>
      <c r="D133" s="958"/>
      <c r="E133" s="958"/>
      <c r="F133" s="958"/>
      <c r="G133" s="958"/>
      <c r="H133" s="958"/>
      <c r="I133" s="958"/>
      <c r="J133" s="958"/>
      <c r="K133" s="958"/>
      <c r="L133" s="958"/>
      <c r="M133" s="958"/>
      <c r="N133" s="958"/>
      <c r="O133" s="958"/>
      <c r="P133" s="958"/>
      <c r="Q133" s="958"/>
      <c r="R133" s="958"/>
      <c r="S133" s="958"/>
      <c r="T133" s="958"/>
      <c r="U133" s="958"/>
      <c r="V133" s="941" t="s">
        <v>83</v>
      </c>
      <c r="W133" s="941"/>
      <c r="X133" s="941"/>
      <c r="Y133" s="941"/>
      <c r="Z133" s="942"/>
      <c r="AA133" s="943">
        <v>14.2</v>
      </c>
      <c r="AB133" s="944"/>
      <c r="AC133" s="944"/>
      <c r="AD133" s="944"/>
      <c r="AE133" s="945"/>
      <c r="AF133" s="943">
        <v>13</v>
      </c>
      <c r="AG133" s="944"/>
      <c r="AH133" s="944"/>
      <c r="AI133" s="944"/>
      <c r="AJ133" s="945"/>
      <c r="AK133" s="943">
        <v>11.6</v>
      </c>
      <c r="AL133" s="944"/>
      <c r="AM133" s="944"/>
      <c r="AN133" s="944"/>
      <c r="AO133" s="945"/>
      <c r="AP133" s="878"/>
      <c r="AQ133" s="879"/>
      <c r="AR133" s="879"/>
      <c r="AS133" s="879"/>
      <c r="AT133" s="946"/>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gqpGr2RrRqjHeZ3C3j0pKym1bZBLpbDLKhwGlo8+yHR78MwEOkTUzu9WI0cq9Z1bXcrDeaoH/yaDJErmqZp7Lw==" saltValue="0LhyaN+o4FMsHYdCcAngM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K52" zoomScale="85" zoomScaleNormal="85" zoomScaleSheetLayoutView="85" workbookViewId="0">
      <selection activeCell="AZ72" sqref="AZ72:BD72"/>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101</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UL9xaCOU8OqjN7mAdbdGtAkm7zw8KxJt7pIIpZ7yBjgdbmjjUF7SHi/6ftoOcH9qhh93MvgH4Y9HszzxY9KQqw==" saltValue="lLvXooBO/x20uSrcQgHckw==" spinCount="100000" sheet="1" objects="1" scenarios="1"/>
  <phoneticPr fontId="5"/>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1" zoomScaleNormal="100" zoomScaleSheetLayoutView="55" workbookViewId="0">
      <selection activeCell="AZ72" sqref="AZ72:BD72"/>
    </sheetView>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QbJy5CTIb2gaLbvm/qJlS0cN0z5JrbKQketpRCUSZjZCg8HYC7so4Ie6SdqjdeqhsBzCAkDSzSwgvWSLQ9UaA==" saltValue="pFIODNmNCSHMabAd4evcXg==" spinCount="100000" sheet="1" objects="1" scenarios="1"/>
  <phoneticPr fontId="5"/>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Z72" sqref="AZ72:BD72"/>
    </sheetView>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159"/>
      <c r="AT1" s="159"/>
    </row>
    <row r="2" spans="1:46" ht="13.2" x14ac:dyDescent="0.2">
      <c r="AS2" s="159"/>
      <c r="AT2" s="159"/>
    </row>
    <row r="3" spans="1:46" ht="13.2" x14ac:dyDescent="0.2">
      <c r="AS3" s="159"/>
      <c r="AT3" s="159"/>
    </row>
    <row r="4" spans="1:46" ht="13.2" x14ac:dyDescent="0.2">
      <c r="AS4" s="159"/>
      <c r="AT4" s="159"/>
    </row>
    <row r="5" spans="1:46" ht="16.2" x14ac:dyDescent="0.2">
      <c r="A5" s="82" t="s">
        <v>496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AK6" s="81" t="s">
        <v>327</v>
      </c>
      <c r="AL6" s="81"/>
      <c r="AM6" s="81"/>
      <c r="AN6" s="81"/>
    </row>
    <row r="7" spans="1:46" ht="13.5" customHeight="1" x14ac:dyDescent="0.2">
      <c r="A7" s="80"/>
      <c r="AK7" s="91"/>
      <c r="AL7" s="98"/>
      <c r="AM7" s="98"/>
      <c r="AN7" s="108"/>
      <c r="AO7" s="988" t="s">
        <v>87</v>
      </c>
      <c r="AP7" s="125"/>
      <c r="AQ7" s="136" t="s">
        <v>497</v>
      </c>
      <c r="AR7" s="150"/>
    </row>
    <row r="8" spans="1:46" ht="13.2" x14ac:dyDescent="0.2">
      <c r="A8" s="80"/>
      <c r="AK8" s="92"/>
      <c r="AL8" s="99"/>
      <c r="AM8" s="99"/>
      <c r="AN8" s="109"/>
      <c r="AO8" s="989"/>
      <c r="AP8" s="126" t="s">
        <v>498</v>
      </c>
      <c r="AQ8" s="137" t="s">
        <v>499</v>
      </c>
      <c r="AR8" s="151" t="s">
        <v>419</v>
      </c>
    </row>
    <row r="9" spans="1:46" ht="13.2" x14ac:dyDescent="0.2">
      <c r="A9" s="80"/>
      <c r="AK9" s="979" t="s">
        <v>500</v>
      </c>
      <c r="AL9" s="980"/>
      <c r="AM9" s="980"/>
      <c r="AN9" s="981"/>
      <c r="AO9" s="115">
        <v>2306249</v>
      </c>
      <c r="AP9" s="115">
        <v>133882</v>
      </c>
      <c r="AQ9" s="138">
        <v>117270</v>
      </c>
      <c r="AR9" s="152">
        <v>14.2</v>
      </c>
    </row>
    <row r="10" spans="1:46" ht="13.5" customHeight="1" x14ac:dyDescent="0.2">
      <c r="A10" s="80"/>
      <c r="AK10" s="979" t="s">
        <v>202</v>
      </c>
      <c r="AL10" s="980"/>
      <c r="AM10" s="980"/>
      <c r="AN10" s="981"/>
      <c r="AO10" s="116">
        <v>28879</v>
      </c>
      <c r="AP10" s="116">
        <v>1676</v>
      </c>
      <c r="AQ10" s="139">
        <v>10490</v>
      </c>
      <c r="AR10" s="153">
        <v>-84</v>
      </c>
    </row>
    <row r="11" spans="1:46" ht="13.5" customHeight="1" x14ac:dyDescent="0.2">
      <c r="A11" s="80"/>
      <c r="AK11" s="979" t="s">
        <v>394</v>
      </c>
      <c r="AL11" s="980"/>
      <c r="AM11" s="980"/>
      <c r="AN11" s="981"/>
      <c r="AO11" s="116">
        <v>200</v>
      </c>
      <c r="AP11" s="116">
        <v>12</v>
      </c>
      <c r="AQ11" s="139">
        <v>1802</v>
      </c>
      <c r="AR11" s="153">
        <v>-99.3</v>
      </c>
    </row>
    <row r="12" spans="1:46" ht="13.5" customHeight="1" x14ac:dyDescent="0.2">
      <c r="A12" s="80"/>
      <c r="AK12" s="979" t="s">
        <v>230</v>
      </c>
      <c r="AL12" s="980"/>
      <c r="AM12" s="980"/>
      <c r="AN12" s="981"/>
      <c r="AO12" s="116" t="s">
        <v>194</v>
      </c>
      <c r="AP12" s="116" t="s">
        <v>194</v>
      </c>
      <c r="AQ12" s="139">
        <v>3</v>
      </c>
      <c r="AR12" s="153" t="s">
        <v>194</v>
      </c>
    </row>
    <row r="13" spans="1:46" ht="13.5" customHeight="1" x14ac:dyDescent="0.2">
      <c r="A13" s="80"/>
      <c r="AK13" s="979" t="s">
        <v>501</v>
      </c>
      <c r="AL13" s="980"/>
      <c r="AM13" s="980"/>
      <c r="AN13" s="981"/>
      <c r="AO13" s="116">
        <v>65713</v>
      </c>
      <c r="AP13" s="116">
        <v>3815</v>
      </c>
      <c r="AQ13" s="139">
        <v>4482</v>
      </c>
      <c r="AR13" s="153">
        <v>-14.9</v>
      </c>
    </row>
    <row r="14" spans="1:46" ht="13.5" customHeight="1" x14ac:dyDescent="0.2">
      <c r="A14" s="80"/>
      <c r="AK14" s="979" t="s">
        <v>502</v>
      </c>
      <c r="AL14" s="980"/>
      <c r="AM14" s="980"/>
      <c r="AN14" s="981"/>
      <c r="AO14" s="116" t="s">
        <v>194</v>
      </c>
      <c r="AP14" s="116" t="s">
        <v>194</v>
      </c>
      <c r="AQ14" s="139">
        <v>2749</v>
      </c>
      <c r="AR14" s="153" t="s">
        <v>194</v>
      </c>
    </row>
    <row r="15" spans="1:46" ht="13.5" customHeight="1" x14ac:dyDescent="0.2">
      <c r="A15" s="80"/>
      <c r="AK15" s="973" t="s">
        <v>306</v>
      </c>
      <c r="AL15" s="974"/>
      <c r="AM15" s="974"/>
      <c r="AN15" s="975"/>
      <c r="AO15" s="116">
        <v>-170294</v>
      </c>
      <c r="AP15" s="116">
        <v>-9886</v>
      </c>
      <c r="AQ15" s="139">
        <v>-7399</v>
      </c>
      <c r="AR15" s="153">
        <v>33.6</v>
      </c>
    </row>
    <row r="16" spans="1:46" ht="13.2" x14ac:dyDescent="0.2">
      <c r="A16" s="80"/>
      <c r="AK16" s="973" t="s">
        <v>266</v>
      </c>
      <c r="AL16" s="974"/>
      <c r="AM16" s="974"/>
      <c r="AN16" s="975"/>
      <c r="AO16" s="116">
        <v>2230747</v>
      </c>
      <c r="AP16" s="116">
        <v>129499</v>
      </c>
      <c r="AQ16" s="139">
        <v>129397</v>
      </c>
      <c r="AR16" s="153">
        <v>0.1</v>
      </c>
    </row>
    <row r="17" spans="1:46" ht="13.2" x14ac:dyDescent="0.2">
      <c r="A17" s="80"/>
    </row>
    <row r="18" spans="1:46" ht="13.2" x14ac:dyDescent="0.2">
      <c r="A18" s="80"/>
      <c r="AQ18" s="131"/>
      <c r="AR18" s="131"/>
    </row>
    <row r="19" spans="1:46" ht="13.2" x14ac:dyDescent="0.2">
      <c r="A19" s="80"/>
      <c r="AK19" s="46" t="s">
        <v>179</v>
      </c>
    </row>
    <row r="20" spans="1:46" ht="13.2" x14ac:dyDescent="0.2">
      <c r="A20" s="80"/>
      <c r="AK20" s="93"/>
      <c r="AL20" s="100"/>
      <c r="AM20" s="100"/>
      <c r="AN20" s="110"/>
      <c r="AO20" s="117" t="s">
        <v>503</v>
      </c>
      <c r="AP20" s="127" t="s">
        <v>332</v>
      </c>
      <c r="AQ20" s="140" t="s">
        <v>37</v>
      </c>
      <c r="AR20" s="154"/>
    </row>
    <row r="21" spans="1:46" s="81" customFormat="1" ht="13.2" x14ac:dyDescent="0.2">
      <c r="A21" s="83"/>
      <c r="AK21" s="976" t="s">
        <v>504</v>
      </c>
      <c r="AL21" s="977"/>
      <c r="AM21" s="977"/>
      <c r="AN21" s="978"/>
      <c r="AO21" s="118">
        <v>13.12</v>
      </c>
      <c r="AP21" s="128">
        <v>11.07</v>
      </c>
      <c r="AQ21" s="141">
        <v>2.0499999999999998</v>
      </c>
      <c r="AS21" s="161"/>
      <c r="AT21" s="83"/>
    </row>
    <row r="22" spans="1:46" s="81" customFormat="1" ht="13.2" x14ac:dyDescent="0.2">
      <c r="A22" s="83"/>
      <c r="AK22" s="976" t="s">
        <v>505</v>
      </c>
      <c r="AL22" s="977"/>
      <c r="AM22" s="977"/>
      <c r="AN22" s="978"/>
      <c r="AO22" s="119">
        <v>95.5</v>
      </c>
      <c r="AP22" s="129">
        <v>97.2</v>
      </c>
      <c r="AQ22" s="142">
        <v>-1.7</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2" x14ac:dyDescent="0.2">
      <c r="A26" s="998" t="s">
        <v>297</v>
      </c>
      <c r="B26" s="998"/>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998"/>
      <c r="AR26" s="998"/>
      <c r="AS26" s="998"/>
      <c r="AT26" s="83"/>
    </row>
    <row r="27" spans="1:46" ht="13.2" x14ac:dyDescent="0.2">
      <c r="A27" s="85"/>
      <c r="AS27" s="159"/>
      <c r="AT27" s="159"/>
    </row>
    <row r="28" spans="1:46" ht="16.2" x14ac:dyDescent="0.2">
      <c r="A28" s="82" t="s">
        <v>258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AK29" s="81" t="s">
        <v>59</v>
      </c>
      <c r="AL29" s="81"/>
      <c r="AM29" s="81"/>
      <c r="AN29" s="81"/>
      <c r="AS29" s="164"/>
    </row>
    <row r="30" spans="1:46" ht="13.5" customHeight="1" x14ac:dyDescent="0.2">
      <c r="A30" s="80"/>
      <c r="AK30" s="91"/>
      <c r="AL30" s="98"/>
      <c r="AM30" s="98"/>
      <c r="AN30" s="108"/>
      <c r="AO30" s="988" t="s">
        <v>87</v>
      </c>
      <c r="AP30" s="125"/>
      <c r="AQ30" s="136" t="s">
        <v>497</v>
      </c>
      <c r="AR30" s="150"/>
    </row>
    <row r="31" spans="1:46" ht="13.2" x14ac:dyDescent="0.2">
      <c r="A31" s="80"/>
      <c r="AK31" s="92"/>
      <c r="AL31" s="99"/>
      <c r="AM31" s="99"/>
      <c r="AN31" s="109"/>
      <c r="AO31" s="989"/>
      <c r="AP31" s="126" t="s">
        <v>498</v>
      </c>
      <c r="AQ31" s="137" t="s">
        <v>499</v>
      </c>
      <c r="AR31" s="151" t="s">
        <v>419</v>
      </c>
    </row>
    <row r="32" spans="1:46" ht="27" customHeight="1" x14ac:dyDescent="0.2">
      <c r="A32" s="80"/>
      <c r="AK32" s="992" t="s">
        <v>506</v>
      </c>
      <c r="AL32" s="993"/>
      <c r="AM32" s="993"/>
      <c r="AN32" s="994"/>
      <c r="AO32" s="116">
        <v>1199884</v>
      </c>
      <c r="AP32" s="116">
        <v>69655</v>
      </c>
      <c r="AQ32" s="143">
        <v>74841</v>
      </c>
      <c r="AR32" s="153">
        <v>-6.9</v>
      </c>
    </row>
    <row r="33" spans="1:46" ht="13.5" customHeight="1" x14ac:dyDescent="0.2">
      <c r="A33" s="80"/>
      <c r="AK33" s="992" t="s">
        <v>507</v>
      </c>
      <c r="AL33" s="993"/>
      <c r="AM33" s="993"/>
      <c r="AN33" s="994"/>
      <c r="AO33" s="116" t="s">
        <v>194</v>
      </c>
      <c r="AP33" s="116" t="s">
        <v>194</v>
      </c>
      <c r="AQ33" s="143" t="s">
        <v>194</v>
      </c>
      <c r="AR33" s="153" t="s">
        <v>194</v>
      </c>
    </row>
    <row r="34" spans="1:46" ht="27" customHeight="1" x14ac:dyDescent="0.2">
      <c r="A34" s="80"/>
      <c r="AK34" s="992" t="s">
        <v>508</v>
      </c>
      <c r="AL34" s="993"/>
      <c r="AM34" s="993"/>
      <c r="AN34" s="994"/>
      <c r="AO34" s="116" t="s">
        <v>194</v>
      </c>
      <c r="AP34" s="116" t="s">
        <v>194</v>
      </c>
      <c r="AQ34" s="143">
        <v>1</v>
      </c>
      <c r="AR34" s="153" t="s">
        <v>194</v>
      </c>
    </row>
    <row r="35" spans="1:46" ht="27" customHeight="1" x14ac:dyDescent="0.2">
      <c r="A35" s="80"/>
      <c r="AK35" s="992" t="s">
        <v>509</v>
      </c>
      <c r="AL35" s="993"/>
      <c r="AM35" s="993"/>
      <c r="AN35" s="994"/>
      <c r="AO35" s="116">
        <v>411573</v>
      </c>
      <c r="AP35" s="116">
        <v>23893</v>
      </c>
      <c r="AQ35" s="143">
        <v>16683</v>
      </c>
      <c r="AR35" s="153">
        <v>43.2</v>
      </c>
    </row>
    <row r="36" spans="1:46" ht="27" customHeight="1" x14ac:dyDescent="0.2">
      <c r="A36" s="80"/>
      <c r="AK36" s="992" t="s">
        <v>31</v>
      </c>
      <c r="AL36" s="993"/>
      <c r="AM36" s="993"/>
      <c r="AN36" s="994"/>
      <c r="AO36" s="116">
        <v>73161</v>
      </c>
      <c r="AP36" s="116">
        <v>4247</v>
      </c>
      <c r="AQ36" s="143">
        <v>2411</v>
      </c>
      <c r="AR36" s="153">
        <v>76.2</v>
      </c>
    </row>
    <row r="37" spans="1:46" ht="13.5" customHeight="1" x14ac:dyDescent="0.2">
      <c r="A37" s="80"/>
      <c r="AK37" s="992" t="s">
        <v>341</v>
      </c>
      <c r="AL37" s="993"/>
      <c r="AM37" s="993"/>
      <c r="AN37" s="994"/>
      <c r="AO37" s="116">
        <v>9389</v>
      </c>
      <c r="AP37" s="116">
        <v>545</v>
      </c>
      <c r="AQ37" s="143">
        <v>548</v>
      </c>
      <c r="AR37" s="153">
        <v>-0.5</v>
      </c>
    </row>
    <row r="38" spans="1:46" ht="27" customHeight="1" x14ac:dyDescent="0.2">
      <c r="A38" s="80"/>
      <c r="AK38" s="995" t="s">
        <v>510</v>
      </c>
      <c r="AL38" s="996"/>
      <c r="AM38" s="996"/>
      <c r="AN38" s="997"/>
      <c r="AO38" s="120" t="s">
        <v>194</v>
      </c>
      <c r="AP38" s="120" t="s">
        <v>194</v>
      </c>
      <c r="AQ38" s="144">
        <v>7</v>
      </c>
      <c r="AR38" s="142" t="s">
        <v>194</v>
      </c>
      <c r="AS38" s="164"/>
    </row>
    <row r="39" spans="1:46" ht="13.2" x14ac:dyDescent="0.2">
      <c r="A39" s="80"/>
      <c r="AK39" s="995" t="s">
        <v>85</v>
      </c>
      <c r="AL39" s="996"/>
      <c r="AM39" s="996"/>
      <c r="AN39" s="997"/>
      <c r="AO39" s="116">
        <v>-12381</v>
      </c>
      <c r="AP39" s="116">
        <v>-719</v>
      </c>
      <c r="AQ39" s="143">
        <v>-3756</v>
      </c>
      <c r="AR39" s="153">
        <v>-80.900000000000006</v>
      </c>
      <c r="AS39" s="164"/>
    </row>
    <row r="40" spans="1:46" ht="27" customHeight="1" x14ac:dyDescent="0.2">
      <c r="A40" s="80"/>
      <c r="AK40" s="992" t="s">
        <v>511</v>
      </c>
      <c r="AL40" s="993"/>
      <c r="AM40" s="993"/>
      <c r="AN40" s="994"/>
      <c r="AO40" s="116">
        <v>-1068359</v>
      </c>
      <c r="AP40" s="116">
        <v>-62020</v>
      </c>
      <c r="AQ40" s="143">
        <v>-63247</v>
      </c>
      <c r="AR40" s="153">
        <v>-1.9</v>
      </c>
      <c r="AS40" s="164"/>
    </row>
    <row r="41" spans="1:46" ht="13.2" x14ac:dyDescent="0.2">
      <c r="A41" s="80"/>
      <c r="AK41" s="982" t="s">
        <v>384</v>
      </c>
      <c r="AL41" s="983"/>
      <c r="AM41" s="983"/>
      <c r="AN41" s="984"/>
      <c r="AO41" s="116">
        <v>613267</v>
      </c>
      <c r="AP41" s="116">
        <v>35601</v>
      </c>
      <c r="AQ41" s="143">
        <v>27488</v>
      </c>
      <c r="AR41" s="153">
        <v>29.5</v>
      </c>
      <c r="AS41" s="164"/>
    </row>
    <row r="42" spans="1:46" ht="13.2" x14ac:dyDescent="0.2">
      <c r="A42" s="80"/>
      <c r="AK42" s="94"/>
      <c r="AQ42" s="131"/>
      <c r="AR42" s="131"/>
      <c r="AS42" s="164"/>
    </row>
    <row r="43" spans="1:46" ht="13.2" x14ac:dyDescent="0.2">
      <c r="A43" s="80"/>
      <c r="AP43" s="132"/>
      <c r="AQ43" s="131"/>
      <c r="AS43" s="164"/>
    </row>
    <row r="44" spans="1:46" ht="13.2" x14ac:dyDescent="0.2">
      <c r="A44" s="80"/>
      <c r="AQ44" s="131"/>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512</v>
      </c>
    </row>
    <row r="48" spans="1:46" ht="13.2" x14ac:dyDescent="0.2">
      <c r="A48" s="80"/>
      <c r="AK48" s="87" t="s">
        <v>513</v>
      </c>
      <c r="AL48" s="87"/>
      <c r="AM48" s="87"/>
      <c r="AN48" s="87"/>
      <c r="AO48" s="87"/>
      <c r="AP48" s="87"/>
      <c r="AQ48" s="130"/>
      <c r="AR48" s="87"/>
    </row>
    <row r="49" spans="1:44" ht="13.5" customHeight="1" x14ac:dyDescent="0.2">
      <c r="A49" s="80"/>
      <c r="AK49" s="95"/>
      <c r="AL49" s="101"/>
      <c r="AM49" s="990" t="s">
        <v>87</v>
      </c>
      <c r="AN49" s="985" t="s">
        <v>438</v>
      </c>
      <c r="AO49" s="986"/>
      <c r="AP49" s="986"/>
      <c r="AQ49" s="986"/>
      <c r="AR49" s="987"/>
    </row>
    <row r="50" spans="1:44" ht="13.2" x14ac:dyDescent="0.2">
      <c r="A50" s="80"/>
      <c r="AK50" s="96"/>
      <c r="AL50" s="102"/>
      <c r="AM50" s="991"/>
      <c r="AN50" s="112" t="s">
        <v>490</v>
      </c>
      <c r="AO50" s="122" t="s">
        <v>491</v>
      </c>
      <c r="AP50" s="133" t="s">
        <v>514</v>
      </c>
      <c r="AQ50" s="146" t="s">
        <v>379</v>
      </c>
      <c r="AR50" s="156" t="s">
        <v>515</v>
      </c>
    </row>
    <row r="51" spans="1:44" ht="13.2" x14ac:dyDescent="0.2">
      <c r="A51" s="80"/>
      <c r="AK51" s="95" t="s">
        <v>477</v>
      </c>
      <c r="AL51" s="101"/>
      <c r="AM51" s="106">
        <v>32228119</v>
      </c>
      <c r="AN51" s="113">
        <v>1729255</v>
      </c>
      <c r="AO51" s="123">
        <v>-9.4</v>
      </c>
      <c r="AP51" s="134">
        <v>128523</v>
      </c>
      <c r="AQ51" s="147">
        <v>-3.4</v>
      </c>
      <c r="AR51" s="157">
        <v>-6</v>
      </c>
    </row>
    <row r="52" spans="1:44" ht="13.2" x14ac:dyDescent="0.2">
      <c r="A52" s="80"/>
      <c r="AK52" s="97"/>
      <c r="AL52" s="103" t="s">
        <v>268</v>
      </c>
      <c r="AM52" s="107">
        <v>1185983</v>
      </c>
      <c r="AN52" s="114">
        <v>63636</v>
      </c>
      <c r="AO52" s="124">
        <v>-36.5</v>
      </c>
      <c r="AP52" s="135">
        <v>56792</v>
      </c>
      <c r="AQ52" s="148">
        <v>-0.3</v>
      </c>
      <c r="AR52" s="158">
        <v>-36.200000000000003</v>
      </c>
    </row>
    <row r="53" spans="1:44" ht="13.2" x14ac:dyDescent="0.2">
      <c r="A53" s="80"/>
      <c r="AK53" s="95" t="s">
        <v>315</v>
      </c>
      <c r="AL53" s="101"/>
      <c r="AM53" s="106">
        <v>4874774</v>
      </c>
      <c r="AN53" s="113">
        <v>265829</v>
      </c>
      <c r="AO53" s="123">
        <v>-84.6</v>
      </c>
      <c r="AP53" s="134">
        <v>96469</v>
      </c>
      <c r="AQ53" s="147">
        <v>-24.9</v>
      </c>
      <c r="AR53" s="157">
        <v>-59.7</v>
      </c>
    </row>
    <row r="54" spans="1:44" ht="13.2" x14ac:dyDescent="0.2">
      <c r="A54" s="80"/>
      <c r="AK54" s="97"/>
      <c r="AL54" s="103" t="s">
        <v>268</v>
      </c>
      <c r="AM54" s="107">
        <v>926997</v>
      </c>
      <c r="AN54" s="114">
        <v>50551</v>
      </c>
      <c r="AO54" s="124">
        <v>-20.6</v>
      </c>
      <c r="AP54" s="135">
        <v>49775</v>
      </c>
      <c r="AQ54" s="148">
        <v>-12.4</v>
      </c>
      <c r="AR54" s="158">
        <v>-8.1999999999999993</v>
      </c>
    </row>
    <row r="55" spans="1:44" ht="13.2" x14ac:dyDescent="0.2">
      <c r="A55" s="80"/>
      <c r="AK55" s="95" t="s">
        <v>133</v>
      </c>
      <c r="AL55" s="101"/>
      <c r="AM55" s="106">
        <v>1995524</v>
      </c>
      <c r="AN55" s="113">
        <v>111048</v>
      </c>
      <c r="AO55" s="123">
        <v>-58.2</v>
      </c>
      <c r="AP55" s="134">
        <v>85743</v>
      </c>
      <c r="AQ55" s="147">
        <v>-11.1</v>
      </c>
      <c r="AR55" s="157">
        <v>-47.1</v>
      </c>
    </row>
    <row r="56" spans="1:44" ht="13.2" x14ac:dyDescent="0.2">
      <c r="A56" s="80"/>
      <c r="AK56" s="97"/>
      <c r="AL56" s="103" t="s">
        <v>268</v>
      </c>
      <c r="AM56" s="107">
        <v>1163221</v>
      </c>
      <c r="AN56" s="114">
        <v>64731</v>
      </c>
      <c r="AO56" s="124">
        <v>28.1</v>
      </c>
      <c r="AP56" s="135">
        <v>45231</v>
      </c>
      <c r="AQ56" s="148">
        <v>-9.1</v>
      </c>
      <c r="AR56" s="158">
        <v>37.200000000000003</v>
      </c>
    </row>
    <row r="57" spans="1:44" ht="13.2" x14ac:dyDescent="0.2">
      <c r="A57" s="80"/>
      <c r="AK57" s="95" t="s">
        <v>516</v>
      </c>
      <c r="AL57" s="101"/>
      <c r="AM57" s="106">
        <v>1864534</v>
      </c>
      <c r="AN57" s="113">
        <v>105657</v>
      </c>
      <c r="AO57" s="123">
        <v>-4.9000000000000004</v>
      </c>
      <c r="AP57" s="134">
        <v>92509</v>
      </c>
      <c r="AQ57" s="147">
        <v>7.9</v>
      </c>
      <c r="AR57" s="157">
        <v>-12.8</v>
      </c>
    </row>
    <row r="58" spans="1:44" ht="13.2" x14ac:dyDescent="0.2">
      <c r="A58" s="80"/>
      <c r="AK58" s="97"/>
      <c r="AL58" s="103" t="s">
        <v>268</v>
      </c>
      <c r="AM58" s="107">
        <v>1049039</v>
      </c>
      <c r="AN58" s="114">
        <v>59446</v>
      </c>
      <c r="AO58" s="124">
        <v>-8.1999999999999993</v>
      </c>
      <c r="AP58" s="135">
        <v>52274</v>
      </c>
      <c r="AQ58" s="148">
        <v>15.6</v>
      </c>
      <c r="AR58" s="158">
        <v>-23.8</v>
      </c>
    </row>
    <row r="59" spans="1:44" ht="13.2" x14ac:dyDescent="0.2">
      <c r="A59" s="80"/>
      <c r="AK59" s="95" t="s">
        <v>517</v>
      </c>
      <c r="AL59" s="101"/>
      <c r="AM59" s="106">
        <v>1865586</v>
      </c>
      <c r="AN59" s="113">
        <v>108301</v>
      </c>
      <c r="AO59" s="123">
        <v>2.5</v>
      </c>
      <c r="AP59" s="134">
        <v>98544</v>
      </c>
      <c r="AQ59" s="147">
        <v>6.5</v>
      </c>
      <c r="AR59" s="157">
        <v>-4</v>
      </c>
    </row>
    <row r="60" spans="1:44" ht="13.2" x14ac:dyDescent="0.2">
      <c r="A60" s="80"/>
      <c r="AK60" s="97"/>
      <c r="AL60" s="103" t="s">
        <v>268</v>
      </c>
      <c r="AM60" s="107">
        <v>1100511</v>
      </c>
      <c r="AN60" s="114">
        <v>63887</v>
      </c>
      <c r="AO60" s="124">
        <v>7.5</v>
      </c>
      <c r="AP60" s="135">
        <v>55816</v>
      </c>
      <c r="AQ60" s="148">
        <v>6.8</v>
      </c>
      <c r="AR60" s="158">
        <v>0.7</v>
      </c>
    </row>
    <row r="61" spans="1:44" ht="13.2" x14ac:dyDescent="0.2">
      <c r="A61" s="80"/>
      <c r="AK61" s="95" t="s">
        <v>518</v>
      </c>
      <c r="AL61" s="104"/>
      <c r="AM61" s="106">
        <v>8565707</v>
      </c>
      <c r="AN61" s="113">
        <v>464018</v>
      </c>
      <c r="AO61" s="123">
        <v>-30.9</v>
      </c>
      <c r="AP61" s="134">
        <v>100358</v>
      </c>
      <c r="AQ61" s="149">
        <v>-5</v>
      </c>
      <c r="AR61" s="157">
        <v>-25.9</v>
      </c>
    </row>
    <row r="62" spans="1:44" ht="13.2" x14ac:dyDescent="0.2">
      <c r="A62" s="80"/>
      <c r="AK62" s="97"/>
      <c r="AL62" s="103" t="s">
        <v>268</v>
      </c>
      <c r="AM62" s="107">
        <v>1085150</v>
      </c>
      <c r="AN62" s="114">
        <v>60450</v>
      </c>
      <c r="AO62" s="124">
        <v>-5.9</v>
      </c>
      <c r="AP62" s="135">
        <v>51978</v>
      </c>
      <c r="AQ62" s="148">
        <v>0.1</v>
      </c>
      <c r="AR62" s="158">
        <v>-6</v>
      </c>
    </row>
    <row r="63" spans="1:44" ht="13.2" x14ac:dyDescent="0.2">
      <c r="A63" s="80"/>
    </row>
    <row r="64" spans="1:44" ht="13.2" x14ac:dyDescent="0.2">
      <c r="A64" s="80"/>
    </row>
    <row r="65" spans="1:46" ht="13.2" x14ac:dyDescent="0.2">
      <c r="A65" s="8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2" hidden="1" x14ac:dyDescent="0.2"/>
    <row r="71" spans="1:46" ht="13.2" hidden="1" x14ac:dyDescent="0.2"/>
    <row r="72" spans="1:46" ht="13.2" hidden="1" x14ac:dyDescent="0.2"/>
    <row r="73" spans="1:46" ht="13.2" hidden="1" x14ac:dyDescent="0.2"/>
  </sheetData>
  <sheetProtection algorithmName="SHA-512" hashValue="Bzhit3iXQvvBg4aZlcGIze3T2GP7BJdRezvzb8e2tbETXe3TVXENFKwVYY9JSBAAgD5f8kbk1jnWURIM1ZL7fA==" saltValue="7M9neEp3IjxB9iPDVAhA1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1" zoomScale="85" zoomScaleNormal="85" zoomScaleSheetLayoutView="55" workbookViewId="0">
      <selection activeCell="AZ72" sqref="AZ72:BD72"/>
    </sheetView>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dlx0Ng4HlxhtJVK7hiuo3o44jPwCGjRqGUPPg5QAff5YiK9nEjoB9o/sZ3zDltJaGuIcBa+Co/zBJ1l9/3KIAQ==" saltValue="dOKLg3j3ihZ0JIt4o21Wsg==" spinCount="100000" sheet="1" objects="1" scenarios="1"/>
  <phoneticPr fontId="5"/>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9" zoomScale="55" zoomScaleNormal="55" zoomScaleSheetLayoutView="55" workbookViewId="0">
      <selection activeCell="AZ72" sqref="AZ72:BD72"/>
    </sheetView>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VdqaCjSA54RJgBjRhdtbHJgOA2zHutJ8v/c/JSVQcuCmO+cOK2Tiix2Ghrje5rySbBQtEHyH/C3QMiFf2syPfg==" saltValue="4bCtxqQgt6THzsVGQ1cqKw==" spinCount="100000" sheet="1" objects="1" scenarios="1"/>
  <phoneticPr fontId="5"/>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4" zoomScale="85" zoomScaleNormal="85" zoomScaleSheetLayoutView="100" workbookViewId="0">
      <selection activeCell="AZ72" sqref="AZ72:BD72"/>
    </sheetView>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520</v>
      </c>
      <c r="G46" s="176" t="s">
        <v>521</v>
      </c>
      <c r="H46" s="176" t="s">
        <v>522</v>
      </c>
      <c r="I46" s="176" t="s">
        <v>249</v>
      </c>
      <c r="J46" s="181" t="s">
        <v>523</v>
      </c>
    </row>
    <row r="47" spans="2:10" ht="57.75" customHeight="1" x14ac:dyDescent="0.2">
      <c r="B47" s="167"/>
      <c r="C47" s="999" t="s">
        <v>3</v>
      </c>
      <c r="D47" s="999"/>
      <c r="E47" s="1000"/>
      <c r="F47" s="173">
        <v>91.82</v>
      </c>
      <c r="G47" s="177">
        <v>89.22</v>
      </c>
      <c r="H47" s="177">
        <v>114.55</v>
      </c>
      <c r="I47" s="177">
        <v>92.27</v>
      </c>
      <c r="J47" s="182">
        <v>87.7</v>
      </c>
    </row>
    <row r="48" spans="2:10" ht="57.75" customHeight="1" x14ac:dyDescent="0.2">
      <c r="B48" s="168"/>
      <c r="C48" s="1001" t="s">
        <v>9</v>
      </c>
      <c r="D48" s="1001"/>
      <c r="E48" s="1002"/>
      <c r="F48" s="174">
        <v>6.24</v>
      </c>
      <c r="G48" s="178">
        <v>64.37</v>
      </c>
      <c r="H48" s="178">
        <v>9.43</v>
      </c>
      <c r="I48" s="178">
        <v>9.17</v>
      </c>
      <c r="J48" s="183">
        <v>4.68</v>
      </c>
    </row>
    <row r="49" spans="2:10" ht="57.75" customHeight="1" x14ac:dyDescent="0.2">
      <c r="B49" s="169"/>
      <c r="C49" s="1003" t="s">
        <v>15</v>
      </c>
      <c r="D49" s="1003"/>
      <c r="E49" s="1004"/>
      <c r="F49" s="175">
        <v>12.68</v>
      </c>
      <c r="G49" s="179">
        <v>61.28</v>
      </c>
      <c r="H49" s="179" t="s">
        <v>524</v>
      </c>
      <c r="I49" s="179" t="s">
        <v>487</v>
      </c>
      <c r="J49" s="184" t="s">
        <v>525</v>
      </c>
    </row>
    <row r="50" spans="2:10" ht="13.2" x14ac:dyDescent="0.2"/>
  </sheetData>
  <sheetProtection algorithmName="SHA-512" hashValue="mOYZzQ6RRdXe6d/JvYoy2qSmsP8hZmuLvCgaZo/Hc68CInsLKebmHIDMTFgt+i8Kff6/iMG3FSGaK0P2644saA==" saltValue="4Th7C0WAogoApiwvKgJi3w==" spinCount="100000" sheet="1" objects="1" scenarios="1"/>
  <mergeCells count="3">
    <mergeCell ref="C47:E47"/>
    <mergeCell ref="C48:E48"/>
    <mergeCell ref="C49:E49"/>
  </mergeCells>
  <phoneticPr fontId="5"/>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Z72" sqref="AZ72:BD72"/>
    </sheetView>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520</v>
      </c>
      <c r="G33" s="198" t="s">
        <v>521</v>
      </c>
      <c r="H33" s="198" t="s">
        <v>522</v>
      </c>
      <c r="I33" s="198" t="s">
        <v>249</v>
      </c>
      <c r="J33" s="201" t="s">
        <v>523</v>
      </c>
      <c r="K33" s="185"/>
      <c r="L33" s="185"/>
      <c r="M33" s="185"/>
      <c r="N33" s="185"/>
      <c r="O33" s="185"/>
      <c r="P33" s="185"/>
    </row>
    <row r="34" spans="1:16" ht="39" customHeight="1" x14ac:dyDescent="0.2">
      <c r="A34" s="185"/>
      <c r="B34" s="187"/>
      <c r="C34" s="1005" t="s">
        <v>459</v>
      </c>
      <c r="D34" s="1005"/>
      <c r="E34" s="1006"/>
      <c r="F34" s="196">
        <v>14.92</v>
      </c>
      <c r="G34" s="199">
        <v>13.9</v>
      </c>
      <c r="H34" s="199">
        <v>13.27</v>
      </c>
      <c r="I34" s="199">
        <v>12.45</v>
      </c>
      <c r="J34" s="202">
        <v>11.46</v>
      </c>
      <c r="K34" s="185"/>
      <c r="L34" s="185"/>
      <c r="M34" s="185"/>
      <c r="N34" s="185"/>
      <c r="O34" s="185"/>
      <c r="P34" s="185"/>
    </row>
    <row r="35" spans="1:16" ht="39" customHeight="1" x14ac:dyDescent="0.2">
      <c r="A35" s="185"/>
      <c r="B35" s="188"/>
      <c r="C35" s="1007" t="s">
        <v>347</v>
      </c>
      <c r="D35" s="1007"/>
      <c r="E35" s="1008"/>
      <c r="F35" s="197" t="s">
        <v>194</v>
      </c>
      <c r="G35" s="200" t="s">
        <v>194</v>
      </c>
      <c r="H35" s="200" t="s">
        <v>194</v>
      </c>
      <c r="I35" s="200">
        <v>3.23</v>
      </c>
      <c r="J35" s="203">
        <v>4.75</v>
      </c>
      <c r="K35" s="185"/>
      <c r="L35" s="185"/>
      <c r="M35" s="185"/>
      <c r="N35" s="185"/>
      <c r="O35" s="185"/>
      <c r="P35" s="185"/>
    </row>
    <row r="36" spans="1:16" ht="39" customHeight="1" x14ac:dyDescent="0.2">
      <c r="A36" s="185"/>
      <c r="B36" s="188"/>
      <c r="C36" s="1007" t="s">
        <v>447</v>
      </c>
      <c r="D36" s="1007"/>
      <c r="E36" s="1008"/>
      <c r="F36" s="197">
        <v>6.23</v>
      </c>
      <c r="G36" s="200">
        <v>62.73</v>
      </c>
      <c r="H36" s="200">
        <v>9.43</v>
      </c>
      <c r="I36" s="200">
        <v>8.17</v>
      </c>
      <c r="J36" s="203">
        <v>4.68</v>
      </c>
      <c r="K36" s="185"/>
      <c r="L36" s="185"/>
      <c r="M36" s="185"/>
      <c r="N36" s="185"/>
      <c r="O36" s="185"/>
      <c r="P36" s="185"/>
    </row>
    <row r="37" spans="1:16" ht="39" customHeight="1" x14ac:dyDescent="0.2">
      <c r="A37" s="185"/>
      <c r="B37" s="188"/>
      <c r="C37" s="1007" t="s">
        <v>199</v>
      </c>
      <c r="D37" s="1007"/>
      <c r="E37" s="1008"/>
      <c r="F37" s="197">
        <v>1.26</v>
      </c>
      <c r="G37" s="200">
        <v>1.67</v>
      </c>
      <c r="H37" s="200">
        <v>1.8199999999999998</v>
      </c>
      <c r="I37" s="200">
        <v>2.42</v>
      </c>
      <c r="J37" s="203">
        <v>2.39</v>
      </c>
      <c r="K37" s="185"/>
      <c r="L37" s="185"/>
      <c r="M37" s="185"/>
      <c r="N37" s="185"/>
      <c r="O37" s="185"/>
      <c r="P37" s="185"/>
    </row>
    <row r="38" spans="1:16" ht="39" customHeight="1" x14ac:dyDescent="0.2">
      <c r="A38" s="185"/>
      <c r="B38" s="188"/>
      <c r="C38" s="1007" t="s">
        <v>456</v>
      </c>
      <c r="D38" s="1007"/>
      <c r="E38" s="1008"/>
      <c r="F38" s="197">
        <v>0.6</v>
      </c>
      <c r="G38" s="200">
        <v>3.38</v>
      </c>
      <c r="H38" s="200">
        <v>0.16</v>
      </c>
      <c r="I38" s="200" t="s">
        <v>433</v>
      </c>
      <c r="J38" s="203">
        <v>0.54</v>
      </c>
      <c r="K38" s="185"/>
      <c r="L38" s="185"/>
      <c r="M38" s="185"/>
      <c r="N38" s="185"/>
      <c r="O38" s="185"/>
      <c r="P38" s="185"/>
    </row>
    <row r="39" spans="1:16" ht="39" customHeight="1" x14ac:dyDescent="0.2">
      <c r="A39" s="185"/>
      <c r="B39" s="188"/>
      <c r="C39" s="1007" t="s">
        <v>457</v>
      </c>
      <c r="D39" s="1007"/>
      <c r="E39" s="1008"/>
      <c r="F39" s="197">
        <v>0</v>
      </c>
      <c r="G39" s="200">
        <v>0</v>
      </c>
      <c r="H39" s="200">
        <v>0</v>
      </c>
      <c r="I39" s="200">
        <v>0</v>
      </c>
      <c r="J39" s="203">
        <v>0.38</v>
      </c>
      <c r="K39" s="185"/>
      <c r="L39" s="185"/>
      <c r="M39" s="185"/>
      <c r="N39" s="185"/>
      <c r="O39" s="185"/>
      <c r="P39" s="185"/>
    </row>
    <row r="40" spans="1:16" ht="39" customHeight="1" x14ac:dyDescent="0.2">
      <c r="A40" s="185"/>
      <c r="B40" s="188"/>
      <c r="C40" s="1007" t="s">
        <v>458</v>
      </c>
      <c r="D40" s="1007"/>
      <c r="E40" s="1008"/>
      <c r="F40" s="197">
        <v>0.14000000000000001</v>
      </c>
      <c r="G40" s="200">
        <v>0.11</v>
      </c>
      <c r="H40" s="200">
        <v>0.09</v>
      </c>
      <c r="I40" s="200">
        <v>0.02</v>
      </c>
      <c r="J40" s="203">
        <v>0.09</v>
      </c>
      <c r="K40" s="185"/>
      <c r="L40" s="185"/>
      <c r="M40" s="185"/>
      <c r="N40" s="185"/>
      <c r="O40" s="185"/>
      <c r="P40" s="185"/>
    </row>
    <row r="41" spans="1:16" ht="39" customHeight="1" x14ac:dyDescent="0.2">
      <c r="A41" s="185"/>
      <c r="B41" s="188"/>
      <c r="C41" s="1007" t="s">
        <v>222</v>
      </c>
      <c r="D41" s="1007"/>
      <c r="E41" s="1008"/>
      <c r="F41" s="197">
        <v>0</v>
      </c>
      <c r="G41" s="200">
        <v>0</v>
      </c>
      <c r="H41" s="200">
        <v>0</v>
      </c>
      <c r="I41" s="200">
        <v>0</v>
      </c>
      <c r="J41" s="203">
        <v>0</v>
      </c>
      <c r="K41" s="185"/>
      <c r="L41" s="185"/>
      <c r="M41" s="185"/>
      <c r="N41" s="185"/>
      <c r="O41" s="185"/>
      <c r="P41" s="185"/>
    </row>
    <row r="42" spans="1:16" ht="39" customHeight="1" x14ac:dyDescent="0.2">
      <c r="A42" s="185"/>
      <c r="B42" s="189"/>
      <c r="C42" s="1007" t="s">
        <v>527</v>
      </c>
      <c r="D42" s="1007"/>
      <c r="E42" s="1008"/>
      <c r="F42" s="197" t="s">
        <v>194</v>
      </c>
      <c r="G42" s="200" t="s">
        <v>194</v>
      </c>
      <c r="H42" s="200" t="s">
        <v>194</v>
      </c>
      <c r="I42" s="200" t="s">
        <v>194</v>
      </c>
      <c r="J42" s="203" t="s">
        <v>194</v>
      </c>
      <c r="K42" s="185"/>
      <c r="L42" s="185"/>
      <c r="M42" s="185"/>
      <c r="N42" s="185"/>
      <c r="O42" s="185"/>
      <c r="P42" s="185"/>
    </row>
    <row r="43" spans="1:16" ht="39" customHeight="1" x14ac:dyDescent="0.2">
      <c r="A43" s="185"/>
      <c r="B43" s="190"/>
      <c r="C43" s="1009" t="s">
        <v>294</v>
      </c>
      <c r="D43" s="1009"/>
      <c r="E43" s="1010"/>
      <c r="F43" s="175">
        <v>0</v>
      </c>
      <c r="G43" s="179">
        <v>0.2</v>
      </c>
      <c r="H43" s="179">
        <v>1.05</v>
      </c>
      <c r="I43" s="179" t="s">
        <v>194</v>
      </c>
      <c r="J43" s="184" t="s">
        <v>194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ubdjtBW9FWJY9VPxaCR4UMPopgTANoh+SnnnX+a6PMPIhVfqCJxZ3QtJDcaB8CBFUQVdSudic/R6cPkkMeCt3Q==" saltValue="+A/mDjgJj//4TGW3hiU+f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 zoomScale="85" zoomScaleNormal="85" zoomScaleSheetLayoutView="55" workbookViewId="0">
      <selection activeCell="AZ72" sqref="AZ72:BD72"/>
    </sheetView>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
      <c r="A44" s="85"/>
      <c r="B44" s="204" t="s">
        <v>20</v>
      </c>
      <c r="C44" s="210"/>
      <c r="D44" s="210"/>
      <c r="E44" s="218"/>
      <c r="F44" s="218"/>
      <c r="G44" s="218"/>
      <c r="H44" s="218"/>
      <c r="I44" s="218"/>
      <c r="J44" s="221" t="s">
        <v>16</v>
      </c>
      <c r="K44" s="223" t="s">
        <v>520</v>
      </c>
      <c r="L44" s="232" t="s">
        <v>521</v>
      </c>
      <c r="M44" s="232" t="s">
        <v>522</v>
      </c>
      <c r="N44" s="232" t="s">
        <v>249</v>
      </c>
      <c r="O44" s="241" t="s">
        <v>523</v>
      </c>
      <c r="P44" s="85"/>
      <c r="Q44" s="85"/>
      <c r="R44" s="85"/>
      <c r="S44" s="85"/>
      <c r="T44" s="85"/>
      <c r="U44" s="85"/>
    </row>
    <row r="45" spans="1:21" ht="30.75" customHeight="1" x14ac:dyDescent="0.2">
      <c r="A45" s="85"/>
      <c r="B45" s="1026" t="s">
        <v>23</v>
      </c>
      <c r="C45" s="1027"/>
      <c r="D45" s="213"/>
      <c r="E45" s="1040" t="s">
        <v>21</v>
      </c>
      <c r="F45" s="1040"/>
      <c r="G45" s="1040"/>
      <c r="H45" s="1040"/>
      <c r="I45" s="1040"/>
      <c r="J45" s="1041"/>
      <c r="K45" s="224">
        <v>1307</v>
      </c>
      <c r="L45" s="233">
        <v>1404</v>
      </c>
      <c r="M45" s="233">
        <v>1322</v>
      </c>
      <c r="N45" s="233">
        <v>1145</v>
      </c>
      <c r="O45" s="242">
        <v>1200</v>
      </c>
      <c r="P45" s="85"/>
      <c r="Q45" s="85"/>
      <c r="R45" s="85"/>
      <c r="S45" s="85"/>
      <c r="T45" s="85"/>
      <c r="U45" s="85"/>
    </row>
    <row r="46" spans="1:21" ht="30.75" customHeight="1" x14ac:dyDescent="0.2">
      <c r="A46" s="85"/>
      <c r="B46" s="1028"/>
      <c r="C46" s="1029"/>
      <c r="D46" s="214"/>
      <c r="E46" s="1032" t="s">
        <v>26</v>
      </c>
      <c r="F46" s="1032"/>
      <c r="G46" s="1032"/>
      <c r="H46" s="1032"/>
      <c r="I46" s="1032"/>
      <c r="J46" s="1033"/>
      <c r="K46" s="225" t="s">
        <v>194</v>
      </c>
      <c r="L46" s="234" t="s">
        <v>194</v>
      </c>
      <c r="M46" s="234" t="s">
        <v>194</v>
      </c>
      <c r="N46" s="234" t="s">
        <v>194</v>
      </c>
      <c r="O46" s="243" t="s">
        <v>194</v>
      </c>
      <c r="P46" s="85"/>
      <c r="Q46" s="85"/>
      <c r="R46" s="85"/>
      <c r="S46" s="85"/>
      <c r="T46" s="85"/>
      <c r="U46" s="85"/>
    </row>
    <row r="47" spans="1:21" ht="30.75" customHeight="1" x14ac:dyDescent="0.2">
      <c r="A47" s="85"/>
      <c r="B47" s="1028"/>
      <c r="C47" s="1029"/>
      <c r="D47" s="214"/>
      <c r="E47" s="1032" t="s">
        <v>30</v>
      </c>
      <c r="F47" s="1032"/>
      <c r="G47" s="1032"/>
      <c r="H47" s="1032"/>
      <c r="I47" s="1032"/>
      <c r="J47" s="1033"/>
      <c r="K47" s="225" t="s">
        <v>194</v>
      </c>
      <c r="L47" s="234" t="s">
        <v>194</v>
      </c>
      <c r="M47" s="234" t="s">
        <v>194</v>
      </c>
      <c r="N47" s="234" t="s">
        <v>194</v>
      </c>
      <c r="O47" s="243" t="s">
        <v>194</v>
      </c>
      <c r="P47" s="85"/>
      <c r="Q47" s="85"/>
      <c r="R47" s="85"/>
      <c r="S47" s="85"/>
      <c r="T47" s="85"/>
      <c r="U47" s="85"/>
    </row>
    <row r="48" spans="1:21" ht="30.75" customHeight="1" x14ac:dyDescent="0.2">
      <c r="A48" s="85"/>
      <c r="B48" s="1028"/>
      <c r="C48" s="1029"/>
      <c r="D48" s="214"/>
      <c r="E48" s="1032" t="s">
        <v>33</v>
      </c>
      <c r="F48" s="1032"/>
      <c r="G48" s="1032"/>
      <c r="H48" s="1032"/>
      <c r="I48" s="1032"/>
      <c r="J48" s="1033"/>
      <c r="K48" s="225">
        <v>445</v>
      </c>
      <c r="L48" s="234">
        <v>406</v>
      </c>
      <c r="M48" s="234">
        <v>421</v>
      </c>
      <c r="N48" s="234">
        <v>412</v>
      </c>
      <c r="O48" s="243">
        <v>412</v>
      </c>
      <c r="P48" s="85"/>
      <c r="Q48" s="85"/>
      <c r="R48" s="85"/>
      <c r="S48" s="85"/>
      <c r="T48" s="85"/>
      <c r="U48" s="85"/>
    </row>
    <row r="49" spans="1:21" ht="30.75" customHeight="1" x14ac:dyDescent="0.2">
      <c r="A49" s="85"/>
      <c r="B49" s="1028"/>
      <c r="C49" s="1029"/>
      <c r="D49" s="214"/>
      <c r="E49" s="1032" t="s">
        <v>0</v>
      </c>
      <c r="F49" s="1032"/>
      <c r="G49" s="1032"/>
      <c r="H49" s="1032"/>
      <c r="I49" s="1032"/>
      <c r="J49" s="1033"/>
      <c r="K49" s="225">
        <v>72</v>
      </c>
      <c r="L49" s="234">
        <v>73</v>
      </c>
      <c r="M49" s="234">
        <v>73</v>
      </c>
      <c r="N49" s="234">
        <v>80</v>
      </c>
      <c r="O49" s="243">
        <v>73</v>
      </c>
      <c r="P49" s="85"/>
      <c r="Q49" s="85"/>
      <c r="R49" s="85"/>
      <c r="S49" s="85"/>
      <c r="T49" s="85"/>
      <c r="U49" s="85"/>
    </row>
    <row r="50" spans="1:21" ht="30.75" customHeight="1" x14ac:dyDescent="0.2">
      <c r="A50" s="85"/>
      <c r="B50" s="1028"/>
      <c r="C50" s="1029"/>
      <c r="D50" s="214"/>
      <c r="E50" s="1032" t="s">
        <v>38</v>
      </c>
      <c r="F50" s="1032"/>
      <c r="G50" s="1032"/>
      <c r="H50" s="1032"/>
      <c r="I50" s="1032"/>
      <c r="J50" s="1033"/>
      <c r="K50" s="225">
        <v>15</v>
      </c>
      <c r="L50" s="234">
        <v>14</v>
      </c>
      <c r="M50" s="234">
        <v>13</v>
      </c>
      <c r="N50" s="234">
        <v>11</v>
      </c>
      <c r="O50" s="243">
        <v>9</v>
      </c>
      <c r="P50" s="85"/>
      <c r="Q50" s="85"/>
      <c r="R50" s="85"/>
      <c r="S50" s="85"/>
      <c r="T50" s="85"/>
      <c r="U50" s="85"/>
    </row>
    <row r="51" spans="1:21" ht="30.75" customHeight="1" x14ac:dyDescent="0.2">
      <c r="A51" s="85"/>
      <c r="B51" s="1030"/>
      <c r="C51" s="1031"/>
      <c r="D51" s="215"/>
      <c r="E51" s="1032" t="s">
        <v>40</v>
      </c>
      <c r="F51" s="1032"/>
      <c r="G51" s="1032"/>
      <c r="H51" s="1032"/>
      <c r="I51" s="1032"/>
      <c r="J51" s="1033"/>
      <c r="K51" s="225">
        <v>0</v>
      </c>
      <c r="L51" s="234">
        <v>0</v>
      </c>
      <c r="M51" s="234">
        <v>0</v>
      </c>
      <c r="N51" s="234" t="s">
        <v>194</v>
      </c>
      <c r="O51" s="243" t="s">
        <v>194</v>
      </c>
      <c r="P51" s="85"/>
      <c r="Q51" s="85"/>
      <c r="R51" s="85"/>
      <c r="S51" s="85"/>
      <c r="T51" s="85"/>
      <c r="U51" s="85"/>
    </row>
    <row r="52" spans="1:21" ht="30.75" customHeight="1" x14ac:dyDescent="0.2">
      <c r="A52" s="85"/>
      <c r="B52" s="1034" t="s">
        <v>44</v>
      </c>
      <c r="C52" s="1035"/>
      <c r="D52" s="215"/>
      <c r="E52" s="1032" t="s">
        <v>46</v>
      </c>
      <c r="F52" s="1032"/>
      <c r="G52" s="1032"/>
      <c r="H52" s="1032"/>
      <c r="I52" s="1032"/>
      <c r="J52" s="1033"/>
      <c r="K52" s="225">
        <v>996</v>
      </c>
      <c r="L52" s="234">
        <v>1010</v>
      </c>
      <c r="M52" s="234">
        <v>1017</v>
      </c>
      <c r="N52" s="234">
        <v>985</v>
      </c>
      <c r="O52" s="243">
        <v>1080</v>
      </c>
      <c r="P52" s="85"/>
      <c r="Q52" s="85"/>
      <c r="R52" s="85"/>
      <c r="S52" s="85"/>
      <c r="T52" s="85"/>
      <c r="U52" s="85"/>
    </row>
    <row r="53" spans="1:21" ht="30.75" customHeight="1" x14ac:dyDescent="0.2">
      <c r="A53" s="85"/>
      <c r="B53" s="1036" t="s">
        <v>48</v>
      </c>
      <c r="C53" s="1037"/>
      <c r="D53" s="216"/>
      <c r="E53" s="1038" t="s">
        <v>51</v>
      </c>
      <c r="F53" s="1038"/>
      <c r="G53" s="1038"/>
      <c r="H53" s="1038"/>
      <c r="I53" s="1038"/>
      <c r="J53" s="1039"/>
      <c r="K53" s="226">
        <v>843</v>
      </c>
      <c r="L53" s="235">
        <v>887</v>
      </c>
      <c r="M53" s="235">
        <v>812</v>
      </c>
      <c r="N53" s="235">
        <v>663</v>
      </c>
      <c r="O53" s="244">
        <v>614</v>
      </c>
      <c r="P53" s="85"/>
      <c r="Q53" s="85"/>
      <c r="R53" s="85"/>
      <c r="S53" s="85"/>
      <c r="T53" s="85"/>
      <c r="U53" s="85"/>
    </row>
    <row r="54" spans="1:21" ht="24" customHeight="1" x14ac:dyDescent="0.2">
      <c r="A54" s="85"/>
      <c r="B54" s="205" t="s">
        <v>53</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6" t="s">
        <v>6</v>
      </c>
      <c r="C56" s="211"/>
      <c r="D56" s="211"/>
      <c r="E56" s="211"/>
      <c r="F56" s="211"/>
      <c r="G56" s="211"/>
      <c r="H56" s="211"/>
      <c r="I56" s="211"/>
      <c r="J56" s="211"/>
      <c r="K56" s="227"/>
      <c r="L56" s="227"/>
      <c r="M56" s="227"/>
      <c r="N56" s="227"/>
      <c r="O56" s="245" t="s">
        <v>24</v>
      </c>
      <c r="P56" s="85"/>
      <c r="Q56" s="85"/>
      <c r="R56" s="85"/>
      <c r="S56" s="85"/>
      <c r="T56" s="85"/>
      <c r="U56" s="85"/>
    </row>
    <row r="57" spans="1:21" ht="31.5" customHeight="1" x14ac:dyDescent="0.2">
      <c r="A57" s="85"/>
      <c r="B57" s="207"/>
      <c r="C57" s="212"/>
      <c r="D57" s="212"/>
      <c r="E57" s="219"/>
      <c r="F57" s="219"/>
      <c r="G57" s="219"/>
      <c r="H57" s="219"/>
      <c r="I57" s="219"/>
      <c r="J57" s="222" t="s">
        <v>16</v>
      </c>
      <c r="K57" s="228" t="s">
        <v>520</v>
      </c>
      <c r="L57" s="236" t="s">
        <v>521</v>
      </c>
      <c r="M57" s="236" t="s">
        <v>522</v>
      </c>
      <c r="N57" s="236" t="s">
        <v>249</v>
      </c>
      <c r="O57" s="246" t="s">
        <v>523</v>
      </c>
      <c r="P57" s="85"/>
      <c r="Q57" s="85"/>
      <c r="R57" s="85"/>
      <c r="S57" s="85"/>
      <c r="T57" s="85"/>
      <c r="U57" s="85"/>
    </row>
    <row r="58" spans="1:21" ht="31.5" customHeight="1" x14ac:dyDescent="0.2">
      <c r="B58" s="1020" t="s">
        <v>57</v>
      </c>
      <c r="C58" s="1021"/>
      <c r="D58" s="1011" t="s">
        <v>63</v>
      </c>
      <c r="E58" s="1012"/>
      <c r="F58" s="1012"/>
      <c r="G58" s="1012"/>
      <c r="H58" s="1012"/>
      <c r="I58" s="1012"/>
      <c r="J58" s="1013"/>
      <c r="K58" s="229"/>
      <c r="L58" s="237"/>
      <c r="M58" s="237"/>
      <c r="N58" s="237"/>
      <c r="O58" s="247"/>
    </row>
    <row r="59" spans="1:21" ht="31.5" customHeight="1" x14ac:dyDescent="0.2">
      <c r="B59" s="1022"/>
      <c r="C59" s="1023"/>
      <c r="D59" s="1014" t="s">
        <v>13</v>
      </c>
      <c r="E59" s="1015"/>
      <c r="F59" s="1015"/>
      <c r="G59" s="1015"/>
      <c r="H59" s="1015"/>
      <c r="I59" s="1015"/>
      <c r="J59" s="1016"/>
      <c r="K59" s="230"/>
      <c r="L59" s="238"/>
      <c r="M59" s="238"/>
      <c r="N59" s="238"/>
      <c r="O59" s="248"/>
    </row>
    <row r="60" spans="1:21" ht="31.5" customHeight="1" x14ac:dyDescent="0.2">
      <c r="B60" s="1024"/>
      <c r="C60" s="1025"/>
      <c r="D60" s="1017" t="s">
        <v>64</v>
      </c>
      <c r="E60" s="1018"/>
      <c r="F60" s="1018"/>
      <c r="G60" s="1018"/>
      <c r="H60" s="1018"/>
      <c r="I60" s="1018"/>
      <c r="J60" s="1019"/>
      <c r="K60" s="231"/>
      <c r="L60" s="239"/>
      <c r="M60" s="239"/>
      <c r="N60" s="239"/>
      <c r="O60" s="249"/>
    </row>
    <row r="61" spans="1:21" ht="24" customHeight="1" x14ac:dyDescent="0.2">
      <c r="B61" s="208"/>
      <c r="C61" s="208"/>
      <c r="D61" s="217" t="s">
        <v>45</v>
      </c>
      <c r="E61" s="220"/>
      <c r="F61" s="220"/>
      <c r="G61" s="220"/>
      <c r="H61" s="220"/>
      <c r="I61" s="220"/>
      <c r="J61" s="220"/>
      <c r="K61" s="220"/>
      <c r="L61" s="220"/>
      <c r="M61" s="220"/>
      <c r="N61" s="220"/>
      <c r="O61" s="220"/>
    </row>
    <row r="62" spans="1:21" ht="24" customHeight="1" x14ac:dyDescent="0.2">
      <c r="B62" s="209"/>
      <c r="C62" s="209"/>
      <c r="D62" s="217" t="s">
        <v>39</v>
      </c>
      <c r="E62" s="220"/>
      <c r="F62" s="220"/>
      <c r="G62" s="220"/>
      <c r="H62" s="220"/>
      <c r="I62" s="220"/>
      <c r="J62" s="220"/>
      <c r="K62" s="220"/>
      <c r="L62" s="220"/>
      <c r="M62" s="220"/>
      <c r="N62" s="220"/>
      <c r="O62" s="220"/>
    </row>
    <row r="63" spans="1:21" ht="24" customHeight="1" x14ac:dyDescent="0.2">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u9aD1FVnpbthKJhlk/LQUnYVwUg2KQNMddnZlrYSkyzfKrbirXLBnLYcvAOUEnZeICr2NsTrJ9sbjjM5fv9gmw==" saltValue="Dfl+ti4aKvsnyW/uW/5BL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AZ72" sqref="AZ72:BD72"/>
    </sheetView>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
      <c r="B40" s="204" t="s">
        <v>20</v>
      </c>
      <c r="C40" s="210"/>
      <c r="D40" s="210"/>
      <c r="E40" s="218"/>
      <c r="F40" s="218"/>
      <c r="G40" s="218"/>
      <c r="H40" s="221" t="s">
        <v>16</v>
      </c>
      <c r="I40" s="223" t="s">
        <v>520</v>
      </c>
      <c r="J40" s="232" t="s">
        <v>521</v>
      </c>
      <c r="K40" s="232" t="s">
        <v>522</v>
      </c>
      <c r="L40" s="232" t="s">
        <v>249</v>
      </c>
      <c r="M40" s="254" t="s">
        <v>523</v>
      </c>
    </row>
    <row r="41" spans="2:13" ht="27.75" customHeight="1" x14ac:dyDescent="0.2">
      <c r="B41" s="1026" t="s">
        <v>35</v>
      </c>
      <c r="C41" s="1027"/>
      <c r="D41" s="213"/>
      <c r="E41" s="1051" t="s">
        <v>55</v>
      </c>
      <c r="F41" s="1051"/>
      <c r="G41" s="1051"/>
      <c r="H41" s="1052"/>
      <c r="I41" s="224">
        <v>13486</v>
      </c>
      <c r="J41" s="233">
        <v>13455</v>
      </c>
      <c r="K41" s="233">
        <v>12302</v>
      </c>
      <c r="L41" s="233">
        <v>12026</v>
      </c>
      <c r="M41" s="242">
        <v>11981</v>
      </c>
    </row>
    <row r="42" spans="2:13" ht="27.75" customHeight="1" x14ac:dyDescent="0.2">
      <c r="B42" s="1028"/>
      <c r="C42" s="1029"/>
      <c r="D42" s="214"/>
      <c r="E42" s="1042" t="s">
        <v>70</v>
      </c>
      <c r="F42" s="1042"/>
      <c r="G42" s="1042"/>
      <c r="H42" s="1043"/>
      <c r="I42" s="225">
        <v>16</v>
      </c>
      <c r="J42" s="234">
        <v>8</v>
      </c>
      <c r="K42" s="234" t="s">
        <v>194</v>
      </c>
      <c r="L42" s="234">
        <v>11</v>
      </c>
      <c r="M42" s="243">
        <v>33</v>
      </c>
    </row>
    <row r="43" spans="2:13" ht="27.75" customHeight="1" x14ac:dyDescent="0.2">
      <c r="B43" s="1028"/>
      <c r="C43" s="1029"/>
      <c r="D43" s="214"/>
      <c r="E43" s="1042" t="s">
        <v>72</v>
      </c>
      <c r="F43" s="1042"/>
      <c r="G43" s="1042"/>
      <c r="H43" s="1043"/>
      <c r="I43" s="225">
        <v>4594</v>
      </c>
      <c r="J43" s="234">
        <v>3965</v>
      </c>
      <c r="K43" s="234">
        <v>3131</v>
      </c>
      <c r="L43" s="234">
        <v>2781</v>
      </c>
      <c r="M43" s="243">
        <v>2612</v>
      </c>
    </row>
    <row r="44" spans="2:13" ht="27.75" customHeight="1" x14ac:dyDescent="0.2">
      <c r="B44" s="1028"/>
      <c r="C44" s="1029"/>
      <c r="D44" s="214"/>
      <c r="E44" s="1042" t="s">
        <v>74</v>
      </c>
      <c r="F44" s="1042"/>
      <c r="G44" s="1042"/>
      <c r="H44" s="1043"/>
      <c r="I44" s="225">
        <v>380</v>
      </c>
      <c r="J44" s="234">
        <v>301</v>
      </c>
      <c r="K44" s="234">
        <v>231</v>
      </c>
      <c r="L44" s="234">
        <v>159</v>
      </c>
      <c r="M44" s="243">
        <v>103</v>
      </c>
    </row>
    <row r="45" spans="2:13" ht="27.75" customHeight="1" x14ac:dyDescent="0.2">
      <c r="B45" s="1028"/>
      <c r="C45" s="1029"/>
      <c r="D45" s="214"/>
      <c r="E45" s="1042" t="s">
        <v>76</v>
      </c>
      <c r="F45" s="1042"/>
      <c r="G45" s="1042"/>
      <c r="H45" s="1043"/>
      <c r="I45" s="225">
        <v>1487</v>
      </c>
      <c r="J45" s="234">
        <v>1488</v>
      </c>
      <c r="K45" s="234">
        <v>1554</v>
      </c>
      <c r="L45" s="234">
        <v>1661</v>
      </c>
      <c r="M45" s="243">
        <v>1699</v>
      </c>
    </row>
    <row r="46" spans="2:13" ht="27.75" customHeight="1" x14ac:dyDescent="0.2">
      <c r="B46" s="1028"/>
      <c r="C46" s="1029"/>
      <c r="D46" s="215"/>
      <c r="E46" s="1042" t="s">
        <v>75</v>
      </c>
      <c r="F46" s="1042"/>
      <c r="G46" s="1042"/>
      <c r="H46" s="1043"/>
      <c r="I46" s="225" t="s">
        <v>194</v>
      </c>
      <c r="J46" s="234" t="s">
        <v>194</v>
      </c>
      <c r="K46" s="234" t="s">
        <v>194</v>
      </c>
      <c r="L46" s="234" t="s">
        <v>194</v>
      </c>
      <c r="M46" s="243" t="s">
        <v>194</v>
      </c>
    </row>
    <row r="47" spans="2:13" ht="27.75" customHeight="1" x14ac:dyDescent="0.2">
      <c r="B47" s="1028"/>
      <c r="C47" s="1029"/>
      <c r="D47" s="250"/>
      <c r="E47" s="1048" t="s">
        <v>78</v>
      </c>
      <c r="F47" s="1049"/>
      <c r="G47" s="1049"/>
      <c r="H47" s="1050"/>
      <c r="I47" s="225" t="s">
        <v>194</v>
      </c>
      <c r="J47" s="234" t="s">
        <v>194</v>
      </c>
      <c r="K47" s="234" t="s">
        <v>194</v>
      </c>
      <c r="L47" s="234" t="s">
        <v>194</v>
      </c>
      <c r="M47" s="243" t="s">
        <v>194</v>
      </c>
    </row>
    <row r="48" spans="2:13" ht="27.75" customHeight="1" x14ac:dyDescent="0.2">
      <c r="B48" s="1028"/>
      <c r="C48" s="1029"/>
      <c r="D48" s="214"/>
      <c r="E48" s="1042" t="s">
        <v>84</v>
      </c>
      <c r="F48" s="1042"/>
      <c r="G48" s="1042"/>
      <c r="H48" s="1043"/>
      <c r="I48" s="225" t="s">
        <v>194</v>
      </c>
      <c r="J48" s="234" t="s">
        <v>194</v>
      </c>
      <c r="K48" s="234" t="s">
        <v>194</v>
      </c>
      <c r="L48" s="234" t="s">
        <v>194</v>
      </c>
      <c r="M48" s="243" t="s">
        <v>194</v>
      </c>
    </row>
    <row r="49" spans="2:13" ht="27.75" customHeight="1" x14ac:dyDescent="0.2">
      <c r="B49" s="1030"/>
      <c r="C49" s="1031"/>
      <c r="D49" s="214"/>
      <c r="E49" s="1042" t="s">
        <v>89</v>
      </c>
      <c r="F49" s="1042"/>
      <c r="G49" s="1042"/>
      <c r="H49" s="1043"/>
      <c r="I49" s="225" t="s">
        <v>194</v>
      </c>
      <c r="J49" s="234" t="s">
        <v>194</v>
      </c>
      <c r="K49" s="234" t="s">
        <v>194</v>
      </c>
      <c r="L49" s="234" t="s">
        <v>194</v>
      </c>
      <c r="M49" s="243" t="s">
        <v>194</v>
      </c>
    </row>
    <row r="50" spans="2:13" ht="27.75" customHeight="1" x14ac:dyDescent="0.2">
      <c r="B50" s="1046" t="s">
        <v>91</v>
      </c>
      <c r="C50" s="1047"/>
      <c r="D50" s="251"/>
      <c r="E50" s="1042" t="s">
        <v>92</v>
      </c>
      <c r="F50" s="1042"/>
      <c r="G50" s="1042"/>
      <c r="H50" s="1043"/>
      <c r="I50" s="225">
        <v>12922</v>
      </c>
      <c r="J50" s="234">
        <v>16326</v>
      </c>
      <c r="K50" s="234">
        <v>15434</v>
      </c>
      <c r="L50" s="234">
        <v>16173</v>
      </c>
      <c r="M50" s="243">
        <v>15898</v>
      </c>
    </row>
    <row r="51" spans="2:13" ht="27.75" customHeight="1" x14ac:dyDescent="0.2">
      <c r="B51" s="1028"/>
      <c r="C51" s="1029"/>
      <c r="D51" s="214"/>
      <c r="E51" s="1042" t="s">
        <v>94</v>
      </c>
      <c r="F51" s="1042"/>
      <c r="G51" s="1042"/>
      <c r="H51" s="1043"/>
      <c r="I51" s="225">
        <v>18</v>
      </c>
      <c r="J51" s="234">
        <v>18</v>
      </c>
      <c r="K51" s="234">
        <v>3</v>
      </c>
      <c r="L51" s="234">
        <v>4</v>
      </c>
      <c r="M51" s="243" t="s">
        <v>194</v>
      </c>
    </row>
    <row r="52" spans="2:13" ht="27.75" customHeight="1" x14ac:dyDescent="0.2">
      <c r="B52" s="1030"/>
      <c r="C52" s="1031"/>
      <c r="D52" s="214"/>
      <c r="E52" s="1042" t="s">
        <v>42</v>
      </c>
      <c r="F52" s="1042"/>
      <c r="G52" s="1042"/>
      <c r="H52" s="1043"/>
      <c r="I52" s="225">
        <v>9592</v>
      </c>
      <c r="J52" s="234">
        <v>11082</v>
      </c>
      <c r="K52" s="234">
        <v>10733</v>
      </c>
      <c r="L52" s="234">
        <v>10471</v>
      </c>
      <c r="M52" s="243">
        <v>10288</v>
      </c>
    </row>
    <row r="53" spans="2:13" ht="27.75" customHeight="1" x14ac:dyDescent="0.2">
      <c r="B53" s="1036" t="s">
        <v>48</v>
      </c>
      <c r="C53" s="1037"/>
      <c r="D53" s="216"/>
      <c r="E53" s="1044" t="s">
        <v>98</v>
      </c>
      <c r="F53" s="1044"/>
      <c r="G53" s="1044"/>
      <c r="H53" s="1045"/>
      <c r="I53" s="226">
        <v>-2569</v>
      </c>
      <c r="J53" s="235">
        <v>-8209</v>
      </c>
      <c r="K53" s="235">
        <v>-8951</v>
      </c>
      <c r="L53" s="235">
        <v>-10012</v>
      </c>
      <c r="M53" s="244">
        <v>-9759</v>
      </c>
    </row>
    <row r="54" spans="2:13" ht="27.75" customHeight="1" x14ac:dyDescent="0.2">
      <c r="B54" s="205"/>
      <c r="C54" s="191"/>
      <c r="D54" s="191"/>
      <c r="E54" s="252"/>
      <c r="F54" s="252"/>
      <c r="G54" s="252"/>
      <c r="H54" s="252"/>
      <c r="I54" s="253"/>
      <c r="J54" s="253"/>
      <c r="K54" s="253"/>
      <c r="L54" s="253"/>
      <c r="M54" s="253"/>
    </row>
    <row r="55" spans="2:13" ht="13.2" x14ac:dyDescent="0.2"/>
  </sheetData>
  <sheetProtection algorithmName="SHA-512" hashValue="9CPbemCQFYj9YxbOrkOxqWL0qROpvgr0MfIiJFAsRyVE4R6h2ax390jtIj9mpRSiszwzYKfJS/a/gYfo7WSWdg==" saltValue="oTb/0KmskjcRD3JTQS/Jr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topLeftCell="D1" zoomScale="80" zoomScaleNormal="80" zoomScaleSheetLayoutView="100" workbookViewId="0">
      <selection activeCell="AZ72" sqref="AZ72:BD72"/>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s="46" customFormat="1" ht="16.5" customHeight="1" x14ac:dyDescent="0.2"/>
    <row r="47" s="46" customFormat="1" ht="16.5" customHeight="1" x14ac:dyDescent="0.2"/>
    <row r="48" s="46"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70" t="s">
        <v>96</v>
      </c>
    </row>
    <row r="54" spans="2:8" ht="29.25" customHeight="1" x14ac:dyDescent="0.25">
      <c r="B54" s="255" t="s">
        <v>5</v>
      </c>
      <c r="C54" s="261"/>
      <c r="D54" s="261"/>
      <c r="E54" s="262" t="s">
        <v>16</v>
      </c>
      <c r="F54" s="263" t="s">
        <v>522</v>
      </c>
      <c r="G54" s="263" t="s">
        <v>249</v>
      </c>
      <c r="H54" s="271" t="s">
        <v>523</v>
      </c>
    </row>
    <row r="55" spans="2:8" ht="52.5" customHeight="1" x14ac:dyDescent="0.2">
      <c r="B55" s="256"/>
      <c r="C55" s="1061" t="s">
        <v>102</v>
      </c>
      <c r="D55" s="1061"/>
      <c r="E55" s="1062"/>
      <c r="F55" s="264">
        <v>7955</v>
      </c>
      <c r="G55" s="264">
        <v>6411</v>
      </c>
      <c r="H55" s="272">
        <v>6231</v>
      </c>
    </row>
    <row r="56" spans="2:8" ht="52.5" customHeight="1" x14ac:dyDescent="0.2">
      <c r="B56" s="257"/>
      <c r="C56" s="1063" t="s">
        <v>105</v>
      </c>
      <c r="D56" s="1063"/>
      <c r="E56" s="1064"/>
      <c r="F56" s="265">
        <v>2176</v>
      </c>
      <c r="G56" s="265">
        <v>2072</v>
      </c>
      <c r="H56" s="273">
        <v>1965</v>
      </c>
    </row>
    <row r="57" spans="2:8" ht="53.25" customHeight="1" x14ac:dyDescent="0.2">
      <c r="B57" s="257"/>
      <c r="C57" s="1065" t="s">
        <v>68</v>
      </c>
      <c r="D57" s="1065"/>
      <c r="E57" s="1066"/>
      <c r="F57" s="266">
        <v>6266</v>
      </c>
      <c r="G57" s="266">
        <v>6770</v>
      </c>
      <c r="H57" s="274">
        <v>6594</v>
      </c>
    </row>
    <row r="58" spans="2:8" ht="45.75" customHeight="1" x14ac:dyDescent="0.2">
      <c r="B58" s="258"/>
      <c r="C58" s="1053" t="s">
        <v>535</v>
      </c>
      <c r="D58" s="1054"/>
      <c r="E58" s="1055"/>
      <c r="F58" s="267">
        <v>1631</v>
      </c>
      <c r="G58" s="267">
        <v>2249</v>
      </c>
      <c r="H58" s="275">
        <v>2628</v>
      </c>
    </row>
    <row r="59" spans="2:8" ht="45.75" customHeight="1" x14ac:dyDescent="0.2">
      <c r="B59" s="258"/>
      <c r="C59" s="1053" t="s">
        <v>538</v>
      </c>
      <c r="D59" s="1054"/>
      <c r="E59" s="1055"/>
      <c r="F59" s="267">
        <v>2128</v>
      </c>
      <c r="G59" s="267">
        <v>2164</v>
      </c>
      <c r="H59" s="275">
        <v>2081</v>
      </c>
    </row>
    <row r="60" spans="2:8" ht="45.75" customHeight="1" x14ac:dyDescent="0.2">
      <c r="B60" s="258"/>
      <c r="C60" s="1053" t="s">
        <v>220</v>
      </c>
      <c r="D60" s="1054"/>
      <c r="E60" s="1055"/>
      <c r="F60" s="267">
        <v>871</v>
      </c>
      <c r="G60" s="267">
        <v>1087</v>
      </c>
      <c r="H60" s="275">
        <v>1099</v>
      </c>
    </row>
    <row r="61" spans="2:8" ht="45.75" customHeight="1" x14ac:dyDescent="0.2">
      <c r="B61" s="258"/>
      <c r="C61" s="1053" t="s">
        <v>536</v>
      </c>
      <c r="D61" s="1054"/>
      <c r="E61" s="1055"/>
      <c r="F61" s="267">
        <v>854</v>
      </c>
      <c r="G61" s="267">
        <v>526</v>
      </c>
      <c r="H61" s="275">
        <v>244</v>
      </c>
    </row>
    <row r="62" spans="2:8" ht="45.75" customHeight="1" x14ac:dyDescent="0.2">
      <c r="B62" s="259"/>
      <c r="C62" s="1056" t="s">
        <v>537</v>
      </c>
      <c r="D62" s="1057"/>
      <c r="E62" s="1058"/>
      <c r="F62" s="268">
        <v>0</v>
      </c>
      <c r="G62" s="268">
        <v>0</v>
      </c>
      <c r="H62" s="276">
        <v>169</v>
      </c>
    </row>
    <row r="63" spans="2:8" ht="52.5" customHeight="1" x14ac:dyDescent="0.2">
      <c r="B63" s="260"/>
      <c r="C63" s="1059" t="s">
        <v>107</v>
      </c>
      <c r="D63" s="1059"/>
      <c r="E63" s="1060"/>
      <c r="F63" s="269">
        <v>16398</v>
      </c>
      <c r="G63" s="269">
        <v>15254</v>
      </c>
      <c r="H63" s="277">
        <v>14790</v>
      </c>
    </row>
    <row r="64" spans="2:8" ht="13.2" x14ac:dyDescent="0.2"/>
    <row r="65" s="46" customFormat="1" ht="13.5" hidden="1" customHeight="1" x14ac:dyDescent="0.2"/>
    <row r="66" s="46" customFormat="1" ht="13.5" hidden="1" customHeight="1" x14ac:dyDescent="0.2"/>
    <row r="67" s="46" customFormat="1" ht="13.5" hidden="1" customHeight="1" x14ac:dyDescent="0.2"/>
    <row r="68" s="46" customFormat="1" ht="13.5" hidden="1" customHeight="1" x14ac:dyDescent="0.2"/>
    <row r="69" s="46" customFormat="1" ht="13.5" hidden="1" customHeight="1" x14ac:dyDescent="0.2"/>
    <row r="70" s="46" customFormat="1" ht="13.5" hidden="1" customHeight="1" x14ac:dyDescent="0.2"/>
    <row r="71" s="46" customFormat="1" ht="13.5" hidden="1" customHeight="1" x14ac:dyDescent="0.2"/>
    <row r="72" s="46" customFormat="1" ht="13.5" hidden="1" customHeight="1" x14ac:dyDescent="0.2"/>
    <row r="73" s="46" customFormat="1" ht="13.5" hidden="1" customHeight="1" x14ac:dyDescent="0.2"/>
    <row r="74" s="46" customFormat="1" ht="13.5" hidden="1" customHeight="1" x14ac:dyDescent="0.2"/>
    <row r="75" s="46" customFormat="1" ht="13.5" hidden="1" customHeight="1" x14ac:dyDescent="0.2"/>
    <row r="76" s="46" customFormat="1" ht="13.5" hidden="1" customHeight="1" x14ac:dyDescent="0.2"/>
  </sheetData>
  <sheetProtection algorithmName="SHA-512" hashValue="/iZVUg7aKRQ8EBxbWXjzlLVf6c/RSoLP90SusJ2iY5Eq1q6uAGuWsCJeEImdUsIgz21D2JgSEsy4EenU5PpPZg==" saltValue="/FSDjVTJiodF2EQPhrnc3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F843D-57F9-4081-8864-42BE3553BD8F}">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1069" customWidth="1"/>
    <col min="2" max="107" width="2.44140625" style="1069" customWidth="1"/>
    <col min="108" max="108" width="6.109375" style="1077" customWidth="1"/>
    <col min="109" max="109" width="5.88671875" style="1076" customWidth="1"/>
    <col min="110" max="16384" width="8.6640625" style="1069" hidden="1"/>
  </cols>
  <sheetData>
    <row r="1" spans="1:109" ht="42.75" customHeight="1" x14ac:dyDescent="0.2">
      <c r="A1" s="1067"/>
      <c r="B1" s="1068"/>
      <c r="DD1" s="1069"/>
      <c r="DE1" s="1069"/>
    </row>
    <row r="2" spans="1:109" ht="25.5" customHeight="1" x14ac:dyDescent="0.2">
      <c r="A2" s="1070"/>
      <c r="C2" s="1070"/>
      <c r="O2" s="1070"/>
      <c r="P2" s="1070"/>
      <c r="Q2" s="1070"/>
      <c r="R2" s="1070"/>
      <c r="S2" s="1070"/>
      <c r="T2" s="1070"/>
      <c r="U2" s="1070"/>
      <c r="V2" s="1070"/>
      <c r="W2" s="1070"/>
      <c r="X2" s="1070"/>
      <c r="Y2" s="1070"/>
      <c r="Z2" s="1070"/>
      <c r="AA2" s="1070"/>
      <c r="AB2" s="1070"/>
      <c r="AC2" s="1070"/>
      <c r="AD2" s="1070"/>
      <c r="AE2" s="1070"/>
      <c r="AF2" s="1070"/>
      <c r="AG2" s="1070"/>
      <c r="AH2" s="1070"/>
      <c r="AI2" s="1070"/>
      <c r="AU2" s="1070"/>
      <c r="BG2" s="1070"/>
      <c r="BS2" s="1070"/>
      <c r="CE2" s="1070"/>
      <c r="CQ2" s="1070"/>
      <c r="DD2" s="1069"/>
      <c r="DE2" s="1069"/>
    </row>
    <row r="3" spans="1:109" ht="25.5" customHeight="1" x14ac:dyDescent="0.2">
      <c r="A3" s="1070"/>
      <c r="C3" s="1070"/>
      <c r="O3" s="1070"/>
      <c r="P3" s="1070"/>
      <c r="Q3" s="1070"/>
      <c r="R3" s="1070"/>
      <c r="S3" s="1070"/>
      <c r="T3" s="1070"/>
      <c r="U3" s="1070"/>
      <c r="V3" s="1070"/>
      <c r="W3" s="1070"/>
      <c r="X3" s="1070"/>
      <c r="Y3" s="1070"/>
      <c r="Z3" s="1070"/>
      <c r="AA3" s="1070"/>
      <c r="AB3" s="1070"/>
      <c r="AC3" s="1070"/>
      <c r="AD3" s="1070"/>
      <c r="AE3" s="1070"/>
      <c r="AF3" s="1070"/>
      <c r="AG3" s="1070"/>
      <c r="AH3" s="1070"/>
      <c r="AI3" s="1070"/>
      <c r="AU3" s="1070"/>
      <c r="BG3" s="1070"/>
      <c r="BS3" s="1070"/>
      <c r="CE3" s="1070"/>
      <c r="CQ3" s="1070"/>
      <c r="DD3" s="1069"/>
      <c r="DE3" s="1069"/>
    </row>
    <row r="4" spans="1:109" s="1071" customFormat="1" ht="13.2" x14ac:dyDescent="0.2">
      <c r="A4" s="1070"/>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0"/>
      <c r="AF4" s="1070"/>
      <c r="AG4" s="1070"/>
      <c r="AH4" s="1070"/>
      <c r="AI4" s="1070"/>
      <c r="AJ4" s="1070"/>
      <c r="AK4" s="1070"/>
      <c r="AL4" s="1070"/>
      <c r="AM4" s="1070"/>
      <c r="AN4" s="1070"/>
      <c r="AO4" s="1070"/>
      <c r="AP4" s="1070"/>
      <c r="AQ4" s="1070"/>
      <c r="AR4" s="1070"/>
      <c r="AS4" s="1070"/>
      <c r="AT4" s="1070"/>
      <c r="AU4" s="1070"/>
      <c r="AV4" s="1070"/>
      <c r="AW4" s="1070"/>
      <c r="AX4" s="1070"/>
      <c r="AY4" s="1070"/>
      <c r="AZ4" s="1070"/>
      <c r="BA4" s="1070"/>
      <c r="BB4" s="1070"/>
      <c r="BC4" s="1070"/>
      <c r="BD4" s="1070"/>
      <c r="BE4" s="1070"/>
      <c r="BF4" s="1070"/>
      <c r="BG4" s="1070"/>
      <c r="BH4" s="1070"/>
      <c r="BI4" s="1070"/>
      <c r="BJ4" s="1070"/>
      <c r="BK4" s="1070"/>
      <c r="BL4" s="1070"/>
      <c r="BM4" s="1070"/>
      <c r="BN4" s="1070"/>
      <c r="BO4" s="1070"/>
      <c r="BP4" s="1070"/>
      <c r="BQ4" s="1070"/>
      <c r="BR4" s="1070"/>
      <c r="BS4" s="1070"/>
      <c r="BT4" s="1070"/>
      <c r="BU4" s="1070"/>
      <c r="BV4" s="1070"/>
      <c r="BW4" s="1070"/>
      <c r="BX4" s="1070"/>
      <c r="BY4" s="1070"/>
      <c r="BZ4" s="1070"/>
      <c r="CA4" s="1070"/>
      <c r="CB4" s="1070"/>
      <c r="CC4" s="1070"/>
      <c r="CD4" s="1070"/>
      <c r="CE4" s="1070"/>
      <c r="CF4" s="1070"/>
      <c r="CG4" s="1070"/>
      <c r="CH4" s="1070"/>
      <c r="CI4" s="1070"/>
      <c r="CJ4" s="1070"/>
      <c r="CK4" s="1070"/>
      <c r="CL4" s="1070"/>
      <c r="CM4" s="1070"/>
      <c r="CN4" s="1070"/>
      <c r="CO4" s="1070"/>
      <c r="CP4" s="1070"/>
      <c r="CQ4" s="1070"/>
      <c r="CR4" s="1070"/>
      <c r="CS4" s="1070"/>
      <c r="CT4" s="1070"/>
      <c r="CU4" s="1070"/>
      <c r="CV4" s="1070"/>
      <c r="CW4" s="1070"/>
      <c r="CX4" s="1070"/>
      <c r="CY4" s="1070"/>
      <c r="CZ4" s="1070"/>
      <c r="DA4" s="1070"/>
      <c r="DB4" s="1070"/>
      <c r="DC4" s="1070"/>
      <c r="DD4" s="1070"/>
      <c r="DE4" s="1070"/>
    </row>
    <row r="5" spans="1:109" s="1071" customFormat="1" ht="13.2" x14ac:dyDescent="0.2">
      <c r="A5" s="1070"/>
      <c r="B5" s="1070"/>
      <c r="C5" s="1070"/>
      <c r="D5" s="1070"/>
      <c r="E5" s="1070"/>
      <c r="F5" s="1070"/>
      <c r="G5" s="1070"/>
      <c r="H5" s="1070"/>
      <c r="I5" s="1070"/>
      <c r="J5" s="1070"/>
      <c r="K5" s="1070"/>
      <c r="L5" s="1070"/>
      <c r="M5" s="1070"/>
      <c r="N5" s="1070"/>
      <c r="O5" s="1070"/>
      <c r="P5" s="1070"/>
      <c r="Q5" s="1070"/>
      <c r="R5" s="1070"/>
      <c r="S5" s="1070"/>
      <c r="T5" s="1070"/>
      <c r="U5" s="1070"/>
      <c r="V5" s="1070"/>
      <c r="W5" s="1070"/>
      <c r="X5" s="1070"/>
      <c r="Y5" s="1070"/>
      <c r="Z5" s="1070"/>
      <c r="AA5" s="1070"/>
      <c r="AB5" s="1070"/>
      <c r="AC5" s="1070"/>
      <c r="AD5" s="1070"/>
      <c r="AE5" s="1070"/>
      <c r="AF5" s="1070"/>
      <c r="AG5" s="1070"/>
      <c r="AH5" s="1070"/>
      <c r="AI5" s="1070"/>
      <c r="AJ5" s="1070"/>
      <c r="AK5" s="1070"/>
      <c r="AL5" s="1070"/>
      <c r="AM5" s="1070"/>
      <c r="AN5" s="1070"/>
      <c r="AO5" s="1070"/>
      <c r="AP5" s="1070"/>
      <c r="AQ5" s="1070"/>
      <c r="AR5" s="1070"/>
      <c r="AS5" s="1070"/>
      <c r="AT5" s="1070"/>
      <c r="AU5" s="1070"/>
      <c r="AV5" s="1070"/>
      <c r="AW5" s="1070"/>
      <c r="AX5" s="1070"/>
      <c r="AY5" s="1070"/>
      <c r="AZ5" s="1070"/>
      <c r="BA5" s="1070"/>
      <c r="BB5" s="1070"/>
      <c r="BC5" s="1070"/>
      <c r="BD5" s="1070"/>
      <c r="BE5" s="1070"/>
      <c r="BF5" s="1070"/>
      <c r="BG5" s="1070"/>
      <c r="BH5" s="1070"/>
      <c r="BI5" s="1070"/>
      <c r="BJ5" s="1070"/>
      <c r="BK5" s="1070"/>
      <c r="BL5" s="1070"/>
      <c r="BM5" s="1070"/>
      <c r="BN5" s="1070"/>
      <c r="BO5" s="1070"/>
      <c r="BP5" s="1070"/>
      <c r="BQ5" s="1070"/>
      <c r="BR5" s="1070"/>
      <c r="BS5" s="1070"/>
      <c r="BT5" s="1070"/>
      <c r="BU5" s="1070"/>
      <c r="BV5" s="1070"/>
      <c r="BW5" s="1070"/>
      <c r="BX5" s="1070"/>
      <c r="BY5" s="1070"/>
      <c r="BZ5" s="1070"/>
      <c r="CA5" s="1070"/>
      <c r="CB5" s="1070"/>
      <c r="CC5" s="1070"/>
      <c r="CD5" s="1070"/>
      <c r="CE5" s="1070"/>
      <c r="CF5" s="1070"/>
      <c r="CG5" s="1070"/>
      <c r="CH5" s="1070"/>
      <c r="CI5" s="1070"/>
      <c r="CJ5" s="1070"/>
      <c r="CK5" s="1070"/>
      <c r="CL5" s="1070"/>
      <c r="CM5" s="1070"/>
      <c r="CN5" s="1070"/>
      <c r="CO5" s="1070"/>
      <c r="CP5" s="1070"/>
      <c r="CQ5" s="1070"/>
      <c r="CR5" s="1070"/>
      <c r="CS5" s="1070"/>
      <c r="CT5" s="1070"/>
      <c r="CU5" s="1070"/>
      <c r="CV5" s="1070"/>
      <c r="CW5" s="1070"/>
      <c r="CX5" s="1070"/>
      <c r="CY5" s="1070"/>
      <c r="CZ5" s="1070"/>
      <c r="DA5" s="1070"/>
      <c r="DB5" s="1070"/>
      <c r="DC5" s="1070"/>
      <c r="DD5" s="1070"/>
      <c r="DE5" s="1070"/>
    </row>
    <row r="6" spans="1:109" s="1071" customFormat="1" ht="13.2" x14ac:dyDescent="0.2">
      <c r="A6" s="1070"/>
      <c r="B6" s="1070"/>
      <c r="C6" s="1070"/>
      <c r="D6" s="1070"/>
      <c r="E6" s="1070"/>
      <c r="F6" s="1070"/>
      <c r="G6" s="1070"/>
      <c r="H6" s="1070"/>
      <c r="I6" s="1070"/>
      <c r="J6" s="1070"/>
      <c r="K6" s="1070"/>
      <c r="L6" s="1070"/>
      <c r="M6" s="1070"/>
      <c r="N6" s="1070"/>
      <c r="O6" s="1070"/>
      <c r="P6" s="1070"/>
      <c r="Q6" s="1070"/>
      <c r="R6" s="1070"/>
      <c r="S6" s="1070"/>
      <c r="T6" s="1070"/>
      <c r="U6" s="1070"/>
      <c r="V6" s="1070"/>
      <c r="W6" s="1070"/>
      <c r="X6" s="1070"/>
      <c r="Y6" s="1070"/>
      <c r="Z6" s="1070"/>
      <c r="AA6" s="1070"/>
      <c r="AB6" s="1070"/>
      <c r="AC6" s="1070"/>
      <c r="AD6" s="1070"/>
      <c r="AE6" s="1070"/>
      <c r="AF6" s="1070"/>
      <c r="AG6" s="1070"/>
      <c r="AH6" s="1070"/>
      <c r="AI6" s="1070"/>
      <c r="AJ6" s="1070"/>
      <c r="AK6" s="1070"/>
      <c r="AL6" s="1070"/>
      <c r="AM6" s="1070"/>
      <c r="AN6" s="1070"/>
      <c r="AO6" s="1070"/>
      <c r="AP6" s="1070"/>
      <c r="AQ6" s="1070"/>
      <c r="AR6" s="1070"/>
      <c r="AS6" s="1070"/>
      <c r="AT6" s="1070"/>
      <c r="AU6" s="1070"/>
      <c r="AV6" s="1070"/>
      <c r="AW6" s="1070"/>
      <c r="AX6" s="1070"/>
      <c r="AY6" s="1070"/>
      <c r="AZ6" s="1070"/>
      <c r="BA6" s="1070"/>
      <c r="BB6" s="1070"/>
      <c r="BC6" s="1070"/>
      <c r="BD6" s="1070"/>
      <c r="BE6" s="1070"/>
      <c r="BF6" s="1070"/>
      <c r="BG6" s="1070"/>
      <c r="BH6" s="1070"/>
      <c r="BI6" s="1070"/>
      <c r="BJ6" s="1070"/>
      <c r="BK6" s="1070"/>
      <c r="BL6" s="1070"/>
      <c r="BM6" s="1070"/>
      <c r="BN6" s="1070"/>
      <c r="BO6" s="1070"/>
      <c r="BP6" s="1070"/>
      <c r="BQ6" s="1070"/>
      <c r="BR6" s="1070"/>
      <c r="BS6" s="1070"/>
      <c r="BT6" s="1070"/>
      <c r="BU6" s="1070"/>
      <c r="BV6" s="1070"/>
      <c r="BW6" s="1070"/>
      <c r="BX6" s="1070"/>
      <c r="BY6" s="1070"/>
      <c r="BZ6" s="1070"/>
      <c r="CA6" s="1070"/>
      <c r="CB6" s="1070"/>
      <c r="CC6" s="1070"/>
      <c r="CD6" s="1070"/>
      <c r="CE6" s="1070"/>
      <c r="CF6" s="1070"/>
      <c r="CG6" s="1070"/>
      <c r="CH6" s="1070"/>
      <c r="CI6" s="1070"/>
      <c r="CJ6" s="1070"/>
      <c r="CK6" s="1070"/>
      <c r="CL6" s="1070"/>
      <c r="CM6" s="1070"/>
      <c r="CN6" s="1070"/>
      <c r="CO6" s="1070"/>
      <c r="CP6" s="1070"/>
      <c r="CQ6" s="1070"/>
      <c r="CR6" s="1070"/>
      <c r="CS6" s="1070"/>
      <c r="CT6" s="1070"/>
      <c r="CU6" s="1070"/>
      <c r="CV6" s="1070"/>
      <c r="CW6" s="1070"/>
      <c r="CX6" s="1070"/>
      <c r="CY6" s="1070"/>
      <c r="CZ6" s="1070"/>
      <c r="DA6" s="1070"/>
      <c r="DB6" s="1070"/>
      <c r="DC6" s="1070"/>
      <c r="DD6" s="1070"/>
      <c r="DE6" s="1070"/>
    </row>
    <row r="7" spans="1:109" s="1071" customFormat="1" ht="13.2" x14ac:dyDescent="0.2">
      <c r="A7" s="1070"/>
      <c r="B7" s="1070"/>
      <c r="C7" s="1070"/>
      <c r="D7" s="1070"/>
      <c r="E7" s="1070"/>
      <c r="F7" s="1070"/>
      <c r="G7" s="1070"/>
      <c r="H7" s="1070"/>
      <c r="I7" s="1070"/>
      <c r="J7" s="1070"/>
      <c r="K7" s="1070"/>
      <c r="L7" s="1070"/>
      <c r="M7" s="1070"/>
      <c r="N7" s="1070"/>
      <c r="O7" s="1070"/>
      <c r="P7" s="1070"/>
      <c r="Q7" s="1070"/>
      <c r="R7" s="1070"/>
      <c r="S7" s="1070"/>
      <c r="T7" s="1070"/>
      <c r="U7" s="1070"/>
      <c r="V7" s="1070"/>
      <c r="W7" s="1070"/>
      <c r="X7" s="1070"/>
      <c r="Y7" s="1070"/>
      <c r="Z7" s="1070"/>
      <c r="AA7" s="1070"/>
      <c r="AB7" s="1070"/>
      <c r="AC7" s="1070"/>
      <c r="AD7" s="1070"/>
      <c r="AE7" s="1070"/>
      <c r="AF7" s="1070"/>
      <c r="AG7" s="1070"/>
      <c r="AH7" s="1070"/>
      <c r="AI7" s="1070"/>
      <c r="AJ7" s="1070"/>
      <c r="AK7" s="1070"/>
      <c r="AL7" s="1070"/>
      <c r="AM7" s="1070"/>
      <c r="AN7" s="1070"/>
      <c r="AO7" s="1070"/>
      <c r="AP7" s="1070"/>
      <c r="AQ7" s="1070"/>
      <c r="AR7" s="1070"/>
      <c r="AS7" s="1070"/>
      <c r="AT7" s="1070"/>
      <c r="AU7" s="1070"/>
      <c r="AV7" s="1070"/>
      <c r="AW7" s="1070"/>
      <c r="AX7" s="1070"/>
      <c r="AY7" s="1070"/>
      <c r="AZ7" s="1070"/>
      <c r="BA7" s="1070"/>
      <c r="BB7" s="1070"/>
      <c r="BC7" s="1070"/>
      <c r="BD7" s="1070"/>
      <c r="BE7" s="1070"/>
      <c r="BF7" s="1070"/>
      <c r="BG7" s="1070"/>
      <c r="BH7" s="1070"/>
      <c r="BI7" s="1070"/>
      <c r="BJ7" s="1070"/>
      <c r="BK7" s="1070"/>
      <c r="BL7" s="1070"/>
      <c r="BM7" s="1070"/>
      <c r="BN7" s="1070"/>
      <c r="BO7" s="1070"/>
      <c r="BP7" s="1070"/>
      <c r="BQ7" s="1070"/>
      <c r="BR7" s="1070"/>
      <c r="BS7" s="1070"/>
      <c r="BT7" s="1070"/>
      <c r="BU7" s="1070"/>
      <c r="BV7" s="1070"/>
      <c r="BW7" s="1070"/>
      <c r="BX7" s="1070"/>
      <c r="BY7" s="1070"/>
      <c r="BZ7" s="1070"/>
      <c r="CA7" s="1070"/>
      <c r="CB7" s="1070"/>
      <c r="CC7" s="1070"/>
      <c r="CD7" s="1070"/>
      <c r="CE7" s="1070"/>
      <c r="CF7" s="1070"/>
      <c r="CG7" s="1070"/>
      <c r="CH7" s="1070"/>
      <c r="CI7" s="1070"/>
      <c r="CJ7" s="1070"/>
      <c r="CK7" s="1070"/>
      <c r="CL7" s="1070"/>
      <c r="CM7" s="1070"/>
      <c r="CN7" s="1070"/>
      <c r="CO7" s="1070"/>
      <c r="CP7" s="1070"/>
      <c r="CQ7" s="1070"/>
      <c r="CR7" s="1070"/>
      <c r="CS7" s="1070"/>
      <c r="CT7" s="1070"/>
      <c r="CU7" s="1070"/>
      <c r="CV7" s="1070"/>
      <c r="CW7" s="1070"/>
      <c r="CX7" s="1070"/>
      <c r="CY7" s="1070"/>
      <c r="CZ7" s="1070"/>
      <c r="DA7" s="1070"/>
      <c r="DB7" s="1070"/>
      <c r="DC7" s="1070"/>
      <c r="DD7" s="1070"/>
      <c r="DE7" s="1070"/>
    </row>
    <row r="8" spans="1:109" s="1071" customFormat="1" ht="13.2" x14ac:dyDescent="0.2">
      <c r="A8" s="1070"/>
      <c r="B8" s="1070"/>
      <c r="C8" s="1070"/>
      <c r="D8" s="1070"/>
      <c r="E8" s="1070"/>
      <c r="F8" s="1070"/>
      <c r="G8" s="1070"/>
      <c r="H8" s="1070"/>
      <c r="I8" s="1070"/>
      <c r="J8" s="1070"/>
      <c r="K8" s="1070"/>
      <c r="L8" s="1070"/>
      <c r="M8" s="1070"/>
      <c r="N8" s="1070"/>
      <c r="O8" s="1070"/>
      <c r="P8" s="1070"/>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0"/>
      <c r="AP8" s="1070"/>
      <c r="AQ8" s="1070"/>
      <c r="AR8" s="1070"/>
      <c r="AS8" s="1070"/>
      <c r="AT8" s="1070"/>
      <c r="AU8" s="1070"/>
      <c r="AV8" s="1070"/>
      <c r="AW8" s="1070"/>
      <c r="AX8" s="1070"/>
      <c r="AY8" s="1070"/>
      <c r="AZ8" s="1070"/>
      <c r="BA8" s="1070"/>
      <c r="BB8" s="1070"/>
      <c r="BC8" s="1070"/>
      <c r="BD8" s="1070"/>
      <c r="BE8" s="1070"/>
      <c r="BF8" s="1070"/>
      <c r="BG8" s="1070"/>
      <c r="BH8" s="1070"/>
      <c r="BI8" s="1070"/>
      <c r="BJ8" s="1070"/>
      <c r="BK8" s="1070"/>
      <c r="BL8" s="1070"/>
      <c r="BM8" s="1070"/>
      <c r="BN8" s="1070"/>
      <c r="BO8" s="1070"/>
      <c r="BP8" s="1070"/>
      <c r="BQ8" s="1070"/>
      <c r="BR8" s="1070"/>
      <c r="BS8" s="1070"/>
      <c r="BT8" s="1070"/>
      <c r="BU8" s="1070"/>
      <c r="BV8" s="1070"/>
      <c r="BW8" s="1070"/>
      <c r="BX8" s="1070"/>
      <c r="BY8" s="1070"/>
      <c r="BZ8" s="1070"/>
      <c r="CA8" s="1070"/>
      <c r="CB8" s="1070"/>
      <c r="CC8" s="1070"/>
      <c r="CD8" s="1070"/>
      <c r="CE8" s="1070"/>
      <c r="CF8" s="1070"/>
      <c r="CG8" s="1070"/>
      <c r="CH8" s="1070"/>
      <c r="CI8" s="1070"/>
      <c r="CJ8" s="1070"/>
      <c r="CK8" s="1070"/>
      <c r="CL8" s="1070"/>
      <c r="CM8" s="1070"/>
      <c r="CN8" s="1070"/>
      <c r="CO8" s="1070"/>
      <c r="CP8" s="1070"/>
      <c r="CQ8" s="1070"/>
      <c r="CR8" s="1070"/>
      <c r="CS8" s="1070"/>
      <c r="CT8" s="1070"/>
      <c r="CU8" s="1070"/>
      <c r="CV8" s="1070"/>
      <c r="CW8" s="1070"/>
      <c r="CX8" s="1070"/>
      <c r="CY8" s="1070"/>
      <c r="CZ8" s="1070"/>
      <c r="DA8" s="1070"/>
      <c r="DB8" s="1070"/>
      <c r="DC8" s="1070"/>
      <c r="DD8" s="1070"/>
      <c r="DE8" s="1070"/>
    </row>
    <row r="9" spans="1:109" s="1071" customFormat="1" ht="13.2" x14ac:dyDescent="0.2">
      <c r="A9" s="1070"/>
      <c r="B9" s="1070"/>
      <c r="C9" s="1070"/>
      <c r="D9" s="1070"/>
      <c r="E9" s="1070"/>
      <c r="F9" s="1070"/>
      <c r="G9" s="1070"/>
      <c r="H9" s="1070"/>
      <c r="I9" s="1070"/>
      <c r="J9" s="1070"/>
      <c r="K9" s="1070"/>
      <c r="L9" s="1070"/>
      <c r="M9" s="1070"/>
      <c r="N9" s="1070"/>
      <c r="O9" s="1070"/>
      <c r="P9" s="1070"/>
      <c r="Q9" s="1070"/>
      <c r="R9" s="1070"/>
      <c r="S9" s="1070"/>
      <c r="T9" s="1070"/>
      <c r="U9" s="1070"/>
      <c r="V9" s="1070"/>
      <c r="W9" s="1070"/>
      <c r="X9" s="1070"/>
      <c r="Y9" s="1070"/>
      <c r="Z9" s="1070"/>
      <c r="AA9" s="1070"/>
      <c r="AB9" s="1070"/>
      <c r="AC9" s="1070"/>
      <c r="AD9" s="1070"/>
      <c r="AE9" s="1070"/>
      <c r="AF9" s="1070"/>
      <c r="AG9" s="1070"/>
      <c r="AH9" s="1070"/>
      <c r="AI9" s="1070"/>
      <c r="AJ9" s="1070"/>
      <c r="AK9" s="1070"/>
      <c r="AL9" s="1070"/>
      <c r="AM9" s="1070"/>
      <c r="AN9" s="1070"/>
      <c r="AO9" s="1070"/>
      <c r="AP9" s="1070"/>
      <c r="AQ9" s="1070"/>
      <c r="AR9" s="1070"/>
      <c r="AS9" s="1070"/>
      <c r="AT9" s="1070"/>
      <c r="AU9" s="1070"/>
      <c r="AV9" s="1070"/>
      <c r="AW9" s="1070"/>
      <c r="AX9" s="1070"/>
      <c r="AY9" s="1070"/>
      <c r="AZ9" s="1070"/>
      <c r="BA9" s="1070"/>
      <c r="BB9" s="1070"/>
      <c r="BC9" s="1070"/>
      <c r="BD9" s="1070"/>
      <c r="BE9" s="1070"/>
      <c r="BF9" s="1070"/>
      <c r="BG9" s="1070"/>
      <c r="BH9" s="1070"/>
      <c r="BI9" s="1070"/>
      <c r="BJ9" s="1070"/>
      <c r="BK9" s="1070"/>
      <c r="BL9" s="1070"/>
      <c r="BM9" s="1070"/>
      <c r="BN9" s="1070"/>
      <c r="BO9" s="1070"/>
      <c r="BP9" s="1070"/>
      <c r="BQ9" s="1070"/>
      <c r="BR9" s="1070"/>
      <c r="BS9" s="1070"/>
      <c r="BT9" s="1070"/>
      <c r="BU9" s="1070"/>
      <c r="BV9" s="1070"/>
      <c r="BW9" s="1070"/>
      <c r="BX9" s="1070"/>
      <c r="BY9" s="1070"/>
      <c r="BZ9" s="1070"/>
      <c r="CA9" s="1070"/>
      <c r="CB9" s="1070"/>
      <c r="CC9" s="1070"/>
      <c r="CD9" s="1070"/>
      <c r="CE9" s="1070"/>
      <c r="CF9" s="1070"/>
      <c r="CG9" s="1070"/>
      <c r="CH9" s="1070"/>
      <c r="CI9" s="1070"/>
      <c r="CJ9" s="1070"/>
      <c r="CK9" s="1070"/>
      <c r="CL9" s="1070"/>
      <c r="CM9" s="1070"/>
      <c r="CN9" s="1070"/>
      <c r="CO9" s="1070"/>
      <c r="CP9" s="1070"/>
      <c r="CQ9" s="1070"/>
      <c r="CR9" s="1070"/>
      <c r="CS9" s="1070"/>
      <c r="CT9" s="1070"/>
      <c r="CU9" s="1070"/>
      <c r="CV9" s="1070"/>
      <c r="CW9" s="1070"/>
      <c r="CX9" s="1070"/>
      <c r="CY9" s="1070"/>
      <c r="CZ9" s="1070"/>
      <c r="DA9" s="1070"/>
      <c r="DB9" s="1070"/>
      <c r="DC9" s="1070"/>
      <c r="DD9" s="1070"/>
      <c r="DE9" s="1070"/>
    </row>
    <row r="10" spans="1:109" s="1071" customFormat="1" ht="13.2" x14ac:dyDescent="0.2">
      <c r="A10" s="1070"/>
      <c r="B10" s="1070"/>
      <c r="C10" s="1070"/>
      <c r="D10" s="1070"/>
      <c r="E10" s="1070"/>
      <c r="F10" s="1070"/>
      <c r="G10" s="1070"/>
      <c r="H10" s="1070"/>
      <c r="I10" s="1070"/>
      <c r="J10" s="1070"/>
      <c r="K10" s="1070"/>
      <c r="L10" s="1070"/>
      <c r="M10" s="1070"/>
      <c r="N10" s="1070"/>
      <c r="O10" s="1070"/>
      <c r="P10" s="1070"/>
      <c r="Q10" s="1070"/>
      <c r="R10" s="1070"/>
      <c r="S10" s="1070"/>
      <c r="T10" s="1070"/>
      <c r="U10" s="1070"/>
      <c r="V10" s="1070"/>
      <c r="W10" s="1070"/>
      <c r="X10" s="1070"/>
      <c r="Y10" s="1070"/>
      <c r="Z10" s="1070"/>
      <c r="AA10" s="1070"/>
      <c r="AB10" s="1070"/>
      <c r="AC10" s="1070"/>
      <c r="AD10" s="1070"/>
      <c r="AE10" s="1070"/>
      <c r="AF10" s="1070"/>
      <c r="AG10" s="1070"/>
      <c r="AH10" s="1070"/>
      <c r="AI10" s="1070"/>
      <c r="AJ10" s="1070"/>
      <c r="AK10" s="1070"/>
      <c r="AL10" s="1070"/>
      <c r="AM10" s="1070"/>
      <c r="AN10" s="1070"/>
      <c r="AO10" s="1070"/>
      <c r="AP10" s="1070"/>
      <c r="AQ10" s="1070"/>
      <c r="AR10" s="1070"/>
      <c r="AS10" s="1070"/>
      <c r="AT10" s="1070"/>
      <c r="AU10" s="1070"/>
      <c r="AV10" s="1070"/>
      <c r="AW10" s="1070"/>
      <c r="AX10" s="1070"/>
      <c r="AY10" s="1070"/>
      <c r="AZ10" s="1070"/>
      <c r="BA10" s="1070"/>
      <c r="BB10" s="1070"/>
      <c r="BC10" s="1070"/>
      <c r="BD10" s="1070"/>
      <c r="BE10" s="1070"/>
      <c r="BF10" s="1070"/>
      <c r="BG10" s="1070"/>
      <c r="BH10" s="1070"/>
      <c r="BI10" s="1070"/>
      <c r="BJ10" s="1070"/>
      <c r="BK10" s="1070"/>
      <c r="BL10" s="1070"/>
      <c r="BM10" s="1070"/>
      <c r="BN10" s="1070"/>
      <c r="BO10" s="1070"/>
      <c r="BP10" s="1070"/>
      <c r="BQ10" s="1070"/>
      <c r="BR10" s="1070"/>
      <c r="BS10" s="1070"/>
      <c r="BT10" s="1070"/>
      <c r="BU10" s="1070"/>
      <c r="BV10" s="1070"/>
      <c r="BW10" s="1070"/>
      <c r="BX10" s="1070"/>
      <c r="BY10" s="1070"/>
      <c r="BZ10" s="1070"/>
      <c r="CA10" s="1070"/>
      <c r="CB10" s="1070"/>
      <c r="CC10" s="1070"/>
      <c r="CD10" s="1070"/>
      <c r="CE10" s="1070"/>
      <c r="CF10" s="1070"/>
      <c r="CG10" s="1070"/>
      <c r="CH10" s="1070"/>
      <c r="CI10" s="1070"/>
      <c r="CJ10" s="1070"/>
      <c r="CK10" s="1070"/>
      <c r="CL10" s="1070"/>
      <c r="CM10" s="1070"/>
      <c r="CN10" s="1070"/>
      <c r="CO10" s="1070"/>
      <c r="CP10" s="1070"/>
      <c r="CQ10" s="1070"/>
      <c r="CR10" s="1070"/>
      <c r="CS10" s="1070"/>
      <c r="CT10" s="1070"/>
      <c r="CU10" s="1070"/>
      <c r="CV10" s="1070"/>
      <c r="CW10" s="1070"/>
      <c r="CX10" s="1070"/>
      <c r="CY10" s="1070"/>
      <c r="CZ10" s="1070"/>
      <c r="DA10" s="1070"/>
      <c r="DB10" s="1070"/>
      <c r="DC10" s="1070"/>
      <c r="DD10" s="1070"/>
      <c r="DE10" s="1070"/>
    </row>
    <row r="11" spans="1:109" s="1071" customFormat="1" ht="13.2" x14ac:dyDescent="0.2">
      <c r="A11" s="1070"/>
      <c r="B11" s="1070"/>
      <c r="C11" s="1070"/>
      <c r="D11" s="1070"/>
      <c r="E11" s="1070"/>
      <c r="F11" s="1070"/>
      <c r="G11" s="1070"/>
      <c r="H11" s="1070"/>
      <c r="I11" s="1070"/>
      <c r="J11" s="1070"/>
      <c r="K11" s="1070"/>
      <c r="L11" s="1070"/>
      <c r="M11" s="1070"/>
      <c r="N11" s="1070"/>
      <c r="O11" s="1070"/>
      <c r="P11" s="1070"/>
      <c r="Q11" s="1070"/>
      <c r="R11" s="1070"/>
      <c r="S11" s="1070"/>
      <c r="T11" s="1070"/>
      <c r="U11" s="1070"/>
      <c r="V11" s="1070"/>
      <c r="W11" s="1070"/>
      <c r="X11" s="1070"/>
      <c r="Y11" s="1070"/>
      <c r="Z11" s="1070"/>
      <c r="AA11" s="1070"/>
      <c r="AB11" s="1070"/>
      <c r="AC11" s="1070"/>
      <c r="AD11" s="1070"/>
      <c r="AE11" s="1070"/>
      <c r="AF11" s="1070"/>
      <c r="AG11" s="1070"/>
      <c r="AH11" s="1070"/>
      <c r="AI11" s="1070"/>
      <c r="AJ11" s="1070"/>
      <c r="AK11" s="1070"/>
      <c r="AL11" s="1070"/>
      <c r="AM11" s="1070"/>
      <c r="AN11" s="1070"/>
      <c r="AO11" s="1070"/>
      <c r="AP11" s="1070"/>
      <c r="AQ11" s="1070"/>
      <c r="AR11" s="1070"/>
      <c r="AS11" s="1070"/>
      <c r="AT11" s="1070"/>
      <c r="AU11" s="1070"/>
      <c r="AV11" s="1070"/>
      <c r="AW11" s="1070"/>
      <c r="AX11" s="1070"/>
      <c r="AY11" s="1070"/>
      <c r="AZ11" s="1070"/>
      <c r="BA11" s="1070"/>
      <c r="BB11" s="1070"/>
      <c r="BC11" s="1070"/>
      <c r="BD11" s="1070"/>
      <c r="BE11" s="1070"/>
      <c r="BF11" s="1070"/>
      <c r="BG11" s="1070"/>
      <c r="BH11" s="1070"/>
      <c r="BI11" s="1070"/>
      <c r="BJ11" s="1070"/>
      <c r="BK11" s="1070"/>
      <c r="BL11" s="1070"/>
      <c r="BM11" s="1070"/>
      <c r="BN11" s="1070"/>
      <c r="BO11" s="1070"/>
      <c r="BP11" s="1070"/>
      <c r="BQ11" s="1070"/>
      <c r="BR11" s="1070"/>
      <c r="BS11" s="1070"/>
      <c r="BT11" s="1070"/>
      <c r="BU11" s="1070"/>
      <c r="BV11" s="1070"/>
      <c r="BW11" s="1070"/>
      <c r="BX11" s="1070"/>
      <c r="BY11" s="1070"/>
      <c r="BZ11" s="1070"/>
      <c r="CA11" s="1070"/>
      <c r="CB11" s="1070"/>
      <c r="CC11" s="1070"/>
      <c r="CD11" s="1070"/>
      <c r="CE11" s="1070"/>
      <c r="CF11" s="1070"/>
      <c r="CG11" s="1070"/>
      <c r="CH11" s="1070"/>
      <c r="CI11" s="1070"/>
      <c r="CJ11" s="1070"/>
      <c r="CK11" s="1070"/>
      <c r="CL11" s="1070"/>
      <c r="CM11" s="1070"/>
      <c r="CN11" s="1070"/>
      <c r="CO11" s="1070"/>
      <c r="CP11" s="1070"/>
      <c r="CQ11" s="1070"/>
      <c r="CR11" s="1070"/>
      <c r="CS11" s="1070"/>
      <c r="CT11" s="1070"/>
      <c r="CU11" s="1070"/>
      <c r="CV11" s="1070"/>
      <c r="CW11" s="1070"/>
      <c r="CX11" s="1070"/>
      <c r="CY11" s="1070"/>
      <c r="CZ11" s="1070"/>
      <c r="DA11" s="1070"/>
      <c r="DB11" s="1070"/>
      <c r="DC11" s="1070"/>
      <c r="DD11" s="1070"/>
      <c r="DE11" s="1070"/>
    </row>
    <row r="12" spans="1:109" s="1071" customFormat="1" ht="13.2" x14ac:dyDescent="0.2">
      <c r="A12" s="1070"/>
      <c r="B12" s="1070"/>
      <c r="C12" s="1070"/>
      <c r="D12" s="1070"/>
      <c r="E12" s="1070"/>
      <c r="F12" s="1070"/>
      <c r="G12" s="1070"/>
      <c r="H12" s="1070"/>
      <c r="I12" s="1070"/>
      <c r="J12" s="1070"/>
      <c r="K12" s="1070"/>
      <c r="L12" s="1070"/>
      <c r="M12" s="1070"/>
      <c r="N12" s="1070"/>
      <c r="O12" s="1070"/>
      <c r="P12" s="1070"/>
      <c r="Q12" s="1070"/>
      <c r="R12" s="1070"/>
      <c r="S12" s="1070"/>
      <c r="T12" s="1070"/>
      <c r="U12" s="1070"/>
      <c r="V12" s="1070"/>
      <c r="W12" s="1070"/>
      <c r="X12" s="1070"/>
      <c r="Y12" s="1070"/>
      <c r="Z12" s="1070"/>
      <c r="AA12" s="1070"/>
      <c r="AB12" s="1070"/>
      <c r="AC12" s="1070"/>
      <c r="AD12" s="1070"/>
      <c r="AE12" s="1070"/>
      <c r="AF12" s="1070"/>
      <c r="AG12" s="1070"/>
      <c r="AH12" s="1070"/>
      <c r="AI12" s="1070"/>
      <c r="AJ12" s="1070"/>
      <c r="AK12" s="1070"/>
      <c r="AL12" s="1070"/>
      <c r="AM12" s="1070"/>
      <c r="AN12" s="1070"/>
      <c r="AO12" s="1070"/>
      <c r="AP12" s="1070"/>
      <c r="AQ12" s="1070"/>
      <c r="AR12" s="1070"/>
      <c r="AS12" s="1070"/>
      <c r="AT12" s="1070"/>
      <c r="AU12" s="1070"/>
      <c r="AV12" s="1070"/>
      <c r="AW12" s="1070"/>
      <c r="AX12" s="1070"/>
      <c r="AY12" s="1070"/>
      <c r="AZ12" s="1070"/>
      <c r="BA12" s="1070"/>
      <c r="BB12" s="1070"/>
      <c r="BC12" s="1070"/>
      <c r="BD12" s="1070"/>
      <c r="BE12" s="1070"/>
      <c r="BF12" s="1070"/>
      <c r="BG12" s="1070"/>
      <c r="BH12" s="1070"/>
      <c r="BI12" s="1070"/>
      <c r="BJ12" s="1070"/>
      <c r="BK12" s="1070"/>
      <c r="BL12" s="1070"/>
      <c r="BM12" s="1070"/>
      <c r="BN12" s="1070"/>
      <c r="BO12" s="1070"/>
      <c r="BP12" s="1070"/>
      <c r="BQ12" s="1070"/>
      <c r="BR12" s="1070"/>
      <c r="BS12" s="1070"/>
      <c r="BT12" s="1070"/>
      <c r="BU12" s="1070"/>
      <c r="BV12" s="1070"/>
      <c r="BW12" s="1070"/>
      <c r="BX12" s="1070"/>
      <c r="BY12" s="1070"/>
      <c r="BZ12" s="1070"/>
      <c r="CA12" s="1070"/>
      <c r="CB12" s="1070"/>
      <c r="CC12" s="1070"/>
      <c r="CD12" s="1070"/>
      <c r="CE12" s="1070"/>
      <c r="CF12" s="1070"/>
      <c r="CG12" s="1070"/>
      <c r="CH12" s="1070"/>
      <c r="CI12" s="1070"/>
      <c r="CJ12" s="1070"/>
      <c r="CK12" s="1070"/>
      <c r="CL12" s="1070"/>
      <c r="CM12" s="1070"/>
      <c r="CN12" s="1070"/>
      <c r="CO12" s="1070"/>
      <c r="CP12" s="1070"/>
      <c r="CQ12" s="1070"/>
      <c r="CR12" s="1070"/>
      <c r="CS12" s="1070"/>
      <c r="CT12" s="1070"/>
      <c r="CU12" s="1070"/>
      <c r="CV12" s="1070"/>
      <c r="CW12" s="1070"/>
      <c r="CX12" s="1070"/>
      <c r="CY12" s="1070"/>
      <c r="CZ12" s="1070"/>
      <c r="DA12" s="1070"/>
      <c r="DB12" s="1070"/>
      <c r="DC12" s="1070"/>
      <c r="DD12" s="1070"/>
      <c r="DE12" s="1070"/>
    </row>
    <row r="13" spans="1:109" s="1071" customFormat="1" ht="13.2" x14ac:dyDescent="0.2">
      <c r="A13" s="1070"/>
      <c r="B13" s="1070"/>
      <c r="C13" s="1070"/>
      <c r="D13" s="1070"/>
      <c r="E13" s="1070"/>
      <c r="F13" s="1070"/>
      <c r="G13" s="1070"/>
      <c r="H13" s="1070"/>
      <c r="I13" s="1070"/>
      <c r="J13" s="1070"/>
      <c r="K13" s="1070"/>
      <c r="L13" s="1070"/>
      <c r="M13" s="1070"/>
      <c r="N13" s="1070"/>
      <c r="O13" s="1070"/>
      <c r="P13" s="1070"/>
      <c r="Q13" s="1070"/>
      <c r="R13" s="1070"/>
      <c r="S13" s="1070"/>
      <c r="T13" s="1070"/>
      <c r="U13" s="1070"/>
      <c r="V13" s="1070"/>
      <c r="W13" s="1070"/>
      <c r="X13" s="1070"/>
      <c r="Y13" s="1070"/>
      <c r="Z13" s="1070"/>
      <c r="AA13" s="1070"/>
      <c r="AB13" s="1070"/>
      <c r="AC13" s="1070"/>
      <c r="AD13" s="1070"/>
      <c r="AE13" s="1070"/>
      <c r="AF13" s="1070"/>
      <c r="AG13" s="1070"/>
      <c r="AH13" s="1070"/>
      <c r="AI13" s="1070"/>
      <c r="AJ13" s="1070"/>
      <c r="AK13" s="1070"/>
      <c r="AL13" s="1070"/>
      <c r="AM13" s="1070"/>
      <c r="AN13" s="1070"/>
      <c r="AO13" s="1070"/>
      <c r="AP13" s="1070"/>
      <c r="AQ13" s="1070"/>
      <c r="AR13" s="1070"/>
      <c r="AS13" s="1070"/>
      <c r="AT13" s="1070"/>
      <c r="AU13" s="1070"/>
      <c r="AV13" s="1070"/>
      <c r="AW13" s="1070"/>
      <c r="AX13" s="1070"/>
      <c r="AY13" s="1070"/>
      <c r="AZ13" s="1070"/>
      <c r="BA13" s="1070"/>
      <c r="BB13" s="1070"/>
      <c r="BC13" s="1070"/>
      <c r="BD13" s="1070"/>
      <c r="BE13" s="1070"/>
      <c r="BF13" s="1070"/>
      <c r="BG13" s="1070"/>
      <c r="BH13" s="1070"/>
      <c r="BI13" s="1070"/>
      <c r="BJ13" s="1070"/>
      <c r="BK13" s="1070"/>
      <c r="BL13" s="1070"/>
      <c r="BM13" s="1070"/>
      <c r="BN13" s="1070"/>
      <c r="BO13" s="1070"/>
      <c r="BP13" s="1070"/>
      <c r="BQ13" s="1070"/>
      <c r="BR13" s="1070"/>
      <c r="BS13" s="1070"/>
      <c r="BT13" s="1070"/>
      <c r="BU13" s="1070"/>
      <c r="BV13" s="1070"/>
      <c r="BW13" s="1070"/>
      <c r="BX13" s="1070"/>
      <c r="BY13" s="1070"/>
      <c r="BZ13" s="1070"/>
      <c r="CA13" s="1070"/>
      <c r="CB13" s="1070"/>
      <c r="CC13" s="1070"/>
      <c r="CD13" s="1070"/>
      <c r="CE13" s="1070"/>
      <c r="CF13" s="1070"/>
      <c r="CG13" s="1070"/>
      <c r="CH13" s="1070"/>
      <c r="CI13" s="1070"/>
      <c r="CJ13" s="1070"/>
      <c r="CK13" s="1070"/>
      <c r="CL13" s="1070"/>
      <c r="CM13" s="1070"/>
      <c r="CN13" s="1070"/>
      <c r="CO13" s="1070"/>
      <c r="CP13" s="1070"/>
      <c r="CQ13" s="1070"/>
      <c r="CR13" s="1070"/>
      <c r="CS13" s="1070"/>
      <c r="CT13" s="1070"/>
      <c r="CU13" s="1070"/>
      <c r="CV13" s="1070"/>
      <c r="CW13" s="1070"/>
      <c r="CX13" s="1070"/>
      <c r="CY13" s="1070"/>
      <c r="CZ13" s="1070"/>
      <c r="DA13" s="1070"/>
      <c r="DB13" s="1070"/>
      <c r="DC13" s="1070"/>
      <c r="DD13" s="1070"/>
      <c r="DE13" s="1070"/>
    </row>
    <row r="14" spans="1:109" s="1071" customFormat="1" ht="13.2" x14ac:dyDescent="0.2">
      <c r="A14" s="1070"/>
      <c r="B14" s="1070"/>
      <c r="C14" s="1070"/>
      <c r="D14" s="1070"/>
      <c r="E14" s="1070"/>
      <c r="F14" s="1070"/>
      <c r="G14" s="1070"/>
      <c r="H14" s="1070"/>
      <c r="I14" s="1070"/>
      <c r="J14" s="1070"/>
      <c r="K14" s="1070"/>
      <c r="L14" s="1070"/>
      <c r="M14" s="1070"/>
      <c r="N14" s="1070"/>
      <c r="O14" s="1070"/>
      <c r="P14" s="1070"/>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0"/>
      <c r="AP14" s="1070"/>
      <c r="AQ14" s="1070"/>
      <c r="AR14" s="1070"/>
      <c r="AS14" s="1070"/>
      <c r="AT14" s="1070"/>
      <c r="AU14" s="1070"/>
      <c r="AV14" s="1070"/>
      <c r="AW14" s="1070"/>
      <c r="AX14" s="1070"/>
      <c r="AY14" s="1070"/>
      <c r="AZ14" s="1070"/>
      <c r="BA14" s="1070"/>
      <c r="BB14" s="1070"/>
      <c r="BC14" s="1070"/>
      <c r="BD14" s="1070"/>
      <c r="BE14" s="1070"/>
      <c r="BF14" s="1070"/>
      <c r="BG14" s="1070"/>
      <c r="BH14" s="1070"/>
      <c r="BI14" s="1070"/>
      <c r="BJ14" s="1070"/>
      <c r="BK14" s="1070"/>
      <c r="BL14" s="1070"/>
      <c r="BM14" s="1070"/>
      <c r="BN14" s="1070"/>
      <c r="BO14" s="1070"/>
      <c r="BP14" s="1070"/>
      <c r="BQ14" s="1070"/>
      <c r="BR14" s="1070"/>
      <c r="BS14" s="1070"/>
      <c r="BT14" s="1070"/>
      <c r="BU14" s="1070"/>
      <c r="BV14" s="1070"/>
      <c r="BW14" s="1070"/>
      <c r="BX14" s="1070"/>
      <c r="BY14" s="1070"/>
      <c r="BZ14" s="1070"/>
      <c r="CA14" s="1070"/>
      <c r="CB14" s="1070"/>
      <c r="CC14" s="1070"/>
      <c r="CD14" s="1070"/>
      <c r="CE14" s="1070"/>
      <c r="CF14" s="1070"/>
      <c r="CG14" s="1070"/>
      <c r="CH14" s="1070"/>
      <c r="CI14" s="1070"/>
      <c r="CJ14" s="1070"/>
      <c r="CK14" s="1070"/>
      <c r="CL14" s="1070"/>
      <c r="CM14" s="1070"/>
      <c r="CN14" s="1070"/>
      <c r="CO14" s="1070"/>
      <c r="CP14" s="1070"/>
      <c r="CQ14" s="1070"/>
      <c r="CR14" s="1070"/>
      <c r="CS14" s="1070"/>
      <c r="CT14" s="1070"/>
      <c r="CU14" s="1070"/>
      <c r="CV14" s="1070"/>
      <c r="CW14" s="1070"/>
      <c r="CX14" s="1070"/>
      <c r="CY14" s="1070"/>
      <c r="CZ14" s="1070"/>
      <c r="DA14" s="1070"/>
      <c r="DB14" s="1070"/>
      <c r="DC14" s="1070"/>
      <c r="DD14" s="1070"/>
      <c r="DE14" s="1070"/>
    </row>
    <row r="15" spans="1:109" s="1071" customFormat="1" ht="13.2" x14ac:dyDescent="0.2">
      <c r="A15" s="1069"/>
      <c r="B15" s="1070"/>
      <c r="C15" s="1070"/>
      <c r="D15" s="1070"/>
      <c r="E15" s="1070"/>
      <c r="F15" s="1070"/>
      <c r="G15" s="1070"/>
      <c r="H15" s="1070"/>
      <c r="I15" s="1070"/>
      <c r="J15" s="1070"/>
      <c r="K15" s="1070"/>
      <c r="L15" s="1070"/>
      <c r="M15" s="1070"/>
      <c r="N15" s="1070"/>
      <c r="O15" s="1070"/>
      <c r="P15" s="1070"/>
      <c r="Q15" s="1070"/>
      <c r="R15" s="1070"/>
      <c r="S15" s="1070"/>
      <c r="T15" s="1070"/>
      <c r="U15" s="1070"/>
      <c r="V15" s="1070"/>
      <c r="W15" s="1070"/>
      <c r="X15" s="1070"/>
      <c r="Y15" s="1070"/>
      <c r="Z15" s="1070"/>
      <c r="AA15" s="1070"/>
      <c r="AB15" s="1070"/>
      <c r="AC15" s="1070"/>
      <c r="AD15" s="1070"/>
      <c r="AE15" s="1070"/>
      <c r="AF15" s="1070"/>
      <c r="AG15" s="1070"/>
      <c r="AH15" s="1070"/>
      <c r="AI15" s="1070"/>
      <c r="AJ15" s="1070"/>
      <c r="AK15" s="1070"/>
      <c r="AL15" s="1070"/>
      <c r="AM15" s="1070"/>
      <c r="AN15" s="1070"/>
      <c r="AO15" s="1070"/>
      <c r="AP15" s="1070"/>
      <c r="AQ15" s="1070"/>
      <c r="AR15" s="1070"/>
      <c r="AS15" s="1070"/>
      <c r="AT15" s="1070"/>
      <c r="AU15" s="1070"/>
      <c r="AV15" s="1070"/>
      <c r="AW15" s="1070"/>
      <c r="AX15" s="1070"/>
      <c r="AY15" s="1070"/>
      <c r="AZ15" s="1070"/>
      <c r="BA15" s="1070"/>
      <c r="BB15" s="1070"/>
      <c r="BC15" s="1070"/>
      <c r="BD15" s="1070"/>
      <c r="BE15" s="1070"/>
      <c r="BF15" s="1070"/>
      <c r="BG15" s="1070"/>
      <c r="BH15" s="1070"/>
      <c r="BI15" s="1070"/>
      <c r="BJ15" s="1070"/>
      <c r="BK15" s="1070"/>
      <c r="BL15" s="1070"/>
      <c r="BM15" s="1070"/>
      <c r="BN15" s="1070"/>
      <c r="BO15" s="1070"/>
      <c r="BP15" s="1070"/>
      <c r="BQ15" s="1070"/>
      <c r="BR15" s="1070"/>
      <c r="BS15" s="1070"/>
      <c r="BT15" s="1070"/>
      <c r="BU15" s="1070"/>
      <c r="BV15" s="1070"/>
      <c r="BW15" s="1070"/>
      <c r="BX15" s="1070"/>
      <c r="BY15" s="1070"/>
      <c r="BZ15" s="1070"/>
      <c r="CA15" s="1070"/>
      <c r="CB15" s="1070"/>
      <c r="CC15" s="1070"/>
      <c r="CD15" s="1070"/>
      <c r="CE15" s="1070"/>
      <c r="CF15" s="1070"/>
      <c r="CG15" s="1070"/>
      <c r="CH15" s="1070"/>
      <c r="CI15" s="1070"/>
      <c r="CJ15" s="1070"/>
      <c r="CK15" s="1070"/>
      <c r="CL15" s="1070"/>
      <c r="CM15" s="1070"/>
      <c r="CN15" s="1070"/>
      <c r="CO15" s="1070"/>
      <c r="CP15" s="1070"/>
      <c r="CQ15" s="1070"/>
      <c r="CR15" s="1070"/>
      <c r="CS15" s="1070"/>
      <c r="CT15" s="1070"/>
      <c r="CU15" s="1070"/>
      <c r="CV15" s="1070"/>
      <c r="CW15" s="1070"/>
      <c r="CX15" s="1070"/>
      <c r="CY15" s="1070"/>
      <c r="CZ15" s="1070"/>
      <c r="DA15" s="1070"/>
      <c r="DB15" s="1070"/>
      <c r="DC15" s="1070"/>
      <c r="DD15" s="1070"/>
      <c r="DE15" s="1070"/>
    </row>
    <row r="16" spans="1:109" s="1071" customFormat="1" ht="13.2" x14ac:dyDescent="0.2">
      <c r="A16" s="1069"/>
      <c r="B16" s="1070"/>
      <c r="C16" s="1070"/>
      <c r="D16" s="1070"/>
      <c r="E16" s="1070"/>
      <c r="F16" s="1070"/>
      <c r="G16" s="1070"/>
      <c r="H16" s="1070"/>
      <c r="I16" s="1070"/>
      <c r="J16" s="1070"/>
      <c r="K16" s="1070"/>
      <c r="L16" s="1070"/>
      <c r="M16" s="1070"/>
      <c r="N16" s="1070"/>
      <c r="O16" s="1070"/>
      <c r="P16" s="1070"/>
      <c r="Q16" s="1070"/>
      <c r="R16" s="1070"/>
      <c r="S16" s="1070"/>
      <c r="T16" s="1070"/>
      <c r="U16" s="1070"/>
      <c r="V16" s="1070"/>
      <c r="W16" s="1070"/>
      <c r="X16" s="1070"/>
      <c r="Y16" s="1070"/>
      <c r="Z16" s="1070"/>
      <c r="AA16" s="1070"/>
      <c r="AB16" s="1070"/>
      <c r="AC16" s="1070"/>
      <c r="AD16" s="1070"/>
      <c r="AE16" s="1070"/>
      <c r="AF16" s="1070"/>
      <c r="AG16" s="1070"/>
      <c r="AH16" s="1070"/>
      <c r="AI16" s="1070"/>
      <c r="AJ16" s="1070"/>
      <c r="AK16" s="1070"/>
      <c r="AL16" s="1070"/>
      <c r="AM16" s="1070"/>
      <c r="AN16" s="1070"/>
      <c r="AO16" s="1070"/>
      <c r="AP16" s="1070"/>
      <c r="AQ16" s="1070"/>
      <c r="AR16" s="1070"/>
      <c r="AS16" s="1070"/>
      <c r="AT16" s="1070"/>
      <c r="AU16" s="1070"/>
      <c r="AV16" s="1070"/>
      <c r="AW16" s="1070"/>
      <c r="AX16" s="1070"/>
      <c r="AY16" s="1070"/>
      <c r="AZ16" s="1070"/>
      <c r="BA16" s="1070"/>
      <c r="BB16" s="1070"/>
      <c r="BC16" s="1070"/>
      <c r="BD16" s="1070"/>
      <c r="BE16" s="1070"/>
      <c r="BF16" s="1070"/>
      <c r="BG16" s="1070"/>
      <c r="BH16" s="1070"/>
      <c r="BI16" s="1070"/>
      <c r="BJ16" s="1070"/>
      <c r="BK16" s="1070"/>
      <c r="BL16" s="1070"/>
      <c r="BM16" s="1070"/>
      <c r="BN16" s="1070"/>
      <c r="BO16" s="1070"/>
      <c r="BP16" s="1070"/>
      <c r="BQ16" s="1070"/>
      <c r="BR16" s="1070"/>
      <c r="BS16" s="1070"/>
      <c r="BT16" s="1070"/>
      <c r="BU16" s="1070"/>
      <c r="BV16" s="1070"/>
      <c r="BW16" s="1070"/>
      <c r="BX16" s="1070"/>
      <c r="BY16" s="1070"/>
      <c r="BZ16" s="1070"/>
      <c r="CA16" s="1070"/>
      <c r="CB16" s="1070"/>
      <c r="CC16" s="1070"/>
      <c r="CD16" s="1070"/>
      <c r="CE16" s="1070"/>
      <c r="CF16" s="1070"/>
      <c r="CG16" s="1070"/>
      <c r="CH16" s="1070"/>
      <c r="CI16" s="1070"/>
      <c r="CJ16" s="1070"/>
      <c r="CK16" s="1070"/>
      <c r="CL16" s="1070"/>
      <c r="CM16" s="1070"/>
      <c r="CN16" s="1070"/>
      <c r="CO16" s="1070"/>
      <c r="CP16" s="1070"/>
      <c r="CQ16" s="1070"/>
      <c r="CR16" s="1070"/>
      <c r="CS16" s="1070"/>
      <c r="CT16" s="1070"/>
      <c r="CU16" s="1070"/>
      <c r="CV16" s="1070"/>
      <c r="CW16" s="1070"/>
      <c r="CX16" s="1070"/>
      <c r="CY16" s="1070"/>
      <c r="CZ16" s="1070"/>
      <c r="DA16" s="1070"/>
      <c r="DB16" s="1070"/>
      <c r="DC16" s="1070"/>
      <c r="DD16" s="1070"/>
      <c r="DE16" s="1070"/>
    </row>
    <row r="17" spans="1:109" s="1071" customFormat="1" ht="13.2" x14ac:dyDescent="0.2">
      <c r="A17" s="1069"/>
      <c r="B17" s="1070"/>
      <c r="C17" s="1070"/>
      <c r="D17" s="1070"/>
      <c r="E17" s="1070"/>
      <c r="F17" s="1070"/>
      <c r="G17" s="1070"/>
      <c r="H17" s="1070"/>
      <c r="I17" s="1070"/>
      <c r="J17" s="1070"/>
      <c r="K17" s="1070"/>
      <c r="L17" s="1070"/>
      <c r="M17" s="1070"/>
      <c r="N17" s="1070"/>
      <c r="O17" s="1070"/>
      <c r="P17" s="1070"/>
      <c r="Q17" s="1070"/>
      <c r="R17" s="1070"/>
      <c r="S17" s="1070"/>
      <c r="T17" s="1070"/>
      <c r="U17" s="1070"/>
      <c r="V17" s="1070"/>
      <c r="W17" s="1070"/>
      <c r="X17" s="1070"/>
      <c r="Y17" s="1070"/>
      <c r="Z17" s="1070"/>
      <c r="AA17" s="1070"/>
      <c r="AB17" s="1070"/>
      <c r="AC17" s="1070"/>
      <c r="AD17" s="1070"/>
      <c r="AE17" s="1070"/>
      <c r="AF17" s="1070"/>
      <c r="AG17" s="1070"/>
      <c r="AH17" s="1070"/>
      <c r="AI17" s="1070"/>
      <c r="AJ17" s="1070"/>
      <c r="AK17" s="1070"/>
      <c r="AL17" s="1070"/>
      <c r="AM17" s="1070"/>
      <c r="AN17" s="1070"/>
      <c r="AO17" s="1070"/>
      <c r="AP17" s="1070"/>
      <c r="AQ17" s="1070"/>
      <c r="AR17" s="1070"/>
      <c r="AS17" s="1070"/>
      <c r="AT17" s="1070"/>
      <c r="AU17" s="1070"/>
      <c r="AV17" s="1070"/>
      <c r="AW17" s="1070"/>
      <c r="AX17" s="1070"/>
      <c r="AY17" s="1070"/>
      <c r="AZ17" s="1070"/>
      <c r="BA17" s="1070"/>
      <c r="BB17" s="1070"/>
      <c r="BC17" s="1070"/>
      <c r="BD17" s="1070"/>
      <c r="BE17" s="1070"/>
      <c r="BF17" s="1070"/>
      <c r="BG17" s="1070"/>
      <c r="BH17" s="1070"/>
      <c r="BI17" s="1070"/>
      <c r="BJ17" s="1070"/>
      <c r="BK17" s="1070"/>
      <c r="BL17" s="1070"/>
      <c r="BM17" s="1070"/>
      <c r="BN17" s="1070"/>
      <c r="BO17" s="1070"/>
      <c r="BP17" s="1070"/>
      <c r="BQ17" s="1070"/>
      <c r="BR17" s="1070"/>
      <c r="BS17" s="1070"/>
      <c r="BT17" s="1070"/>
      <c r="BU17" s="1070"/>
      <c r="BV17" s="1070"/>
      <c r="BW17" s="1070"/>
      <c r="BX17" s="1070"/>
      <c r="BY17" s="1070"/>
      <c r="BZ17" s="1070"/>
      <c r="CA17" s="1070"/>
      <c r="CB17" s="1070"/>
      <c r="CC17" s="1070"/>
      <c r="CD17" s="1070"/>
      <c r="CE17" s="1070"/>
      <c r="CF17" s="1070"/>
      <c r="CG17" s="1070"/>
      <c r="CH17" s="1070"/>
      <c r="CI17" s="1070"/>
      <c r="CJ17" s="1070"/>
      <c r="CK17" s="1070"/>
      <c r="CL17" s="1070"/>
      <c r="CM17" s="1070"/>
      <c r="CN17" s="1070"/>
      <c r="CO17" s="1070"/>
      <c r="CP17" s="1070"/>
      <c r="CQ17" s="1070"/>
      <c r="CR17" s="1070"/>
      <c r="CS17" s="1070"/>
      <c r="CT17" s="1070"/>
      <c r="CU17" s="1070"/>
      <c r="CV17" s="1070"/>
      <c r="CW17" s="1070"/>
      <c r="CX17" s="1070"/>
      <c r="CY17" s="1070"/>
      <c r="CZ17" s="1070"/>
      <c r="DA17" s="1070"/>
      <c r="DB17" s="1070"/>
      <c r="DC17" s="1070"/>
      <c r="DD17" s="1070"/>
      <c r="DE17" s="1070"/>
    </row>
    <row r="18" spans="1:109" s="1071" customFormat="1" ht="13.2" x14ac:dyDescent="0.2">
      <c r="A18" s="1069"/>
      <c r="B18" s="1070"/>
      <c r="C18" s="1070"/>
      <c r="D18" s="1070"/>
      <c r="E18" s="1070"/>
      <c r="F18" s="1070"/>
      <c r="G18" s="1070"/>
      <c r="H18" s="1070"/>
      <c r="I18" s="1070"/>
      <c r="J18" s="1070"/>
      <c r="K18" s="1070"/>
      <c r="L18" s="1070"/>
      <c r="M18" s="1070"/>
      <c r="N18" s="1070"/>
      <c r="O18" s="1070"/>
      <c r="P18" s="1070"/>
      <c r="Q18" s="1070"/>
      <c r="R18" s="1070"/>
      <c r="S18" s="1070"/>
      <c r="T18" s="1070"/>
      <c r="U18" s="1070"/>
      <c r="V18" s="1070"/>
      <c r="W18" s="1070"/>
      <c r="X18" s="1070"/>
      <c r="Y18" s="1070"/>
      <c r="Z18" s="1070"/>
      <c r="AA18" s="1070"/>
      <c r="AB18" s="1070"/>
      <c r="AC18" s="1070"/>
      <c r="AD18" s="1070"/>
      <c r="AE18" s="1070"/>
      <c r="AF18" s="1070"/>
      <c r="AG18" s="1070"/>
      <c r="AH18" s="1070"/>
      <c r="AI18" s="1070"/>
      <c r="AJ18" s="1070"/>
      <c r="AK18" s="1070"/>
      <c r="AL18" s="1070"/>
      <c r="AM18" s="1070"/>
      <c r="AN18" s="1070"/>
      <c r="AO18" s="1070"/>
      <c r="AP18" s="1070"/>
      <c r="AQ18" s="1070"/>
      <c r="AR18" s="1070"/>
      <c r="AS18" s="1070"/>
      <c r="AT18" s="1070"/>
      <c r="AU18" s="1070"/>
      <c r="AV18" s="1070"/>
      <c r="AW18" s="1070"/>
      <c r="AX18" s="1070"/>
      <c r="AY18" s="1070"/>
      <c r="AZ18" s="1070"/>
      <c r="BA18" s="1070"/>
      <c r="BB18" s="1070"/>
      <c r="BC18" s="1070"/>
      <c r="BD18" s="1070"/>
      <c r="BE18" s="1070"/>
      <c r="BF18" s="1070"/>
      <c r="BG18" s="1070"/>
      <c r="BH18" s="1070"/>
      <c r="BI18" s="1070"/>
      <c r="BJ18" s="1070"/>
      <c r="BK18" s="1070"/>
      <c r="BL18" s="1070"/>
      <c r="BM18" s="1070"/>
      <c r="BN18" s="1070"/>
      <c r="BO18" s="1070"/>
      <c r="BP18" s="1070"/>
      <c r="BQ18" s="1070"/>
      <c r="BR18" s="1070"/>
      <c r="BS18" s="1070"/>
      <c r="BT18" s="1070"/>
      <c r="BU18" s="1070"/>
      <c r="BV18" s="1070"/>
      <c r="BW18" s="1070"/>
      <c r="BX18" s="1070"/>
      <c r="BY18" s="1070"/>
      <c r="BZ18" s="1070"/>
      <c r="CA18" s="1070"/>
      <c r="CB18" s="1070"/>
      <c r="CC18" s="1070"/>
      <c r="CD18" s="1070"/>
      <c r="CE18" s="1070"/>
      <c r="CF18" s="1070"/>
      <c r="CG18" s="1070"/>
      <c r="CH18" s="1070"/>
      <c r="CI18" s="1070"/>
      <c r="CJ18" s="1070"/>
      <c r="CK18" s="1070"/>
      <c r="CL18" s="1070"/>
      <c r="CM18" s="1070"/>
      <c r="CN18" s="1070"/>
      <c r="CO18" s="1070"/>
      <c r="CP18" s="1070"/>
      <c r="CQ18" s="1070"/>
      <c r="CR18" s="1070"/>
      <c r="CS18" s="1070"/>
      <c r="CT18" s="1070"/>
      <c r="CU18" s="1070"/>
      <c r="CV18" s="1070"/>
      <c r="CW18" s="1070"/>
      <c r="CX18" s="1070"/>
      <c r="CY18" s="1070"/>
      <c r="CZ18" s="1070"/>
      <c r="DA18" s="1070"/>
      <c r="DB18" s="1070"/>
      <c r="DC18" s="1070"/>
      <c r="DD18" s="1070"/>
      <c r="DE18" s="1070"/>
    </row>
    <row r="19" spans="1:109" ht="13.2" x14ac:dyDescent="0.2">
      <c r="DD19" s="1069"/>
      <c r="DE19" s="1069"/>
    </row>
    <row r="20" spans="1:109" ht="13.2" x14ac:dyDescent="0.2">
      <c r="DD20" s="1069"/>
      <c r="DE20" s="1069"/>
    </row>
    <row r="21" spans="1:109" ht="17.25" customHeight="1" x14ac:dyDescent="0.2">
      <c r="B21" s="1072"/>
      <c r="C21" s="1073"/>
      <c r="D21" s="1073"/>
      <c r="E21" s="1073"/>
      <c r="F21" s="1073"/>
      <c r="G21" s="1073"/>
      <c r="H21" s="1073"/>
      <c r="I21" s="1073"/>
      <c r="J21" s="1073"/>
      <c r="K21" s="1073"/>
      <c r="L21" s="1073"/>
      <c r="M21" s="1073"/>
      <c r="N21" s="1074"/>
      <c r="O21" s="1073"/>
      <c r="P21" s="1073"/>
      <c r="Q21" s="1073"/>
      <c r="R21" s="1073"/>
      <c r="S21" s="1073"/>
      <c r="T21" s="1073"/>
      <c r="U21" s="1073"/>
      <c r="V21" s="1073"/>
      <c r="W21" s="1073"/>
      <c r="X21" s="1073"/>
      <c r="Y21" s="1073"/>
      <c r="Z21" s="1073"/>
      <c r="AA21" s="1073"/>
      <c r="AB21" s="1073"/>
      <c r="AC21" s="1073"/>
      <c r="AD21" s="1073"/>
      <c r="AE21" s="1073"/>
      <c r="AF21" s="1073"/>
      <c r="AG21" s="1073"/>
      <c r="AH21" s="1073"/>
      <c r="AI21" s="1073"/>
      <c r="AJ21" s="1073"/>
      <c r="AK21" s="1073"/>
      <c r="AL21" s="1073"/>
      <c r="AM21" s="1073"/>
      <c r="AN21" s="1073"/>
      <c r="AO21" s="1073"/>
      <c r="AP21" s="1073"/>
      <c r="AQ21" s="1073"/>
      <c r="AR21" s="1073"/>
      <c r="AS21" s="1073"/>
      <c r="AT21" s="1074"/>
      <c r="AU21" s="1073"/>
      <c r="AV21" s="1073"/>
      <c r="AW21" s="1073"/>
      <c r="AX21" s="1073"/>
      <c r="AY21" s="1073"/>
      <c r="AZ21" s="1073"/>
      <c r="BA21" s="1073"/>
      <c r="BB21" s="1073"/>
      <c r="BC21" s="1073"/>
      <c r="BD21" s="1073"/>
      <c r="BE21" s="1073"/>
      <c r="BF21" s="1074"/>
      <c r="BG21" s="1073"/>
      <c r="BH21" s="1073"/>
      <c r="BI21" s="1073"/>
      <c r="BJ21" s="1073"/>
      <c r="BK21" s="1073"/>
      <c r="BL21" s="1073"/>
      <c r="BM21" s="1073"/>
      <c r="BN21" s="1073"/>
      <c r="BO21" s="1073"/>
      <c r="BP21" s="1073"/>
      <c r="BQ21" s="1073"/>
      <c r="BR21" s="1074"/>
      <c r="BS21" s="1073"/>
      <c r="BT21" s="1073"/>
      <c r="BU21" s="1073"/>
      <c r="BV21" s="1073"/>
      <c r="BW21" s="1073"/>
      <c r="BX21" s="1073"/>
      <c r="BY21" s="1073"/>
      <c r="BZ21" s="1073"/>
      <c r="CA21" s="1073"/>
      <c r="CB21" s="1073"/>
      <c r="CC21" s="1073"/>
      <c r="CD21" s="1074"/>
      <c r="CE21" s="1073"/>
      <c r="CF21" s="1073"/>
      <c r="CG21" s="1073"/>
      <c r="CH21" s="1073"/>
      <c r="CI21" s="1073"/>
      <c r="CJ21" s="1073"/>
      <c r="CK21" s="1073"/>
      <c r="CL21" s="1073"/>
      <c r="CM21" s="1073"/>
      <c r="CN21" s="1073"/>
      <c r="CO21" s="1073"/>
      <c r="CP21" s="1074"/>
      <c r="CQ21" s="1073"/>
      <c r="CR21" s="1073"/>
      <c r="CS21" s="1073"/>
      <c r="CT21" s="1073"/>
      <c r="CU21" s="1073"/>
      <c r="CV21" s="1073"/>
      <c r="CW21" s="1073"/>
      <c r="CX21" s="1073"/>
      <c r="CY21" s="1073"/>
      <c r="CZ21" s="1073"/>
      <c r="DA21" s="1073"/>
      <c r="DB21" s="1074"/>
      <c r="DC21" s="1073"/>
      <c r="DD21" s="1075"/>
      <c r="DE21" s="1069"/>
    </row>
    <row r="22" spans="1:109" ht="17.25" customHeight="1" x14ac:dyDescent="0.2">
      <c r="B22" s="1076"/>
    </row>
    <row r="23" spans="1:109" ht="13.2" x14ac:dyDescent="0.2">
      <c r="B23" s="1076"/>
    </row>
    <row r="24" spans="1:109" ht="13.2" x14ac:dyDescent="0.2">
      <c r="B24" s="1076"/>
    </row>
    <row r="25" spans="1:109" ht="13.2" x14ac:dyDescent="0.2">
      <c r="B25" s="1076"/>
    </row>
    <row r="26" spans="1:109" ht="13.2" x14ac:dyDescent="0.2">
      <c r="B26" s="1076"/>
    </row>
    <row r="27" spans="1:109" ht="13.2" x14ac:dyDescent="0.2">
      <c r="B27" s="1076"/>
    </row>
    <row r="28" spans="1:109" ht="13.2" x14ac:dyDescent="0.2">
      <c r="B28" s="1076"/>
    </row>
    <row r="29" spans="1:109" ht="13.2" x14ac:dyDescent="0.2">
      <c r="B29" s="1076"/>
    </row>
    <row r="30" spans="1:109" ht="13.2" x14ac:dyDescent="0.2">
      <c r="B30" s="1076"/>
    </row>
    <row r="31" spans="1:109" ht="13.2" x14ac:dyDescent="0.2">
      <c r="B31" s="1076"/>
    </row>
    <row r="32" spans="1:109" ht="13.2" x14ac:dyDescent="0.2">
      <c r="B32" s="1076"/>
    </row>
    <row r="33" spans="2:109" ht="13.2" x14ac:dyDescent="0.2">
      <c r="B33" s="1076"/>
    </row>
    <row r="34" spans="2:109" ht="13.2" x14ac:dyDescent="0.2">
      <c r="B34" s="1076"/>
    </row>
    <row r="35" spans="2:109" ht="13.2" x14ac:dyDescent="0.2">
      <c r="B35" s="1076"/>
    </row>
    <row r="36" spans="2:109" ht="13.2" x14ac:dyDescent="0.2">
      <c r="B36" s="1076"/>
    </row>
    <row r="37" spans="2:109" ht="13.2" x14ac:dyDescent="0.2">
      <c r="B37" s="1076"/>
    </row>
    <row r="38" spans="2:109" ht="13.2" x14ac:dyDescent="0.2">
      <c r="B38" s="1076"/>
    </row>
    <row r="39" spans="2:109" ht="13.2" x14ac:dyDescent="0.2">
      <c r="B39" s="1078"/>
      <c r="C39" s="1079"/>
      <c r="D39" s="1079"/>
      <c r="E39" s="1079"/>
      <c r="F39" s="1079"/>
      <c r="G39" s="1079"/>
      <c r="H39" s="1079"/>
      <c r="I39" s="1079"/>
      <c r="J39" s="1079"/>
      <c r="K39" s="1079"/>
      <c r="L39" s="1079"/>
      <c r="M39" s="1079"/>
      <c r="N39" s="1079"/>
      <c r="O39" s="1079"/>
      <c r="P39" s="1079"/>
      <c r="Q39" s="1079"/>
      <c r="R39" s="1079"/>
      <c r="S39" s="1079"/>
      <c r="T39" s="1079"/>
      <c r="U39" s="1079"/>
      <c r="V39" s="1079"/>
      <c r="W39" s="1079"/>
      <c r="X39" s="1079"/>
      <c r="Y39" s="1079"/>
      <c r="Z39" s="1079"/>
      <c r="AA39" s="1079"/>
      <c r="AB39" s="1079"/>
      <c r="AC39" s="1079"/>
      <c r="AD39" s="1079"/>
      <c r="AE39" s="1079"/>
      <c r="AF39" s="1079"/>
      <c r="AG39" s="1079"/>
      <c r="AH39" s="1079"/>
      <c r="AI39" s="1079"/>
      <c r="AJ39" s="1079"/>
      <c r="AK39" s="1079"/>
      <c r="AL39" s="1079"/>
      <c r="AM39" s="1079"/>
      <c r="AN39" s="1079"/>
      <c r="AO39" s="1079"/>
      <c r="AP39" s="1079"/>
      <c r="AQ39" s="1079"/>
      <c r="AR39" s="1079"/>
      <c r="AS39" s="1079"/>
      <c r="AT39" s="1079"/>
      <c r="AU39" s="1079"/>
      <c r="AV39" s="1079"/>
      <c r="AW39" s="1079"/>
      <c r="AX39" s="1079"/>
      <c r="AY39" s="1079"/>
      <c r="AZ39" s="1079"/>
      <c r="BA39" s="1079"/>
      <c r="BB39" s="1079"/>
      <c r="BC39" s="1079"/>
      <c r="BD39" s="1079"/>
      <c r="BE39" s="1079"/>
      <c r="BF39" s="1079"/>
      <c r="BG39" s="1079"/>
      <c r="BH39" s="1079"/>
      <c r="BI39" s="1079"/>
      <c r="BJ39" s="1079"/>
      <c r="BK39" s="1079"/>
      <c r="BL39" s="1079"/>
      <c r="BM39" s="1079"/>
      <c r="BN39" s="1079"/>
      <c r="BO39" s="1079"/>
      <c r="BP39" s="1079"/>
      <c r="BQ39" s="1079"/>
      <c r="BR39" s="1079"/>
      <c r="BS39" s="1079"/>
      <c r="BT39" s="1079"/>
      <c r="BU39" s="1079"/>
      <c r="BV39" s="1079"/>
      <c r="BW39" s="1079"/>
      <c r="BX39" s="1079"/>
      <c r="BY39" s="1079"/>
      <c r="BZ39" s="1079"/>
      <c r="CA39" s="1079"/>
      <c r="CB39" s="1079"/>
      <c r="CC39" s="1079"/>
      <c r="CD39" s="1079"/>
      <c r="CE39" s="1079"/>
      <c r="CF39" s="1079"/>
      <c r="CG39" s="1079"/>
      <c r="CH39" s="1079"/>
      <c r="CI39" s="1079"/>
      <c r="CJ39" s="1079"/>
      <c r="CK39" s="1079"/>
      <c r="CL39" s="1079"/>
      <c r="CM39" s="1079"/>
      <c r="CN39" s="1079"/>
      <c r="CO39" s="1079"/>
      <c r="CP39" s="1079"/>
      <c r="CQ39" s="1079"/>
      <c r="CR39" s="1079"/>
      <c r="CS39" s="1079"/>
      <c r="CT39" s="1079"/>
      <c r="CU39" s="1079"/>
      <c r="CV39" s="1079"/>
      <c r="CW39" s="1079"/>
      <c r="CX39" s="1079"/>
      <c r="CY39" s="1079"/>
      <c r="CZ39" s="1079"/>
      <c r="DA39" s="1079"/>
      <c r="DB39" s="1079"/>
      <c r="DC39" s="1079"/>
      <c r="DD39" s="1080"/>
    </row>
    <row r="40" spans="2:109" ht="13.2" x14ac:dyDescent="0.2">
      <c r="B40" s="1081"/>
      <c r="DD40" s="1081"/>
      <c r="DE40" s="1069"/>
    </row>
    <row r="41" spans="2:109" ht="16.2" x14ac:dyDescent="0.2">
      <c r="B41" s="1082" t="s">
        <v>539</v>
      </c>
      <c r="C41" s="1073"/>
      <c r="D41" s="1073"/>
      <c r="E41" s="1073"/>
      <c r="F41" s="1073"/>
      <c r="G41" s="1073"/>
      <c r="H41" s="1073"/>
      <c r="I41" s="1073"/>
      <c r="J41" s="1073"/>
      <c r="K41" s="1073"/>
      <c r="L41" s="1073"/>
      <c r="M41" s="1073"/>
      <c r="N41" s="1073"/>
      <c r="O41" s="1073"/>
      <c r="P41" s="1073"/>
      <c r="Q41" s="1073"/>
      <c r="R41" s="1073"/>
      <c r="S41" s="1073"/>
      <c r="T41" s="1073"/>
      <c r="U41" s="1073"/>
      <c r="V41" s="1073"/>
      <c r="W41" s="1073"/>
      <c r="X41" s="1073"/>
      <c r="Y41" s="1073"/>
      <c r="Z41" s="1073"/>
      <c r="AA41" s="1073"/>
      <c r="AB41" s="1073"/>
      <c r="AC41" s="1073"/>
      <c r="AD41" s="1073"/>
      <c r="AE41" s="1073"/>
      <c r="AF41" s="1073"/>
      <c r="AG41" s="1073"/>
      <c r="AH41" s="1073"/>
      <c r="AI41" s="1073"/>
      <c r="AJ41" s="1073"/>
      <c r="AK41" s="1073"/>
      <c r="AL41" s="1073"/>
      <c r="AM41" s="1073"/>
      <c r="AN41" s="1073"/>
      <c r="AO41" s="1073"/>
      <c r="AP41" s="1073"/>
      <c r="AQ41" s="1073"/>
      <c r="AR41" s="1073"/>
      <c r="AS41" s="1073"/>
      <c r="AT41" s="1073"/>
      <c r="AU41" s="1073"/>
      <c r="AV41" s="1073"/>
      <c r="AW41" s="1073"/>
      <c r="AX41" s="1073"/>
      <c r="AY41" s="1073"/>
      <c r="AZ41" s="1073"/>
      <c r="BA41" s="1073"/>
      <c r="BB41" s="1073"/>
      <c r="BC41" s="1073"/>
      <c r="BD41" s="1073"/>
      <c r="BE41" s="1073"/>
      <c r="BF41" s="1073"/>
      <c r="BG41" s="1073"/>
      <c r="BH41" s="1073"/>
      <c r="BI41" s="1073"/>
      <c r="BJ41" s="1073"/>
      <c r="BK41" s="1073"/>
      <c r="BL41" s="1073"/>
      <c r="BM41" s="1073"/>
      <c r="BN41" s="1073"/>
      <c r="BO41" s="1073"/>
      <c r="BP41" s="1073"/>
      <c r="BQ41" s="1073"/>
      <c r="BR41" s="1073"/>
      <c r="BS41" s="1073"/>
      <c r="BT41" s="1073"/>
      <c r="BU41" s="1073"/>
      <c r="BV41" s="1073"/>
      <c r="BW41" s="1073"/>
      <c r="BX41" s="1073"/>
      <c r="BY41" s="1073"/>
      <c r="BZ41" s="1073"/>
      <c r="CA41" s="1073"/>
      <c r="CB41" s="1073"/>
      <c r="CC41" s="1073"/>
      <c r="CD41" s="1073"/>
      <c r="CE41" s="1073"/>
      <c r="CF41" s="1073"/>
      <c r="CG41" s="1073"/>
      <c r="CH41" s="1073"/>
      <c r="CI41" s="1073"/>
      <c r="CJ41" s="1073"/>
      <c r="CK41" s="1073"/>
      <c r="CL41" s="1073"/>
      <c r="CM41" s="1073"/>
      <c r="CN41" s="1073"/>
      <c r="CO41" s="1073"/>
      <c r="CP41" s="1073"/>
      <c r="CQ41" s="1073"/>
      <c r="CR41" s="1073"/>
      <c r="CS41" s="1073"/>
      <c r="CT41" s="1073"/>
      <c r="CU41" s="1073"/>
      <c r="CV41" s="1073"/>
      <c r="CW41" s="1073"/>
      <c r="CX41" s="1073"/>
      <c r="CY41" s="1073"/>
      <c r="CZ41" s="1073"/>
      <c r="DA41" s="1073"/>
      <c r="DB41" s="1073"/>
      <c r="DC41" s="1073"/>
      <c r="DD41" s="1075"/>
    </row>
    <row r="42" spans="2:109" ht="13.2" x14ac:dyDescent="0.2">
      <c r="B42" s="1076"/>
      <c r="G42" s="1083"/>
      <c r="I42" s="1084"/>
      <c r="J42" s="1084"/>
      <c r="K42" s="1084"/>
      <c r="AM42" s="1083"/>
      <c r="AN42" s="1083" t="s">
        <v>540</v>
      </c>
      <c r="AP42" s="1084"/>
      <c r="AQ42" s="1084"/>
      <c r="AR42" s="1084"/>
      <c r="AY42" s="1083"/>
      <c r="BA42" s="1084"/>
      <c r="BB42" s="1084"/>
      <c r="BC42" s="1084"/>
      <c r="BK42" s="1083"/>
      <c r="BM42" s="1084"/>
      <c r="BN42" s="1084"/>
      <c r="BO42" s="1084"/>
      <c r="BW42" s="1083"/>
      <c r="BY42" s="1084"/>
      <c r="BZ42" s="1084"/>
      <c r="CA42" s="1084"/>
      <c r="CI42" s="1083"/>
      <c r="CK42" s="1084"/>
      <c r="CL42" s="1084"/>
      <c r="CM42" s="1084"/>
      <c r="CU42" s="1083"/>
      <c r="CW42" s="1084"/>
      <c r="CX42" s="1084"/>
      <c r="CY42" s="1084"/>
    </row>
    <row r="43" spans="2:109" ht="13.5" customHeight="1" x14ac:dyDescent="0.2">
      <c r="B43" s="1076"/>
      <c r="AN43" s="1085" t="s">
        <v>541</v>
      </c>
      <c r="AO43" s="1086"/>
      <c r="AP43" s="1086"/>
      <c r="AQ43" s="1086"/>
      <c r="AR43" s="1086"/>
      <c r="AS43" s="1086"/>
      <c r="AT43" s="1086"/>
      <c r="AU43" s="1086"/>
      <c r="AV43" s="1086"/>
      <c r="AW43" s="1086"/>
      <c r="AX43" s="1086"/>
      <c r="AY43" s="1086"/>
      <c r="AZ43" s="1086"/>
      <c r="BA43" s="1086"/>
      <c r="BB43" s="1086"/>
      <c r="BC43" s="1086"/>
      <c r="BD43" s="1086"/>
      <c r="BE43" s="1086"/>
      <c r="BF43" s="1086"/>
      <c r="BG43" s="1086"/>
      <c r="BH43" s="1086"/>
      <c r="BI43" s="1086"/>
      <c r="BJ43" s="1086"/>
      <c r="BK43" s="1086"/>
      <c r="BL43" s="1086"/>
      <c r="BM43" s="1086"/>
      <c r="BN43" s="1086"/>
      <c r="BO43" s="1086"/>
      <c r="BP43" s="1086"/>
      <c r="BQ43" s="1086"/>
      <c r="BR43" s="1086"/>
      <c r="BS43" s="1086"/>
      <c r="BT43" s="1086"/>
      <c r="BU43" s="1086"/>
      <c r="BV43" s="1086"/>
      <c r="BW43" s="1086"/>
      <c r="BX43" s="1086"/>
      <c r="BY43" s="1086"/>
      <c r="BZ43" s="1086"/>
      <c r="CA43" s="1086"/>
      <c r="CB43" s="1086"/>
      <c r="CC43" s="1086"/>
      <c r="CD43" s="1086"/>
      <c r="CE43" s="1086"/>
      <c r="CF43" s="1086"/>
      <c r="CG43" s="1086"/>
      <c r="CH43" s="1086"/>
      <c r="CI43" s="1086"/>
      <c r="CJ43" s="1086"/>
      <c r="CK43" s="1086"/>
      <c r="CL43" s="1086"/>
      <c r="CM43" s="1086"/>
      <c r="CN43" s="1086"/>
      <c r="CO43" s="1086"/>
      <c r="CP43" s="1086"/>
      <c r="CQ43" s="1086"/>
      <c r="CR43" s="1086"/>
      <c r="CS43" s="1086"/>
      <c r="CT43" s="1086"/>
      <c r="CU43" s="1086"/>
      <c r="CV43" s="1086"/>
      <c r="CW43" s="1086"/>
      <c r="CX43" s="1086"/>
      <c r="CY43" s="1086"/>
      <c r="CZ43" s="1086"/>
      <c r="DA43" s="1086"/>
      <c r="DB43" s="1086"/>
      <c r="DC43" s="1087"/>
    </row>
    <row r="44" spans="2:109" ht="13.2" x14ac:dyDescent="0.2">
      <c r="B44" s="1076"/>
      <c r="AN44" s="1088"/>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c r="BR44" s="1089"/>
      <c r="BS44" s="1089"/>
      <c r="BT44" s="1089"/>
      <c r="BU44" s="1089"/>
      <c r="BV44" s="1089"/>
      <c r="BW44" s="1089"/>
      <c r="BX44" s="1089"/>
      <c r="BY44" s="1089"/>
      <c r="BZ44" s="1089"/>
      <c r="CA44" s="1089"/>
      <c r="CB44" s="1089"/>
      <c r="CC44" s="1089"/>
      <c r="CD44" s="1089"/>
      <c r="CE44" s="1089"/>
      <c r="CF44" s="1089"/>
      <c r="CG44" s="1089"/>
      <c r="CH44" s="1089"/>
      <c r="CI44" s="1089"/>
      <c r="CJ44" s="1089"/>
      <c r="CK44" s="1089"/>
      <c r="CL44" s="1089"/>
      <c r="CM44" s="1089"/>
      <c r="CN44" s="1089"/>
      <c r="CO44" s="1089"/>
      <c r="CP44" s="1089"/>
      <c r="CQ44" s="1089"/>
      <c r="CR44" s="1089"/>
      <c r="CS44" s="1089"/>
      <c r="CT44" s="1089"/>
      <c r="CU44" s="1089"/>
      <c r="CV44" s="1089"/>
      <c r="CW44" s="1089"/>
      <c r="CX44" s="1089"/>
      <c r="CY44" s="1089"/>
      <c r="CZ44" s="1089"/>
      <c r="DA44" s="1089"/>
      <c r="DB44" s="1089"/>
      <c r="DC44" s="1090"/>
    </row>
    <row r="45" spans="2:109" ht="13.2" x14ac:dyDescent="0.2">
      <c r="B45" s="1076"/>
      <c r="AN45" s="1088"/>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c r="BR45" s="1089"/>
      <c r="BS45" s="1089"/>
      <c r="BT45" s="1089"/>
      <c r="BU45" s="1089"/>
      <c r="BV45" s="1089"/>
      <c r="BW45" s="1089"/>
      <c r="BX45" s="1089"/>
      <c r="BY45" s="1089"/>
      <c r="BZ45" s="1089"/>
      <c r="CA45" s="1089"/>
      <c r="CB45" s="1089"/>
      <c r="CC45" s="1089"/>
      <c r="CD45" s="1089"/>
      <c r="CE45" s="1089"/>
      <c r="CF45" s="1089"/>
      <c r="CG45" s="1089"/>
      <c r="CH45" s="1089"/>
      <c r="CI45" s="1089"/>
      <c r="CJ45" s="1089"/>
      <c r="CK45" s="1089"/>
      <c r="CL45" s="1089"/>
      <c r="CM45" s="1089"/>
      <c r="CN45" s="1089"/>
      <c r="CO45" s="1089"/>
      <c r="CP45" s="1089"/>
      <c r="CQ45" s="1089"/>
      <c r="CR45" s="1089"/>
      <c r="CS45" s="1089"/>
      <c r="CT45" s="1089"/>
      <c r="CU45" s="1089"/>
      <c r="CV45" s="1089"/>
      <c r="CW45" s="1089"/>
      <c r="CX45" s="1089"/>
      <c r="CY45" s="1089"/>
      <c r="CZ45" s="1089"/>
      <c r="DA45" s="1089"/>
      <c r="DB45" s="1089"/>
      <c r="DC45" s="1090"/>
    </row>
    <row r="46" spans="2:109" ht="13.2" x14ac:dyDescent="0.2">
      <c r="B46" s="1076"/>
      <c r="AN46" s="1088"/>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c r="BR46" s="1089"/>
      <c r="BS46" s="1089"/>
      <c r="BT46" s="1089"/>
      <c r="BU46" s="1089"/>
      <c r="BV46" s="1089"/>
      <c r="BW46" s="1089"/>
      <c r="BX46" s="1089"/>
      <c r="BY46" s="1089"/>
      <c r="BZ46" s="1089"/>
      <c r="CA46" s="1089"/>
      <c r="CB46" s="1089"/>
      <c r="CC46" s="1089"/>
      <c r="CD46" s="1089"/>
      <c r="CE46" s="1089"/>
      <c r="CF46" s="1089"/>
      <c r="CG46" s="1089"/>
      <c r="CH46" s="1089"/>
      <c r="CI46" s="1089"/>
      <c r="CJ46" s="1089"/>
      <c r="CK46" s="1089"/>
      <c r="CL46" s="1089"/>
      <c r="CM46" s="1089"/>
      <c r="CN46" s="1089"/>
      <c r="CO46" s="1089"/>
      <c r="CP46" s="1089"/>
      <c r="CQ46" s="1089"/>
      <c r="CR46" s="1089"/>
      <c r="CS46" s="1089"/>
      <c r="CT46" s="1089"/>
      <c r="CU46" s="1089"/>
      <c r="CV46" s="1089"/>
      <c r="CW46" s="1089"/>
      <c r="CX46" s="1089"/>
      <c r="CY46" s="1089"/>
      <c r="CZ46" s="1089"/>
      <c r="DA46" s="1089"/>
      <c r="DB46" s="1089"/>
      <c r="DC46" s="1090"/>
    </row>
    <row r="47" spans="2:109" ht="13.2" x14ac:dyDescent="0.2">
      <c r="B47" s="1076"/>
      <c r="AN47" s="1091"/>
      <c r="AO47" s="1092"/>
      <c r="AP47" s="1092"/>
      <c r="AQ47" s="1092"/>
      <c r="AR47" s="1092"/>
      <c r="AS47" s="1092"/>
      <c r="AT47" s="1092"/>
      <c r="AU47" s="1092"/>
      <c r="AV47" s="1092"/>
      <c r="AW47" s="1092"/>
      <c r="AX47" s="1092"/>
      <c r="AY47" s="1092"/>
      <c r="AZ47" s="1092"/>
      <c r="BA47" s="1092"/>
      <c r="BB47" s="1092"/>
      <c r="BC47" s="1092"/>
      <c r="BD47" s="1092"/>
      <c r="BE47" s="1092"/>
      <c r="BF47" s="1092"/>
      <c r="BG47" s="1092"/>
      <c r="BH47" s="1092"/>
      <c r="BI47" s="1092"/>
      <c r="BJ47" s="1092"/>
      <c r="BK47" s="1092"/>
      <c r="BL47" s="1092"/>
      <c r="BM47" s="1092"/>
      <c r="BN47" s="1092"/>
      <c r="BO47" s="1092"/>
      <c r="BP47" s="1092"/>
      <c r="BQ47" s="1092"/>
      <c r="BR47" s="1092"/>
      <c r="BS47" s="1092"/>
      <c r="BT47" s="1092"/>
      <c r="BU47" s="1092"/>
      <c r="BV47" s="1092"/>
      <c r="BW47" s="1092"/>
      <c r="BX47" s="1092"/>
      <c r="BY47" s="1092"/>
      <c r="BZ47" s="1092"/>
      <c r="CA47" s="1092"/>
      <c r="CB47" s="1092"/>
      <c r="CC47" s="1092"/>
      <c r="CD47" s="1092"/>
      <c r="CE47" s="1092"/>
      <c r="CF47" s="1092"/>
      <c r="CG47" s="1092"/>
      <c r="CH47" s="1092"/>
      <c r="CI47" s="1092"/>
      <c r="CJ47" s="1092"/>
      <c r="CK47" s="1092"/>
      <c r="CL47" s="1092"/>
      <c r="CM47" s="1092"/>
      <c r="CN47" s="1092"/>
      <c r="CO47" s="1092"/>
      <c r="CP47" s="1092"/>
      <c r="CQ47" s="1092"/>
      <c r="CR47" s="1092"/>
      <c r="CS47" s="1092"/>
      <c r="CT47" s="1092"/>
      <c r="CU47" s="1092"/>
      <c r="CV47" s="1092"/>
      <c r="CW47" s="1092"/>
      <c r="CX47" s="1092"/>
      <c r="CY47" s="1092"/>
      <c r="CZ47" s="1092"/>
      <c r="DA47" s="1092"/>
      <c r="DB47" s="1092"/>
      <c r="DC47" s="1093"/>
    </row>
    <row r="48" spans="2:109" ht="13.2" x14ac:dyDescent="0.2">
      <c r="B48" s="1076"/>
      <c r="H48" s="1094"/>
      <c r="I48" s="1094"/>
      <c r="J48" s="1094"/>
      <c r="AN48" s="1094"/>
      <c r="AO48" s="1094"/>
      <c r="AP48" s="1094"/>
      <c r="AZ48" s="1094"/>
      <c r="BA48" s="1094"/>
      <c r="BB48" s="1094"/>
      <c r="BL48" s="1094"/>
      <c r="BM48" s="1094"/>
      <c r="BN48" s="1094"/>
      <c r="BX48" s="1094"/>
      <c r="BY48" s="1094"/>
      <c r="BZ48" s="1094"/>
      <c r="CJ48" s="1094"/>
      <c r="CK48" s="1094"/>
      <c r="CL48" s="1094"/>
      <c r="CV48" s="1094"/>
      <c r="CW48" s="1094"/>
      <c r="CX48" s="1094"/>
    </row>
    <row r="49" spans="1:109" ht="13.2" x14ac:dyDescent="0.2">
      <c r="B49" s="1076"/>
      <c r="AN49" s="1069" t="s">
        <v>542</v>
      </c>
    </row>
    <row r="50" spans="1:109" ht="13.2" x14ac:dyDescent="0.2">
      <c r="B50" s="1076"/>
      <c r="G50" s="1095"/>
      <c r="H50" s="1095"/>
      <c r="I50" s="1095"/>
      <c r="J50" s="1095"/>
      <c r="K50" s="1096"/>
      <c r="L50" s="1096"/>
      <c r="M50" s="1097"/>
      <c r="N50" s="1097"/>
      <c r="AN50" s="1098"/>
      <c r="AO50" s="1099"/>
      <c r="AP50" s="1099"/>
      <c r="AQ50" s="1099"/>
      <c r="AR50" s="1099"/>
      <c r="AS50" s="1099"/>
      <c r="AT50" s="1099"/>
      <c r="AU50" s="1099"/>
      <c r="AV50" s="1099"/>
      <c r="AW50" s="1099"/>
      <c r="AX50" s="1099"/>
      <c r="AY50" s="1099"/>
      <c r="AZ50" s="1099"/>
      <c r="BA50" s="1099"/>
      <c r="BB50" s="1099"/>
      <c r="BC50" s="1099"/>
      <c r="BD50" s="1099"/>
      <c r="BE50" s="1099"/>
      <c r="BF50" s="1099"/>
      <c r="BG50" s="1099"/>
      <c r="BH50" s="1099"/>
      <c r="BI50" s="1099"/>
      <c r="BJ50" s="1099"/>
      <c r="BK50" s="1099"/>
      <c r="BL50" s="1099"/>
      <c r="BM50" s="1099"/>
      <c r="BN50" s="1099"/>
      <c r="BO50" s="1100"/>
      <c r="BP50" s="1101" t="s">
        <v>520</v>
      </c>
      <c r="BQ50" s="1101"/>
      <c r="BR50" s="1101"/>
      <c r="BS50" s="1101"/>
      <c r="BT50" s="1101"/>
      <c r="BU50" s="1101"/>
      <c r="BV50" s="1101"/>
      <c r="BW50" s="1101"/>
      <c r="BX50" s="1101" t="s">
        <v>521</v>
      </c>
      <c r="BY50" s="1101"/>
      <c r="BZ50" s="1101"/>
      <c r="CA50" s="1101"/>
      <c r="CB50" s="1101"/>
      <c r="CC50" s="1101"/>
      <c r="CD50" s="1101"/>
      <c r="CE50" s="1101"/>
      <c r="CF50" s="1101" t="s">
        <v>522</v>
      </c>
      <c r="CG50" s="1101"/>
      <c r="CH50" s="1101"/>
      <c r="CI50" s="1101"/>
      <c r="CJ50" s="1101"/>
      <c r="CK50" s="1101"/>
      <c r="CL50" s="1101"/>
      <c r="CM50" s="1101"/>
      <c r="CN50" s="1101" t="s">
        <v>249</v>
      </c>
      <c r="CO50" s="1101"/>
      <c r="CP50" s="1101"/>
      <c r="CQ50" s="1101"/>
      <c r="CR50" s="1101"/>
      <c r="CS50" s="1101"/>
      <c r="CT50" s="1101"/>
      <c r="CU50" s="1101"/>
      <c r="CV50" s="1101" t="s">
        <v>523</v>
      </c>
      <c r="CW50" s="1101"/>
      <c r="CX50" s="1101"/>
      <c r="CY50" s="1101"/>
      <c r="CZ50" s="1101"/>
      <c r="DA50" s="1101"/>
      <c r="DB50" s="1101"/>
      <c r="DC50" s="1101"/>
    </row>
    <row r="51" spans="1:109" ht="13.5" customHeight="1" x14ac:dyDescent="0.2">
      <c r="B51" s="1076"/>
      <c r="G51" s="1102"/>
      <c r="H51" s="1102"/>
      <c r="I51" s="1103"/>
      <c r="J51" s="1103"/>
      <c r="K51" s="1104"/>
      <c r="L51" s="1104"/>
      <c r="M51" s="1104"/>
      <c r="N51" s="1104"/>
      <c r="AM51" s="1094"/>
      <c r="AN51" s="1105" t="s">
        <v>543</v>
      </c>
      <c r="AO51" s="1105"/>
      <c r="AP51" s="1105"/>
      <c r="AQ51" s="1105"/>
      <c r="AR51" s="1105"/>
      <c r="AS51" s="1105"/>
      <c r="AT51" s="1105"/>
      <c r="AU51" s="1105"/>
      <c r="AV51" s="1105"/>
      <c r="AW51" s="1105"/>
      <c r="AX51" s="1105"/>
      <c r="AY51" s="1105"/>
      <c r="AZ51" s="1105"/>
      <c r="BA51" s="1105"/>
      <c r="BB51" s="1105" t="s">
        <v>544</v>
      </c>
      <c r="BC51" s="1105"/>
      <c r="BD51" s="1105"/>
      <c r="BE51" s="1105"/>
      <c r="BF51" s="1105"/>
      <c r="BG51" s="1105"/>
      <c r="BH51" s="1105"/>
      <c r="BI51" s="1105"/>
      <c r="BJ51" s="1105"/>
      <c r="BK51" s="1105"/>
      <c r="BL51" s="1105"/>
      <c r="BM51" s="1105"/>
      <c r="BN51" s="1105"/>
      <c r="BO51" s="1105"/>
      <c r="BP51" s="1106"/>
      <c r="BQ51" s="1106"/>
      <c r="BR51" s="1106"/>
      <c r="BS51" s="1106"/>
      <c r="BT51" s="1106"/>
      <c r="BU51" s="1106"/>
      <c r="BV51" s="1106"/>
      <c r="BW51" s="1106"/>
      <c r="BX51" s="1106"/>
      <c r="BY51" s="1106"/>
      <c r="BZ51" s="1106"/>
      <c r="CA51" s="1106"/>
      <c r="CB51" s="1106"/>
      <c r="CC51" s="1106"/>
      <c r="CD51" s="1106"/>
      <c r="CE51" s="1106"/>
      <c r="CF51" s="1106"/>
      <c r="CG51" s="1106"/>
      <c r="CH51" s="1106"/>
      <c r="CI51" s="1106"/>
      <c r="CJ51" s="1106"/>
      <c r="CK51" s="1106"/>
      <c r="CL51" s="1106"/>
      <c r="CM51" s="1106"/>
      <c r="CN51" s="1106"/>
      <c r="CO51" s="1106"/>
      <c r="CP51" s="1106"/>
      <c r="CQ51" s="1106"/>
      <c r="CR51" s="1106"/>
      <c r="CS51" s="1106"/>
      <c r="CT51" s="1106"/>
      <c r="CU51" s="1106"/>
      <c r="CV51" s="1106"/>
      <c r="CW51" s="1106"/>
      <c r="CX51" s="1106"/>
      <c r="CY51" s="1106"/>
      <c r="CZ51" s="1106"/>
      <c r="DA51" s="1106"/>
      <c r="DB51" s="1106"/>
      <c r="DC51" s="1106"/>
    </row>
    <row r="52" spans="1:109" ht="13.2" x14ac:dyDescent="0.2">
      <c r="B52" s="1076"/>
      <c r="G52" s="1102"/>
      <c r="H52" s="1102"/>
      <c r="I52" s="1103"/>
      <c r="J52" s="1103"/>
      <c r="K52" s="1104"/>
      <c r="L52" s="1104"/>
      <c r="M52" s="1104"/>
      <c r="N52" s="1104"/>
      <c r="AM52" s="1094"/>
      <c r="AN52" s="1105"/>
      <c r="AO52" s="1105"/>
      <c r="AP52" s="1105"/>
      <c r="AQ52" s="1105"/>
      <c r="AR52" s="1105"/>
      <c r="AS52" s="1105"/>
      <c r="AT52" s="1105"/>
      <c r="AU52" s="1105"/>
      <c r="AV52" s="1105"/>
      <c r="AW52" s="1105"/>
      <c r="AX52" s="1105"/>
      <c r="AY52" s="1105"/>
      <c r="AZ52" s="1105"/>
      <c r="BA52" s="1105"/>
      <c r="BB52" s="1105"/>
      <c r="BC52" s="1105"/>
      <c r="BD52" s="1105"/>
      <c r="BE52" s="1105"/>
      <c r="BF52" s="1105"/>
      <c r="BG52" s="1105"/>
      <c r="BH52" s="1105"/>
      <c r="BI52" s="1105"/>
      <c r="BJ52" s="1105"/>
      <c r="BK52" s="1105"/>
      <c r="BL52" s="1105"/>
      <c r="BM52" s="1105"/>
      <c r="BN52" s="1105"/>
      <c r="BO52" s="1105"/>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ht="13.2" x14ac:dyDescent="0.2">
      <c r="A53" s="1084"/>
      <c r="B53" s="1076"/>
      <c r="G53" s="1102"/>
      <c r="H53" s="1102"/>
      <c r="I53" s="1095"/>
      <c r="J53" s="1095"/>
      <c r="K53" s="1104"/>
      <c r="L53" s="1104"/>
      <c r="M53" s="1104"/>
      <c r="N53" s="1104"/>
      <c r="AM53" s="1094"/>
      <c r="AN53" s="1105"/>
      <c r="AO53" s="1105"/>
      <c r="AP53" s="1105"/>
      <c r="AQ53" s="1105"/>
      <c r="AR53" s="1105"/>
      <c r="AS53" s="1105"/>
      <c r="AT53" s="1105"/>
      <c r="AU53" s="1105"/>
      <c r="AV53" s="1105"/>
      <c r="AW53" s="1105"/>
      <c r="AX53" s="1105"/>
      <c r="AY53" s="1105"/>
      <c r="AZ53" s="1105"/>
      <c r="BA53" s="1105"/>
      <c r="BB53" s="1105" t="s">
        <v>545</v>
      </c>
      <c r="BC53" s="1105"/>
      <c r="BD53" s="1105"/>
      <c r="BE53" s="1105"/>
      <c r="BF53" s="1105"/>
      <c r="BG53" s="1105"/>
      <c r="BH53" s="1105"/>
      <c r="BI53" s="1105"/>
      <c r="BJ53" s="1105"/>
      <c r="BK53" s="1105"/>
      <c r="BL53" s="1105"/>
      <c r="BM53" s="1105"/>
      <c r="BN53" s="1105"/>
      <c r="BO53" s="1105"/>
      <c r="BP53" s="1106">
        <v>38.799999999999997</v>
      </c>
      <c r="BQ53" s="1106"/>
      <c r="BR53" s="1106"/>
      <c r="BS53" s="1106"/>
      <c r="BT53" s="1106"/>
      <c r="BU53" s="1106"/>
      <c r="BV53" s="1106"/>
      <c r="BW53" s="1106"/>
      <c r="BX53" s="1106">
        <v>16</v>
      </c>
      <c r="BY53" s="1106"/>
      <c r="BZ53" s="1106"/>
      <c r="CA53" s="1106"/>
      <c r="CB53" s="1106"/>
      <c r="CC53" s="1106"/>
      <c r="CD53" s="1106"/>
      <c r="CE53" s="1106"/>
      <c r="CF53" s="1106">
        <v>17.399999999999999</v>
      </c>
      <c r="CG53" s="1106"/>
      <c r="CH53" s="1106"/>
      <c r="CI53" s="1106"/>
      <c r="CJ53" s="1106"/>
      <c r="CK53" s="1106"/>
      <c r="CL53" s="1106"/>
      <c r="CM53" s="1106"/>
      <c r="CN53" s="1106">
        <v>28.3</v>
      </c>
      <c r="CO53" s="1106"/>
      <c r="CP53" s="1106"/>
      <c r="CQ53" s="1106"/>
      <c r="CR53" s="1106"/>
      <c r="CS53" s="1106"/>
      <c r="CT53" s="1106"/>
      <c r="CU53" s="1106"/>
      <c r="CV53" s="1106">
        <v>30.5</v>
      </c>
      <c r="CW53" s="1106"/>
      <c r="CX53" s="1106"/>
      <c r="CY53" s="1106"/>
      <c r="CZ53" s="1106"/>
      <c r="DA53" s="1106"/>
      <c r="DB53" s="1106"/>
      <c r="DC53" s="1106"/>
    </row>
    <row r="54" spans="1:109" ht="13.2" x14ac:dyDescent="0.2">
      <c r="A54" s="1084"/>
      <c r="B54" s="1076"/>
      <c r="G54" s="1102"/>
      <c r="H54" s="1102"/>
      <c r="I54" s="1095"/>
      <c r="J54" s="1095"/>
      <c r="K54" s="1104"/>
      <c r="L54" s="1104"/>
      <c r="M54" s="1104"/>
      <c r="N54" s="1104"/>
      <c r="AM54" s="1094"/>
      <c r="AN54" s="1105"/>
      <c r="AO54" s="1105"/>
      <c r="AP54" s="1105"/>
      <c r="AQ54" s="1105"/>
      <c r="AR54" s="1105"/>
      <c r="AS54" s="1105"/>
      <c r="AT54" s="1105"/>
      <c r="AU54" s="1105"/>
      <c r="AV54" s="1105"/>
      <c r="AW54" s="1105"/>
      <c r="AX54" s="1105"/>
      <c r="AY54" s="1105"/>
      <c r="AZ54" s="1105"/>
      <c r="BA54" s="1105"/>
      <c r="BB54" s="1105"/>
      <c r="BC54" s="1105"/>
      <c r="BD54" s="1105"/>
      <c r="BE54" s="1105"/>
      <c r="BF54" s="1105"/>
      <c r="BG54" s="1105"/>
      <c r="BH54" s="1105"/>
      <c r="BI54" s="1105"/>
      <c r="BJ54" s="1105"/>
      <c r="BK54" s="1105"/>
      <c r="BL54" s="1105"/>
      <c r="BM54" s="1105"/>
      <c r="BN54" s="1105"/>
      <c r="BO54" s="1105"/>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ht="13.2" x14ac:dyDescent="0.2">
      <c r="A55" s="1084"/>
      <c r="B55" s="1076"/>
      <c r="G55" s="1095"/>
      <c r="H55" s="1095"/>
      <c r="I55" s="1095"/>
      <c r="J55" s="1095"/>
      <c r="K55" s="1104"/>
      <c r="L55" s="1104"/>
      <c r="M55" s="1104"/>
      <c r="N55" s="1104"/>
      <c r="AN55" s="1101" t="s">
        <v>546</v>
      </c>
      <c r="AO55" s="1101"/>
      <c r="AP55" s="1101"/>
      <c r="AQ55" s="1101"/>
      <c r="AR55" s="1101"/>
      <c r="AS55" s="1101"/>
      <c r="AT55" s="1101"/>
      <c r="AU55" s="1101"/>
      <c r="AV55" s="1101"/>
      <c r="AW55" s="1101"/>
      <c r="AX55" s="1101"/>
      <c r="AY55" s="1101"/>
      <c r="AZ55" s="1101"/>
      <c r="BA55" s="1101"/>
      <c r="BB55" s="1105" t="s">
        <v>544</v>
      </c>
      <c r="BC55" s="1105"/>
      <c r="BD55" s="1105"/>
      <c r="BE55" s="1105"/>
      <c r="BF55" s="1105"/>
      <c r="BG55" s="1105"/>
      <c r="BH55" s="1105"/>
      <c r="BI55" s="1105"/>
      <c r="BJ55" s="1105"/>
      <c r="BK55" s="1105"/>
      <c r="BL55" s="1105"/>
      <c r="BM55" s="1105"/>
      <c r="BN55" s="1105"/>
      <c r="BO55" s="1105"/>
      <c r="BP55" s="1106">
        <v>14.5</v>
      </c>
      <c r="BQ55" s="1106"/>
      <c r="BR55" s="1106"/>
      <c r="BS55" s="1106"/>
      <c r="BT55" s="1106"/>
      <c r="BU55" s="1106"/>
      <c r="BV55" s="1106"/>
      <c r="BW55" s="1106"/>
      <c r="BX55" s="1106">
        <v>25.2</v>
      </c>
      <c r="BY55" s="1106"/>
      <c r="BZ55" s="1106"/>
      <c r="CA55" s="1106"/>
      <c r="CB55" s="1106"/>
      <c r="CC55" s="1106"/>
      <c r="CD55" s="1106"/>
      <c r="CE55" s="1106"/>
      <c r="CF55" s="1106">
        <v>15.7</v>
      </c>
      <c r="CG55" s="1106"/>
      <c r="CH55" s="1106"/>
      <c r="CI55" s="1106"/>
      <c r="CJ55" s="1106"/>
      <c r="CK55" s="1106"/>
      <c r="CL55" s="1106"/>
      <c r="CM55" s="1106"/>
      <c r="CN55" s="1106">
        <v>10.199999999999999</v>
      </c>
      <c r="CO55" s="1106"/>
      <c r="CP55" s="1106"/>
      <c r="CQ55" s="1106"/>
      <c r="CR55" s="1106"/>
      <c r="CS55" s="1106"/>
      <c r="CT55" s="1106"/>
      <c r="CU55" s="1106"/>
      <c r="CV55" s="1106">
        <v>10.5</v>
      </c>
      <c r="CW55" s="1106"/>
      <c r="CX55" s="1106"/>
      <c r="CY55" s="1106"/>
      <c r="CZ55" s="1106"/>
      <c r="DA55" s="1106"/>
      <c r="DB55" s="1106"/>
      <c r="DC55" s="1106"/>
    </row>
    <row r="56" spans="1:109" ht="13.2" x14ac:dyDescent="0.2">
      <c r="A56" s="1084"/>
      <c r="B56" s="1076"/>
      <c r="G56" s="1095"/>
      <c r="H56" s="1095"/>
      <c r="I56" s="1095"/>
      <c r="J56" s="1095"/>
      <c r="K56" s="1104"/>
      <c r="L56" s="1104"/>
      <c r="M56" s="1104"/>
      <c r="N56" s="1104"/>
      <c r="AN56" s="1101"/>
      <c r="AO56" s="1101"/>
      <c r="AP56" s="1101"/>
      <c r="AQ56" s="1101"/>
      <c r="AR56" s="1101"/>
      <c r="AS56" s="1101"/>
      <c r="AT56" s="1101"/>
      <c r="AU56" s="1101"/>
      <c r="AV56" s="1101"/>
      <c r="AW56" s="1101"/>
      <c r="AX56" s="1101"/>
      <c r="AY56" s="1101"/>
      <c r="AZ56" s="1101"/>
      <c r="BA56" s="1101"/>
      <c r="BB56" s="1105"/>
      <c r="BC56" s="1105"/>
      <c r="BD56" s="1105"/>
      <c r="BE56" s="1105"/>
      <c r="BF56" s="1105"/>
      <c r="BG56" s="1105"/>
      <c r="BH56" s="1105"/>
      <c r="BI56" s="1105"/>
      <c r="BJ56" s="1105"/>
      <c r="BK56" s="1105"/>
      <c r="BL56" s="1105"/>
      <c r="BM56" s="1105"/>
      <c r="BN56" s="1105"/>
      <c r="BO56" s="1105"/>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1084" customFormat="1" ht="13.2" x14ac:dyDescent="0.2">
      <c r="B57" s="1107"/>
      <c r="G57" s="1095"/>
      <c r="H57" s="1095"/>
      <c r="I57" s="1108"/>
      <c r="J57" s="1108"/>
      <c r="K57" s="1104"/>
      <c r="L57" s="1104"/>
      <c r="M57" s="1104"/>
      <c r="N57" s="1104"/>
      <c r="AM57" s="1069"/>
      <c r="AN57" s="1101"/>
      <c r="AO57" s="1101"/>
      <c r="AP57" s="1101"/>
      <c r="AQ57" s="1101"/>
      <c r="AR57" s="1101"/>
      <c r="AS57" s="1101"/>
      <c r="AT57" s="1101"/>
      <c r="AU57" s="1101"/>
      <c r="AV57" s="1101"/>
      <c r="AW57" s="1101"/>
      <c r="AX57" s="1101"/>
      <c r="AY57" s="1101"/>
      <c r="AZ57" s="1101"/>
      <c r="BA57" s="1101"/>
      <c r="BB57" s="1105" t="s">
        <v>545</v>
      </c>
      <c r="BC57" s="1105"/>
      <c r="BD57" s="1105"/>
      <c r="BE57" s="1105"/>
      <c r="BF57" s="1105"/>
      <c r="BG57" s="1105"/>
      <c r="BH57" s="1105"/>
      <c r="BI57" s="1105"/>
      <c r="BJ57" s="1105"/>
      <c r="BK57" s="1105"/>
      <c r="BL57" s="1105"/>
      <c r="BM57" s="1105"/>
      <c r="BN57" s="1105"/>
      <c r="BO57" s="1105"/>
      <c r="BP57" s="1106">
        <v>58.9</v>
      </c>
      <c r="BQ57" s="1106"/>
      <c r="BR57" s="1106"/>
      <c r="BS57" s="1106"/>
      <c r="BT57" s="1106"/>
      <c r="BU57" s="1106"/>
      <c r="BV57" s="1106"/>
      <c r="BW57" s="1106"/>
      <c r="BX57" s="1106">
        <v>62.5</v>
      </c>
      <c r="BY57" s="1106"/>
      <c r="BZ57" s="1106"/>
      <c r="CA57" s="1106"/>
      <c r="CB57" s="1106"/>
      <c r="CC57" s="1106"/>
      <c r="CD57" s="1106"/>
      <c r="CE57" s="1106"/>
      <c r="CF57" s="1106">
        <v>64.3</v>
      </c>
      <c r="CG57" s="1106"/>
      <c r="CH57" s="1106"/>
      <c r="CI57" s="1106"/>
      <c r="CJ57" s="1106"/>
      <c r="CK57" s="1106"/>
      <c r="CL57" s="1106"/>
      <c r="CM57" s="1106"/>
      <c r="CN57" s="1106">
        <v>64.7</v>
      </c>
      <c r="CO57" s="1106"/>
      <c r="CP57" s="1106"/>
      <c r="CQ57" s="1106"/>
      <c r="CR57" s="1106"/>
      <c r="CS57" s="1106"/>
      <c r="CT57" s="1106"/>
      <c r="CU57" s="1106"/>
      <c r="CV57" s="1106">
        <v>65.7</v>
      </c>
      <c r="CW57" s="1106"/>
      <c r="CX57" s="1106"/>
      <c r="CY57" s="1106"/>
      <c r="CZ57" s="1106"/>
      <c r="DA57" s="1106"/>
      <c r="DB57" s="1106"/>
      <c r="DC57" s="1106"/>
      <c r="DD57" s="1109"/>
      <c r="DE57" s="1107"/>
    </row>
    <row r="58" spans="1:109" s="1084" customFormat="1" ht="13.2" x14ac:dyDescent="0.2">
      <c r="A58" s="1069"/>
      <c r="B58" s="1107"/>
      <c r="G58" s="1095"/>
      <c r="H58" s="1095"/>
      <c r="I58" s="1108"/>
      <c r="J58" s="1108"/>
      <c r="K58" s="1104"/>
      <c r="L58" s="1104"/>
      <c r="M58" s="1104"/>
      <c r="N58" s="1104"/>
      <c r="AM58" s="1069"/>
      <c r="AN58" s="1101"/>
      <c r="AO58" s="1101"/>
      <c r="AP58" s="1101"/>
      <c r="AQ58" s="1101"/>
      <c r="AR58" s="1101"/>
      <c r="AS58" s="1101"/>
      <c r="AT58" s="1101"/>
      <c r="AU58" s="1101"/>
      <c r="AV58" s="1101"/>
      <c r="AW58" s="1101"/>
      <c r="AX58" s="1101"/>
      <c r="AY58" s="1101"/>
      <c r="AZ58" s="1101"/>
      <c r="BA58" s="1101"/>
      <c r="BB58" s="1105"/>
      <c r="BC58" s="1105"/>
      <c r="BD58" s="1105"/>
      <c r="BE58" s="1105"/>
      <c r="BF58" s="1105"/>
      <c r="BG58" s="1105"/>
      <c r="BH58" s="1105"/>
      <c r="BI58" s="1105"/>
      <c r="BJ58" s="1105"/>
      <c r="BK58" s="1105"/>
      <c r="BL58" s="1105"/>
      <c r="BM58" s="1105"/>
      <c r="BN58" s="1105"/>
      <c r="BO58" s="1105"/>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1109"/>
      <c r="DE58" s="1107"/>
    </row>
    <row r="59" spans="1:109" s="1084" customFormat="1" ht="13.2" x14ac:dyDescent="0.2">
      <c r="A59" s="1069"/>
      <c r="B59" s="1107"/>
      <c r="K59" s="1110"/>
      <c r="L59" s="1110"/>
      <c r="M59" s="1110"/>
      <c r="N59" s="1110"/>
      <c r="AQ59" s="1110"/>
      <c r="AR59" s="1110"/>
      <c r="AS59" s="1110"/>
      <c r="AT59" s="1110"/>
      <c r="BC59" s="1110"/>
      <c r="BD59" s="1110"/>
      <c r="BE59" s="1110"/>
      <c r="BF59" s="1110"/>
      <c r="BO59" s="1110"/>
      <c r="BP59" s="1110"/>
      <c r="BQ59" s="1110"/>
      <c r="BR59" s="1110"/>
      <c r="CA59" s="1110"/>
      <c r="CB59" s="1110"/>
      <c r="CC59" s="1110"/>
      <c r="CD59" s="1110"/>
      <c r="CM59" s="1110"/>
      <c r="CN59" s="1110"/>
      <c r="CO59" s="1110"/>
      <c r="CP59" s="1110"/>
      <c r="CY59" s="1110"/>
      <c r="CZ59" s="1110"/>
      <c r="DA59" s="1110"/>
      <c r="DB59" s="1110"/>
      <c r="DC59" s="1110"/>
      <c r="DD59" s="1109"/>
      <c r="DE59" s="1107"/>
    </row>
    <row r="60" spans="1:109" s="1084" customFormat="1" ht="13.2" x14ac:dyDescent="0.2">
      <c r="A60" s="1069"/>
      <c r="B60" s="1107"/>
      <c r="K60" s="1110"/>
      <c r="L60" s="1110"/>
      <c r="M60" s="1110"/>
      <c r="N60" s="1110"/>
      <c r="AQ60" s="1110"/>
      <c r="AR60" s="1110"/>
      <c r="AS60" s="1110"/>
      <c r="AT60" s="1110"/>
      <c r="BC60" s="1110"/>
      <c r="BD60" s="1110"/>
      <c r="BE60" s="1110"/>
      <c r="BF60" s="1110"/>
      <c r="BO60" s="1110"/>
      <c r="BP60" s="1110"/>
      <c r="BQ60" s="1110"/>
      <c r="BR60" s="1110"/>
      <c r="CA60" s="1110"/>
      <c r="CB60" s="1110"/>
      <c r="CC60" s="1110"/>
      <c r="CD60" s="1110"/>
      <c r="CM60" s="1110"/>
      <c r="CN60" s="1110"/>
      <c r="CO60" s="1110"/>
      <c r="CP60" s="1110"/>
      <c r="CY60" s="1110"/>
      <c r="CZ60" s="1110"/>
      <c r="DA60" s="1110"/>
      <c r="DB60" s="1110"/>
      <c r="DC60" s="1110"/>
      <c r="DD60" s="1109"/>
      <c r="DE60" s="1107"/>
    </row>
    <row r="61" spans="1:109" s="1084" customFormat="1" ht="13.2" x14ac:dyDescent="0.2">
      <c r="A61" s="1069"/>
      <c r="B61" s="1111"/>
      <c r="C61" s="1112"/>
      <c r="D61" s="1112"/>
      <c r="E61" s="1112"/>
      <c r="F61" s="1112"/>
      <c r="G61" s="1112"/>
      <c r="H61" s="1112"/>
      <c r="I61" s="1112"/>
      <c r="J61" s="1112"/>
      <c r="K61" s="1112"/>
      <c r="L61" s="1112"/>
      <c r="M61" s="1113"/>
      <c r="N61" s="1113"/>
      <c r="O61" s="1112"/>
      <c r="P61" s="1112"/>
      <c r="Q61" s="1112"/>
      <c r="R61" s="1112"/>
      <c r="S61" s="1112"/>
      <c r="T61" s="1112"/>
      <c r="U61" s="1112"/>
      <c r="V61" s="1112"/>
      <c r="W61" s="1112"/>
      <c r="X61" s="1112"/>
      <c r="Y61" s="1112"/>
      <c r="Z61" s="1112"/>
      <c r="AA61" s="1112"/>
      <c r="AB61" s="1112"/>
      <c r="AC61" s="1112"/>
      <c r="AD61" s="1112"/>
      <c r="AE61" s="1112"/>
      <c r="AF61" s="1112"/>
      <c r="AG61" s="1112"/>
      <c r="AH61" s="1112"/>
      <c r="AI61" s="1112"/>
      <c r="AJ61" s="1112"/>
      <c r="AK61" s="1112"/>
      <c r="AL61" s="1112"/>
      <c r="AM61" s="1112"/>
      <c r="AN61" s="1112"/>
      <c r="AO61" s="1112"/>
      <c r="AP61" s="1112"/>
      <c r="AQ61" s="1112"/>
      <c r="AR61" s="1112"/>
      <c r="AS61" s="1113"/>
      <c r="AT61" s="1113"/>
      <c r="AU61" s="1112"/>
      <c r="AV61" s="1112"/>
      <c r="AW61" s="1112"/>
      <c r="AX61" s="1112"/>
      <c r="AY61" s="1112"/>
      <c r="AZ61" s="1112"/>
      <c r="BA61" s="1112"/>
      <c r="BB61" s="1112"/>
      <c r="BC61" s="1112"/>
      <c r="BD61" s="1112"/>
      <c r="BE61" s="1113"/>
      <c r="BF61" s="1113"/>
      <c r="BG61" s="1112"/>
      <c r="BH61" s="1112"/>
      <c r="BI61" s="1112"/>
      <c r="BJ61" s="1112"/>
      <c r="BK61" s="1112"/>
      <c r="BL61" s="1112"/>
      <c r="BM61" s="1112"/>
      <c r="BN61" s="1112"/>
      <c r="BO61" s="1112"/>
      <c r="BP61" s="1112"/>
      <c r="BQ61" s="1113"/>
      <c r="BR61" s="1113"/>
      <c r="BS61" s="1112"/>
      <c r="BT61" s="1112"/>
      <c r="BU61" s="1112"/>
      <c r="BV61" s="1112"/>
      <c r="BW61" s="1112"/>
      <c r="BX61" s="1112"/>
      <c r="BY61" s="1112"/>
      <c r="BZ61" s="1112"/>
      <c r="CA61" s="1112"/>
      <c r="CB61" s="1112"/>
      <c r="CC61" s="1113"/>
      <c r="CD61" s="1113"/>
      <c r="CE61" s="1112"/>
      <c r="CF61" s="1112"/>
      <c r="CG61" s="1112"/>
      <c r="CH61" s="1112"/>
      <c r="CI61" s="1112"/>
      <c r="CJ61" s="1112"/>
      <c r="CK61" s="1112"/>
      <c r="CL61" s="1112"/>
      <c r="CM61" s="1112"/>
      <c r="CN61" s="1112"/>
      <c r="CO61" s="1113"/>
      <c r="CP61" s="1113"/>
      <c r="CQ61" s="1112"/>
      <c r="CR61" s="1112"/>
      <c r="CS61" s="1112"/>
      <c r="CT61" s="1112"/>
      <c r="CU61" s="1112"/>
      <c r="CV61" s="1112"/>
      <c r="CW61" s="1112"/>
      <c r="CX61" s="1112"/>
      <c r="CY61" s="1112"/>
      <c r="CZ61" s="1112"/>
      <c r="DA61" s="1113"/>
      <c r="DB61" s="1113"/>
      <c r="DC61" s="1113"/>
      <c r="DD61" s="1114"/>
      <c r="DE61" s="1107"/>
    </row>
    <row r="62" spans="1:109" ht="13.2" x14ac:dyDescent="0.2">
      <c r="B62" s="1081"/>
      <c r="C62" s="1081"/>
      <c r="D62" s="1081"/>
      <c r="E62" s="1081"/>
      <c r="F62" s="1081"/>
      <c r="G62" s="1081"/>
      <c r="H62" s="1081"/>
      <c r="I62" s="1081"/>
      <c r="J62" s="1081"/>
      <c r="K62" s="1081"/>
      <c r="L62" s="1081"/>
      <c r="M62" s="1081"/>
      <c r="N62" s="1081"/>
      <c r="O62" s="1081"/>
      <c r="P62" s="1081"/>
      <c r="Q62" s="1081"/>
      <c r="R62" s="1081"/>
      <c r="S62" s="1081"/>
      <c r="T62" s="1081"/>
      <c r="U62" s="1081"/>
      <c r="V62" s="1081"/>
      <c r="W62" s="1081"/>
      <c r="X62" s="1081"/>
      <c r="Y62" s="1081"/>
      <c r="Z62" s="1081"/>
      <c r="AA62" s="1081"/>
      <c r="AB62" s="1081"/>
      <c r="AC62" s="1081"/>
      <c r="AD62" s="1081"/>
      <c r="AE62" s="1081"/>
      <c r="AF62" s="1081"/>
      <c r="AG62" s="1081"/>
      <c r="AH62" s="1081"/>
      <c r="AI62" s="1081"/>
      <c r="AJ62" s="1081"/>
      <c r="AK62" s="1081"/>
      <c r="AL62" s="1081"/>
      <c r="AM62" s="1081"/>
      <c r="AN62" s="1081"/>
      <c r="AO62" s="1081"/>
      <c r="AP62" s="1081"/>
      <c r="AQ62" s="1081"/>
      <c r="AR62" s="1081"/>
      <c r="AS62" s="1081"/>
      <c r="AT62" s="1081"/>
      <c r="AU62" s="1081"/>
      <c r="AV62" s="1081"/>
      <c r="AW62" s="1081"/>
      <c r="AX62" s="1081"/>
      <c r="AY62" s="1081"/>
      <c r="AZ62" s="1081"/>
      <c r="BA62" s="1081"/>
      <c r="BB62" s="1081"/>
      <c r="BC62" s="1081"/>
      <c r="BD62" s="1081"/>
      <c r="BE62" s="1081"/>
      <c r="BF62" s="1081"/>
      <c r="BG62" s="1081"/>
      <c r="BH62" s="1081"/>
      <c r="BI62" s="1081"/>
      <c r="BJ62" s="1081"/>
      <c r="BK62" s="1081"/>
      <c r="BL62" s="1081"/>
      <c r="BM62" s="1081"/>
      <c r="BN62" s="1081"/>
      <c r="BO62" s="1081"/>
      <c r="BP62" s="1081"/>
      <c r="BQ62" s="1081"/>
      <c r="BR62" s="1081"/>
      <c r="BS62" s="1081"/>
      <c r="BT62" s="1081"/>
      <c r="BU62" s="1081"/>
      <c r="BV62" s="1081"/>
      <c r="BW62" s="1081"/>
      <c r="BX62" s="1081"/>
      <c r="BY62" s="1081"/>
      <c r="BZ62" s="1081"/>
      <c r="CA62" s="1081"/>
      <c r="CB62" s="1081"/>
      <c r="CC62" s="1081"/>
      <c r="CD62" s="1081"/>
      <c r="CE62" s="1081"/>
      <c r="CF62" s="1081"/>
      <c r="CG62" s="1081"/>
      <c r="CH62" s="1081"/>
      <c r="CI62" s="1081"/>
      <c r="CJ62" s="1081"/>
      <c r="CK62" s="1081"/>
      <c r="CL62" s="1081"/>
      <c r="CM62" s="1081"/>
      <c r="CN62" s="1081"/>
      <c r="CO62" s="1081"/>
      <c r="CP62" s="1081"/>
      <c r="CQ62" s="1081"/>
      <c r="CR62" s="1081"/>
      <c r="CS62" s="1081"/>
      <c r="CT62" s="1081"/>
      <c r="CU62" s="1081"/>
      <c r="CV62" s="1081"/>
      <c r="CW62" s="1081"/>
      <c r="CX62" s="1081"/>
      <c r="CY62" s="1081"/>
      <c r="CZ62" s="1081"/>
      <c r="DA62" s="1081"/>
      <c r="DB62" s="1081"/>
      <c r="DC62" s="1081"/>
      <c r="DD62" s="1081"/>
      <c r="DE62" s="1069"/>
    </row>
    <row r="63" spans="1:109" ht="16.2" x14ac:dyDescent="0.2">
      <c r="B63" s="1115" t="s">
        <v>547</v>
      </c>
    </row>
    <row r="64" spans="1:109" ht="13.2" x14ac:dyDescent="0.2">
      <c r="B64" s="1076"/>
      <c r="G64" s="1083"/>
      <c r="I64" s="1116"/>
      <c r="J64" s="1116"/>
      <c r="K64" s="1116"/>
      <c r="L64" s="1116"/>
      <c r="M64" s="1116"/>
      <c r="N64" s="1117"/>
      <c r="AM64" s="1083"/>
      <c r="AN64" s="1083" t="s">
        <v>540</v>
      </c>
      <c r="AP64" s="1084"/>
      <c r="AQ64" s="1084"/>
      <c r="AR64" s="1084"/>
      <c r="AY64" s="1083"/>
      <c r="BA64" s="1084"/>
      <c r="BB64" s="1084"/>
      <c r="BC64" s="1084"/>
      <c r="BK64" s="1083"/>
      <c r="BM64" s="1084"/>
      <c r="BN64" s="1084"/>
      <c r="BO64" s="1084"/>
      <c r="BW64" s="1083"/>
      <c r="BY64" s="1084"/>
      <c r="BZ64" s="1084"/>
      <c r="CA64" s="1084"/>
      <c r="CI64" s="1083"/>
      <c r="CK64" s="1084"/>
      <c r="CL64" s="1084"/>
      <c r="CM64" s="1084"/>
      <c r="CU64" s="1083"/>
      <c r="CW64" s="1084"/>
      <c r="CX64" s="1084"/>
      <c r="CY64" s="1084"/>
    </row>
    <row r="65" spans="2:107" ht="13.2" x14ac:dyDescent="0.2">
      <c r="B65" s="1076"/>
      <c r="AN65" s="1085" t="s">
        <v>548</v>
      </c>
      <c r="AO65" s="1086"/>
      <c r="AP65" s="1086"/>
      <c r="AQ65" s="1086"/>
      <c r="AR65" s="1086"/>
      <c r="AS65" s="1086"/>
      <c r="AT65" s="1086"/>
      <c r="AU65" s="1086"/>
      <c r="AV65" s="1086"/>
      <c r="AW65" s="1086"/>
      <c r="AX65" s="1086"/>
      <c r="AY65" s="1086"/>
      <c r="AZ65" s="1086"/>
      <c r="BA65" s="1086"/>
      <c r="BB65" s="1086"/>
      <c r="BC65" s="1086"/>
      <c r="BD65" s="1086"/>
      <c r="BE65" s="1086"/>
      <c r="BF65" s="1086"/>
      <c r="BG65" s="1086"/>
      <c r="BH65" s="1086"/>
      <c r="BI65" s="1086"/>
      <c r="BJ65" s="1086"/>
      <c r="BK65" s="1086"/>
      <c r="BL65" s="1086"/>
      <c r="BM65" s="1086"/>
      <c r="BN65" s="1086"/>
      <c r="BO65" s="1086"/>
      <c r="BP65" s="1086"/>
      <c r="BQ65" s="1086"/>
      <c r="BR65" s="1086"/>
      <c r="BS65" s="1086"/>
      <c r="BT65" s="1086"/>
      <c r="BU65" s="1086"/>
      <c r="BV65" s="1086"/>
      <c r="BW65" s="1086"/>
      <c r="BX65" s="1086"/>
      <c r="BY65" s="1086"/>
      <c r="BZ65" s="1086"/>
      <c r="CA65" s="1086"/>
      <c r="CB65" s="1086"/>
      <c r="CC65" s="1086"/>
      <c r="CD65" s="1086"/>
      <c r="CE65" s="1086"/>
      <c r="CF65" s="1086"/>
      <c r="CG65" s="1086"/>
      <c r="CH65" s="1086"/>
      <c r="CI65" s="1086"/>
      <c r="CJ65" s="1086"/>
      <c r="CK65" s="1086"/>
      <c r="CL65" s="1086"/>
      <c r="CM65" s="1086"/>
      <c r="CN65" s="1086"/>
      <c r="CO65" s="1086"/>
      <c r="CP65" s="1086"/>
      <c r="CQ65" s="1086"/>
      <c r="CR65" s="1086"/>
      <c r="CS65" s="1086"/>
      <c r="CT65" s="1086"/>
      <c r="CU65" s="1086"/>
      <c r="CV65" s="1086"/>
      <c r="CW65" s="1086"/>
      <c r="CX65" s="1086"/>
      <c r="CY65" s="1086"/>
      <c r="CZ65" s="1086"/>
      <c r="DA65" s="1086"/>
      <c r="DB65" s="1086"/>
      <c r="DC65" s="1087"/>
    </row>
    <row r="66" spans="2:107" ht="13.2" x14ac:dyDescent="0.2">
      <c r="B66" s="1076"/>
      <c r="AN66" s="1088"/>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0"/>
    </row>
    <row r="67" spans="2:107" ht="13.2" x14ac:dyDescent="0.2">
      <c r="B67" s="1076"/>
      <c r="AN67" s="1088"/>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0"/>
    </row>
    <row r="68" spans="2:107" ht="13.2" x14ac:dyDescent="0.2">
      <c r="B68" s="1076"/>
      <c r="AN68" s="1088"/>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0"/>
    </row>
    <row r="69" spans="2:107" ht="13.2" x14ac:dyDescent="0.2">
      <c r="B69" s="1076"/>
      <c r="AN69" s="1091"/>
      <c r="AO69" s="1092"/>
      <c r="AP69" s="1092"/>
      <c r="AQ69" s="1092"/>
      <c r="AR69" s="1092"/>
      <c r="AS69" s="1092"/>
      <c r="AT69" s="1092"/>
      <c r="AU69" s="1092"/>
      <c r="AV69" s="1092"/>
      <c r="AW69" s="1092"/>
      <c r="AX69" s="1092"/>
      <c r="AY69" s="1092"/>
      <c r="AZ69" s="1092"/>
      <c r="BA69" s="1092"/>
      <c r="BB69" s="1092"/>
      <c r="BC69" s="1092"/>
      <c r="BD69" s="1092"/>
      <c r="BE69" s="1092"/>
      <c r="BF69" s="1092"/>
      <c r="BG69" s="1092"/>
      <c r="BH69" s="1092"/>
      <c r="BI69" s="1092"/>
      <c r="BJ69" s="1092"/>
      <c r="BK69" s="1092"/>
      <c r="BL69" s="1092"/>
      <c r="BM69" s="1092"/>
      <c r="BN69" s="1092"/>
      <c r="BO69" s="1092"/>
      <c r="BP69" s="1092"/>
      <c r="BQ69" s="1092"/>
      <c r="BR69" s="1092"/>
      <c r="BS69" s="1092"/>
      <c r="BT69" s="1092"/>
      <c r="BU69" s="1092"/>
      <c r="BV69" s="1092"/>
      <c r="BW69" s="1092"/>
      <c r="BX69" s="1092"/>
      <c r="BY69" s="1092"/>
      <c r="BZ69" s="1092"/>
      <c r="CA69" s="1092"/>
      <c r="CB69" s="1092"/>
      <c r="CC69" s="1092"/>
      <c r="CD69" s="1092"/>
      <c r="CE69" s="1092"/>
      <c r="CF69" s="1092"/>
      <c r="CG69" s="1092"/>
      <c r="CH69" s="1092"/>
      <c r="CI69" s="1092"/>
      <c r="CJ69" s="1092"/>
      <c r="CK69" s="1092"/>
      <c r="CL69" s="1092"/>
      <c r="CM69" s="1092"/>
      <c r="CN69" s="1092"/>
      <c r="CO69" s="1092"/>
      <c r="CP69" s="1092"/>
      <c r="CQ69" s="1092"/>
      <c r="CR69" s="1092"/>
      <c r="CS69" s="1092"/>
      <c r="CT69" s="1092"/>
      <c r="CU69" s="1092"/>
      <c r="CV69" s="1092"/>
      <c r="CW69" s="1092"/>
      <c r="CX69" s="1092"/>
      <c r="CY69" s="1092"/>
      <c r="CZ69" s="1092"/>
      <c r="DA69" s="1092"/>
      <c r="DB69" s="1092"/>
      <c r="DC69" s="1093"/>
    </row>
    <row r="70" spans="2:107" ht="13.2" x14ac:dyDescent="0.2">
      <c r="B70" s="1076"/>
      <c r="H70" s="1118"/>
      <c r="I70" s="1118"/>
      <c r="J70" s="1119"/>
      <c r="K70" s="1119"/>
      <c r="L70" s="1120"/>
      <c r="M70" s="1119"/>
      <c r="N70" s="1120"/>
      <c r="AN70" s="1094"/>
      <c r="AO70" s="1094"/>
      <c r="AP70" s="1094"/>
      <c r="AZ70" s="1094"/>
      <c r="BA70" s="1094"/>
      <c r="BB70" s="1094"/>
      <c r="BL70" s="1094"/>
      <c r="BM70" s="1094"/>
      <c r="BN70" s="1094"/>
      <c r="BX70" s="1094"/>
      <c r="BY70" s="1094"/>
      <c r="BZ70" s="1094"/>
      <c r="CJ70" s="1094"/>
      <c r="CK70" s="1094"/>
      <c r="CL70" s="1094"/>
      <c r="CV70" s="1094"/>
      <c r="CW70" s="1094"/>
      <c r="CX70" s="1094"/>
    </row>
    <row r="71" spans="2:107" ht="13.2" x14ac:dyDescent="0.2">
      <c r="B71" s="1076"/>
      <c r="G71" s="1121"/>
      <c r="I71" s="1122"/>
      <c r="J71" s="1119"/>
      <c r="K71" s="1119"/>
      <c r="L71" s="1120"/>
      <c r="M71" s="1119"/>
      <c r="N71" s="1120"/>
      <c r="AM71" s="1121"/>
      <c r="AN71" s="1069" t="s">
        <v>542</v>
      </c>
    </row>
    <row r="72" spans="2:107" ht="13.2" x14ac:dyDescent="0.2">
      <c r="B72" s="1076"/>
      <c r="G72" s="1095"/>
      <c r="H72" s="1095"/>
      <c r="I72" s="1095"/>
      <c r="J72" s="1095"/>
      <c r="K72" s="1096"/>
      <c r="L72" s="1096"/>
      <c r="M72" s="1097"/>
      <c r="N72" s="1097"/>
      <c r="AN72" s="1098"/>
      <c r="AO72" s="1099"/>
      <c r="AP72" s="1099"/>
      <c r="AQ72" s="1099"/>
      <c r="AR72" s="1099"/>
      <c r="AS72" s="1099"/>
      <c r="AT72" s="1099"/>
      <c r="AU72" s="1099"/>
      <c r="AV72" s="1099"/>
      <c r="AW72" s="1099"/>
      <c r="AX72" s="1099"/>
      <c r="AY72" s="1099"/>
      <c r="AZ72" s="1099"/>
      <c r="BA72" s="1099"/>
      <c r="BB72" s="1099"/>
      <c r="BC72" s="1099"/>
      <c r="BD72" s="1099"/>
      <c r="BE72" s="1099"/>
      <c r="BF72" s="1099"/>
      <c r="BG72" s="1099"/>
      <c r="BH72" s="1099"/>
      <c r="BI72" s="1099"/>
      <c r="BJ72" s="1099"/>
      <c r="BK72" s="1099"/>
      <c r="BL72" s="1099"/>
      <c r="BM72" s="1099"/>
      <c r="BN72" s="1099"/>
      <c r="BO72" s="1100"/>
      <c r="BP72" s="1101" t="s">
        <v>520</v>
      </c>
      <c r="BQ72" s="1101"/>
      <c r="BR72" s="1101"/>
      <c r="BS72" s="1101"/>
      <c r="BT72" s="1101"/>
      <c r="BU72" s="1101"/>
      <c r="BV72" s="1101"/>
      <c r="BW72" s="1101"/>
      <c r="BX72" s="1101" t="s">
        <v>521</v>
      </c>
      <c r="BY72" s="1101"/>
      <c r="BZ72" s="1101"/>
      <c r="CA72" s="1101"/>
      <c r="CB72" s="1101"/>
      <c r="CC72" s="1101"/>
      <c r="CD72" s="1101"/>
      <c r="CE72" s="1101"/>
      <c r="CF72" s="1101" t="s">
        <v>522</v>
      </c>
      <c r="CG72" s="1101"/>
      <c r="CH72" s="1101"/>
      <c r="CI72" s="1101"/>
      <c r="CJ72" s="1101"/>
      <c r="CK72" s="1101"/>
      <c r="CL72" s="1101"/>
      <c r="CM72" s="1101"/>
      <c r="CN72" s="1101" t="s">
        <v>249</v>
      </c>
      <c r="CO72" s="1101"/>
      <c r="CP72" s="1101"/>
      <c r="CQ72" s="1101"/>
      <c r="CR72" s="1101"/>
      <c r="CS72" s="1101"/>
      <c r="CT72" s="1101"/>
      <c r="CU72" s="1101"/>
      <c r="CV72" s="1101" t="s">
        <v>523</v>
      </c>
      <c r="CW72" s="1101"/>
      <c r="CX72" s="1101"/>
      <c r="CY72" s="1101"/>
      <c r="CZ72" s="1101"/>
      <c r="DA72" s="1101"/>
      <c r="DB72" s="1101"/>
      <c r="DC72" s="1101"/>
    </row>
    <row r="73" spans="2:107" ht="13.2" x14ac:dyDescent="0.2">
      <c r="B73" s="1076"/>
      <c r="G73" s="1102"/>
      <c r="H73" s="1102"/>
      <c r="I73" s="1102"/>
      <c r="J73" s="1102"/>
      <c r="K73" s="1123"/>
      <c r="L73" s="1123"/>
      <c r="M73" s="1123"/>
      <c r="N73" s="1123"/>
      <c r="AM73" s="1094"/>
      <c r="AN73" s="1105" t="s">
        <v>543</v>
      </c>
      <c r="AO73" s="1105"/>
      <c r="AP73" s="1105"/>
      <c r="AQ73" s="1105"/>
      <c r="AR73" s="1105"/>
      <c r="AS73" s="1105"/>
      <c r="AT73" s="1105"/>
      <c r="AU73" s="1105"/>
      <c r="AV73" s="1105"/>
      <c r="AW73" s="1105"/>
      <c r="AX73" s="1105"/>
      <c r="AY73" s="1105"/>
      <c r="AZ73" s="1105"/>
      <c r="BA73" s="1105"/>
      <c r="BB73" s="1105" t="s">
        <v>544</v>
      </c>
      <c r="BC73" s="1105"/>
      <c r="BD73" s="1105"/>
      <c r="BE73" s="1105"/>
      <c r="BF73" s="1105"/>
      <c r="BG73" s="1105"/>
      <c r="BH73" s="1105"/>
      <c r="BI73" s="1105"/>
      <c r="BJ73" s="1105"/>
      <c r="BK73" s="1105"/>
      <c r="BL73" s="1105"/>
      <c r="BM73" s="1105"/>
      <c r="BN73" s="1105"/>
      <c r="BO73" s="1105"/>
      <c r="BP73" s="1106"/>
      <c r="BQ73" s="1106"/>
      <c r="BR73" s="1106"/>
      <c r="BS73" s="1106"/>
      <c r="BT73" s="1106"/>
      <c r="BU73" s="1106"/>
      <c r="BV73" s="1106"/>
      <c r="BW73" s="1106"/>
      <c r="BX73" s="1106"/>
      <c r="BY73" s="1106"/>
      <c r="BZ73" s="1106"/>
      <c r="CA73" s="1106"/>
      <c r="CB73" s="1106"/>
      <c r="CC73" s="1106"/>
      <c r="CD73" s="1106"/>
      <c r="CE73" s="1106"/>
      <c r="CF73" s="1106"/>
      <c r="CG73" s="1106"/>
      <c r="CH73" s="1106"/>
      <c r="CI73" s="1106"/>
      <c r="CJ73" s="1106"/>
      <c r="CK73" s="1106"/>
      <c r="CL73" s="1106"/>
      <c r="CM73" s="1106"/>
      <c r="CN73" s="1106"/>
      <c r="CO73" s="1106"/>
      <c r="CP73" s="1106"/>
      <c r="CQ73" s="1106"/>
      <c r="CR73" s="1106"/>
      <c r="CS73" s="1106"/>
      <c r="CT73" s="1106"/>
      <c r="CU73" s="1106"/>
      <c r="CV73" s="1106"/>
      <c r="CW73" s="1106"/>
      <c r="CX73" s="1106"/>
      <c r="CY73" s="1106"/>
      <c r="CZ73" s="1106"/>
      <c r="DA73" s="1106"/>
      <c r="DB73" s="1106"/>
      <c r="DC73" s="1106"/>
    </row>
    <row r="74" spans="2:107" ht="13.2" x14ac:dyDescent="0.2">
      <c r="B74" s="1076"/>
      <c r="G74" s="1102"/>
      <c r="H74" s="1102"/>
      <c r="I74" s="1102"/>
      <c r="J74" s="1102"/>
      <c r="K74" s="1123"/>
      <c r="L74" s="1123"/>
      <c r="M74" s="1123"/>
      <c r="N74" s="1123"/>
      <c r="AM74" s="1094"/>
      <c r="AN74" s="1105"/>
      <c r="AO74" s="1105"/>
      <c r="AP74" s="1105"/>
      <c r="AQ74" s="1105"/>
      <c r="AR74" s="1105"/>
      <c r="AS74" s="1105"/>
      <c r="AT74" s="1105"/>
      <c r="AU74" s="1105"/>
      <c r="AV74" s="1105"/>
      <c r="AW74" s="1105"/>
      <c r="AX74" s="1105"/>
      <c r="AY74" s="1105"/>
      <c r="AZ74" s="1105"/>
      <c r="BA74" s="1105"/>
      <c r="BB74" s="1105"/>
      <c r="BC74" s="1105"/>
      <c r="BD74" s="1105"/>
      <c r="BE74" s="1105"/>
      <c r="BF74" s="1105"/>
      <c r="BG74" s="1105"/>
      <c r="BH74" s="1105"/>
      <c r="BI74" s="1105"/>
      <c r="BJ74" s="1105"/>
      <c r="BK74" s="1105"/>
      <c r="BL74" s="1105"/>
      <c r="BM74" s="1105"/>
      <c r="BN74" s="1105"/>
      <c r="BO74" s="1105"/>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ht="13.2" x14ac:dyDescent="0.2">
      <c r="B75" s="1076"/>
      <c r="G75" s="1102"/>
      <c r="H75" s="1102"/>
      <c r="I75" s="1095"/>
      <c r="J75" s="1095"/>
      <c r="K75" s="1104"/>
      <c r="L75" s="1104"/>
      <c r="M75" s="1104"/>
      <c r="N75" s="1104"/>
      <c r="AM75" s="1094"/>
      <c r="AN75" s="1105"/>
      <c r="AO75" s="1105"/>
      <c r="AP75" s="1105"/>
      <c r="AQ75" s="1105"/>
      <c r="AR75" s="1105"/>
      <c r="AS75" s="1105"/>
      <c r="AT75" s="1105"/>
      <c r="AU75" s="1105"/>
      <c r="AV75" s="1105"/>
      <c r="AW75" s="1105"/>
      <c r="AX75" s="1105"/>
      <c r="AY75" s="1105"/>
      <c r="AZ75" s="1105"/>
      <c r="BA75" s="1105"/>
      <c r="BB75" s="1105" t="s">
        <v>549</v>
      </c>
      <c r="BC75" s="1105"/>
      <c r="BD75" s="1105"/>
      <c r="BE75" s="1105"/>
      <c r="BF75" s="1105"/>
      <c r="BG75" s="1105"/>
      <c r="BH75" s="1105"/>
      <c r="BI75" s="1105"/>
      <c r="BJ75" s="1105"/>
      <c r="BK75" s="1105"/>
      <c r="BL75" s="1105"/>
      <c r="BM75" s="1105"/>
      <c r="BN75" s="1105"/>
      <c r="BO75" s="1105"/>
      <c r="BP75" s="1106">
        <v>14.9</v>
      </c>
      <c r="BQ75" s="1106"/>
      <c r="BR75" s="1106"/>
      <c r="BS75" s="1106"/>
      <c r="BT75" s="1106"/>
      <c r="BU75" s="1106"/>
      <c r="BV75" s="1106"/>
      <c r="BW75" s="1106"/>
      <c r="BX75" s="1106">
        <v>14.5</v>
      </c>
      <c r="BY75" s="1106"/>
      <c r="BZ75" s="1106"/>
      <c r="CA75" s="1106"/>
      <c r="CB75" s="1106"/>
      <c r="CC75" s="1106"/>
      <c r="CD75" s="1106"/>
      <c r="CE75" s="1106"/>
      <c r="CF75" s="1106">
        <v>14.2</v>
      </c>
      <c r="CG75" s="1106"/>
      <c r="CH75" s="1106"/>
      <c r="CI75" s="1106"/>
      <c r="CJ75" s="1106"/>
      <c r="CK75" s="1106"/>
      <c r="CL75" s="1106"/>
      <c r="CM75" s="1106"/>
      <c r="CN75" s="1106">
        <v>13</v>
      </c>
      <c r="CO75" s="1106"/>
      <c r="CP75" s="1106"/>
      <c r="CQ75" s="1106"/>
      <c r="CR75" s="1106"/>
      <c r="CS75" s="1106"/>
      <c r="CT75" s="1106"/>
      <c r="CU75" s="1106"/>
      <c r="CV75" s="1106">
        <v>11.6</v>
      </c>
      <c r="CW75" s="1106"/>
      <c r="CX75" s="1106"/>
      <c r="CY75" s="1106"/>
      <c r="CZ75" s="1106"/>
      <c r="DA75" s="1106"/>
      <c r="DB75" s="1106"/>
      <c r="DC75" s="1106"/>
    </row>
    <row r="76" spans="2:107" ht="13.2" x14ac:dyDescent="0.2">
      <c r="B76" s="1076"/>
      <c r="G76" s="1102"/>
      <c r="H76" s="1102"/>
      <c r="I76" s="1095"/>
      <c r="J76" s="1095"/>
      <c r="K76" s="1104"/>
      <c r="L76" s="1104"/>
      <c r="M76" s="1104"/>
      <c r="N76" s="1104"/>
      <c r="AM76" s="1094"/>
      <c r="AN76" s="1105"/>
      <c r="AO76" s="1105"/>
      <c r="AP76" s="1105"/>
      <c r="AQ76" s="1105"/>
      <c r="AR76" s="1105"/>
      <c r="AS76" s="1105"/>
      <c r="AT76" s="1105"/>
      <c r="AU76" s="1105"/>
      <c r="AV76" s="1105"/>
      <c r="AW76" s="1105"/>
      <c r="AX76" s="1105"/>
      <c r="AY76" s="1105"/>
      <c r="AZ76" s="1105"/>
      <c r="BA76" s="1105"/>
      <c r="BB76" s="1105"/>
      <c r="BC76" s="1105"/>
      <c r="BD76" s="1105"/>
      <c r="BE76" s="1105"/>
      <c r="BF76" s="1105"/>
      <c r="BG76" s="1105"/>
      <c r="BH76" s="1105"/>
      <c r="BI76" s="1105"/>
      <c r="BJ76" s="1105"/>
      <c r="BK76" s="1105"/>
      <c r="BL76" s="1105"/>
      <c r="BM76" s="1105"/>
      <c r="BN76" s="1105"/>
      <c r="BO76" s="1105"/>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ht="13.2" x14ac:dyDescent="0.2">
      <c r="B77" s="1076"/>
      <c r="G77" s="1095"/>
      <c r="H77" s="1095"/>
      <c r="I77" s="1095"/>
      <c r="J77" s="1095"/>
      <c r="K77" s="1123"/>
      <c r="L77" s="1123"/>
      <c r="M77" s="1123"/>
      <c r="N77" s="1123"/>
      <c r="AN77" s="1101" t="s">
        <v>546</v>
      </c>
      <c r="AO77" s="1101"/>
      <c r="AP77" s="1101"/>
      <c r="AQ77" s="1101"/>
      <c r="AR77" s="1101"/>
      <c r="AS77" s="1101"/>
      <c r="AT77" s="1101"/>
      <c r="AU77" s="1101"/>
      <c r="AV77" s="1101"/>
      <c r="AW77" s="1101"/>
      <c r="AX77" s="1101"/>
      <c r="AY77" s="1101"/>
      <c r="AZ77" s="1101"/>
      <c r="BA77" s="1101"/>
      <c r="BB77" s="1105" t="s">
        <v>544</v>
      </c>
      <c r="BC77" s="1105"/>
      <c r="BD77" s="1105"/>
      <c r="BE77" s="1105"/>
      <c r="BF77" s="1105"/>
      <c r="BG77" s="1105"/>
      <c r="BH77" s="1105"/>
      <c r="BI77" s="1105"/>
      <c r="BJ77" s="1105"/>
      <c r="BK77" s="1105"/>
      <c r="BL77" s="1105"/>
      <c r="BM77" s="1105"/>
      <c r="BN77" s="1105"/>
      <c r="BO77" s="1105"/>
      <c r="BP77" s="1106">
        <v>14.5</v>
      </c>
      <c r="BQ77" s="1106"/>
      <c r="BR77" s="1106"/>
      <c r="BS77" s="1106"/>
      <c r="BT77" s="1106"/>
      <c r="BU77" s="1106"/>
      <c r="BV77" s="1106"/>
      <c r="BW77" s="1106"/>
      <c r="BX77" s="1106">
        <v>25.2</v>
      </c>
      <c r="BY77" s="1106"/>
      <c r="BZ77" s="1106"/>
      <c r="CA77" s="1106"/>
      <c r="CB77" s="1106"/>
      <c r="CC77" s="1106"/>
      <c r="CD77" s="1106"/>
      <c r="CE77" s="1106"/>
      <c r="CF77" s="1106">
        <v>15.7</v>
      </c>
      <c r="CG77" s="1106"/>
      <c r="CH77" s="1106"/>
      <c r="CI77" s="1106"/>
      <c r="CJ77" s="1106"/>
      <c r="CK77" s="1106"/>
      <c r="CL77" s="1106"/>
      <c r="CM77" s="1106"/>
      <c r="CN77" s="1106">
        <v>10.199999999999999</v>
      </c>
      <c r="CO77" s="1106"/>
      <c r="CP77" s="1106"/>
      <c r="CQ77" s="1106"/>
      <c r="CR77" s="1106"/>
      <c r="CS77" s="1106"/>
      <c r="CT77" s="1106"/>
      <c r="CU77" s="1106"/>
      <c r="CV77" s="1106">
        <v>10.5</v>
      </c>
      <c r="CW77" s="1106"/>
      <c r="CX77" s="1106"/>
      <c r="CY77" s="1106"/>
      <c r="CZ77" s="1106"/>
      <c r="DA77" s="1106"/>
      <c r="DB77" s="1106"/>
      <c r="DC77" s="1106"/>
    </row>
    <row r="78" spans="2:107" ht="13.2" x14ac:dyDescent="0.2">
      <c r="B78" s="1076"/>
      <c r="G78" s="1095"/>
      <c r="H78" s="1095"/>
      <c r="I78" s="1095"/>
      <c r="J78" s="1095"/>
      <c r="K78" s="1123"/>
      <c r="L78" s="1123"/>
      <c r="M78" s="1123"/>
      <c r="N78" s="1123"/>
      <c r="AN78" s="1101"/>
      <c r="AO78" s="1101"/>
      <c r="AP78" s="1101"/>
      <c r="AQ78" s="1101"/>
      <c r="AR78" s="1101"/>
      <c r="AS78" s="1101"/>
      <c r="AT78" s="1101"/>
      <c r="AU78" s="1101"/>
      <c r="AV78" s="1101"/>
      <c r="AW78" s="1101"/>
      <c r="AX78" s="1101"/>
      <c r="AY78" s="1101"/>
      <c r="AZ78" s="1101"/>
      <c r="BA78" s="1101"/>
      <c r="BB78" s="1105"/>
      <c r="BC78" s="1105"/>
      <c r="BD78" s="1105"/>
      <c r="BE78" s="1105"/>
      <c r="BF78" s="1105"/>
      <c r="BG78" s="1105"/>
      <c r="BH78" s="1105"/>
      <c r="BI78" s="1105"/>
      <c r="BJ78" s="1105"/>
      <c r="BK78" s="1105"/>
      <c r="BL78" s="1105"/>
      <c r="BM78" s="1105"/>
      <c r="BN78" s="1105"/>
      <c r="BO78" s="1105"/>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ht="13.2" x14ac:dyDescent="0.2">
      <c r="B79" s="1076"/>
      <c r="G79" s="1095"/>
      <c r="H79" s="1095"/>
      <c r="I79" s="1108"/>
      <c r="J79" s="1108"/>
      <c r="K79" s="1124"/>
      <c r="L79" s="1124"/>
      <c r="M79" s="1124"/>
      <c r="N79" s="1124"/>
      <c r="AN79" s="1101"/>
      <c r="AO79" s="1101"/>
      <c r="AP79" s="1101"/>
      <c r="AQ79" s="1101"/>
      <c r="AR79" s="1101"/>
      <c r="AS79" s="1101"/>
      <c r="AT79" s="1101"/>
      <c r="AU79" s="1101"/>
      <c r="AV79" s="1101"/>
      <c r="AW79" s="1101"/>
      <c r="AX79" s="1101"/>
      <c r="AY79" s="1101"/>
      <c r="AZ79" s="1101"/>
      <c r="BA79" s="1101"/>
      <c r="BB79" s="1105" t="s">
        <v>549</v>
      </c>
      <c r="BC79" s="1105"/>
      <c r="BD79" s="1105"/>
      <c r="BE79" s="1105"/>
      <c r="BF79" s="1105"/>
      <c r="BG79" s="1105"/>
      <c r="BH79" s="1105"/>
      <c r="BI79" s="1105"/>
      <c r="BJ79" s="1105"/>
      <c r="BK79" s="1105"/>
      <c r="BL79" s="1105"/>
      <c r="BM79" s="1105"/>
      <c r="BN79" s="1105"/>
      <c r="BO79" s="1105"/>
      <c r="BP79" s="1106">
        <v>8.4</v>
      </c>
      <c r="BQ79" s="1106"/>
      <c r="BR79" s="1106"/>
      <c r="BS79" s="1106"/>
      <c r="BT79" s="1106"/>
      <c r="BU79" s="1106"/>
      <c r="BV79" s="1106"/>
      <c r="BW79" s="1106"/>
      <c r="BX79" s="1106">
        <v>8.9</v>
      </c>
      <c r="BY79" s="1106"/>
      <c r="BZ79" s="1106"/>
      <c r="CA79" s="1106"/>
      <c r="CB79" s="1106"/>
      <c r="CC79" s="1106"/>
      <c r="CD79" s="1106"/>
      <c r="CE79" s="1106"/>
      <c r="CF79" s="1106">
        <v>8.9</v>
      </c>
      <c r="CG79" s="1106"/>
      <c r="CH79" s="1106"/>
      <c r="CI79" s="1106"/>
      <c r="CJ79" s="1106"/>
      <c r="CK79" s="1106"/>
      <c r="CL79" s="1106"/>
      <c r="CM79" s="1106"/>
      <c r="CN79" s="1106">
        <v>9</v>
      </c>
      <c r="CO79" s="1106"/>
      <c r="CP79" s="1106"/>
      <c r="CQ79" s="1106"/>
      <c r="CR79" s="1106"/>
      <c r="CS79" s="1106"/>
      <c r="CT79" s="1106"/>
      <c r="CU79" s="1106"/>
      <c r="CV79" s="1106">
        <v>8.9</v>
      </c>
      <c r="CW79" s="1106"/>
      <c r="CX79" s="1106"/>
      <c r="CY79" s="1106"/>
      <c r="CZ79" s="1106"/>
      <c r="DA79" s="1106"/>
      <c r="DB79" s="1106"/>
      <c r="DC79" s="1106"/>
    </row>
    <row r="80" spans="2:107" ht="13.2" x14ac:dyDescent="0.2">
      <c r="B80" s="1076"/>
      <c r="G80" s="1095"/>
      <c r="H80" s="1095"/>
      <c r="I80" s="1108"/>
      <c r="J80" s="1108"/>
      <c r="K80" s="1124"/>
      <c r="L80" s="1124"/>
      <c r="M80" s="1124"/>
      <c r="N80" s="1124"/>
      <c r="AN80" s="1101"/>
      <c r="AO80" s="1101"/>
      <c r="AP80" s="1101"/>
      <c r="AQ80" s="1101"/>
      <c r="AR80" s="1101"/>
      <c r="AS80" s="1101"/>
      <c r="AT80" s="1101"/>
      <c r="AU80" s="1101"/>
      <c r="AV80" s="1101"/>
      <c r="AW80" s="1101"/>
      <c r="AX80" s="1101"/>
      <c r="AY80" s="1101"/>
      <c r="AZ80" s="1101"/>
      <c r="BA80" s="1101"/>
      <c r="BB80" s="1105"/>
      <c r="BC80" s="1105"/>
      <c r="BD80" s="1105"/>
      <c r="BE80" s="1105"/>
      <c r="BF80" s="1105"/>
      <c r="BG80" s="1105"/>
      <c r="BH80" s="1105"/>
      <c r="BI80" s="1105"/>
      <c r="BJ80" s="1105"/>
      <c r="BK80" s="1105"/>
      <c r="BL80" s="1105"/>
      <c r="BM80" s="1105"/>
      <c r="BN80" s="1105"/>
      <c r="BO80" s="1105"/>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ht="13.2" x14ac:dyDescent="0.2">
      <c r="B81" s="1076"/>
    </row>
    <row r="82" spans="2:109" ht="16.2" x14ac:dyDescent="0.2">
      <c r="B82" s="1076"/>
      <c r="K82" s="1125"/>
      <c r="L82" s="1125"/>
      <c r="M82" s="1125"/>
      <c r="N82" s="1125"/>
      <c r="AQ82" s="1125"/>
      <c r="AR82" s="1125"/>
      <c r="AS82" s="1125"/>
      <c r="AT82" s="1125"/>
      <c r="BC82" s="1125"/>
      <c r="BD82" s="1125"/>
      <c r="BE82" s="1125"/>
      <c r="BF82" s="1125"/>
      <c r="BO82" s="1125"/>
      <c r="BP82" s="1125"/>
      <c r="BQ82" s="1125"/>
      <c r="BR82" s="1125"/>
      <c r="CA82" s="1125"/>
      <c r="CB82" s="1125"/>
      <c r="CC82" s="1125"/>
      <c r="CD82" s="1125"/>
      <c r="CM82" s="1125"/>
      <c r="CN82" s="1125"/>
      <c r="CO82" s="1125"/>
      <c r="CP82" s="1125"/>
      <c r="CY82" s="1125"/>
      <c r="CZ82" s="1125"/>
      <c r="DA82" s="1125"/>
      <c r="DB82" s="1125"/>
      <c r="DC82" s="1125"/>
    </row>
    <row r="83" spans="2:109" ht="13.2" x14ac:dyDescent="0.2">
      <c r="B83" s="1078"/>
      <c r="C83" s="1079"/>
      <c r="D83" s="1079"/>
      <c r="E83" s="1079"/>
      <c r="F83" s="1079"/>
      <c r="G83" s="1079"/>
      <c r="H83" s="1079"/>
      <c r="I83" s="1079"/>
      <c r="J83" s="1079"/>
      <c r="K83" s="1079"/>
      <c r="L83" s="1079"/>
      <c r="M83" s="1079"/>
      <c r="N83" s="1079"/>
      <c r="O83" s="1079"/>
      <c r="P83" s="1079"/>
      <c r="Q83" s="1079"/>
      <c r="R83" s="1079"/>
      <c r="S83" s="1079"/>
      <c r="T83" s="1079"/>
      <c r="U83" s="1079"/>
      <c r="V83" s="1079"/>
      <c r="W83" s="1079"/>
      <c r="X83" s="1079"/>
      <c r="Y83" s="1079"/>
      <c r="Z83" s="1079"/>
      <c r="AA83" s="1079"/>
      <c r="AB83" s="1079"/>
      <c r="AC83" s="1079"/>
      <c r="AD83" s="1079"/>
      <c r="AE83" s="1079"/>
      <c r="AF83" s="1079"/>
      <c r="AG83" s="1079"/>
      <c r="AH83" s="1079"/>
      <c r="AI83" s="1079"/>
      <c r="AJ83" s="1079"/>
      <c r="AK83" s="1079"/>
      <c r="AL83" s="1079"/>
      <c r="AM83" s="1079"/>
      <c r="AN83" s="1079"/>
      <c r="AO83" s="1079"/>
      <c r="AP83" s="1079"/>
      <c r="AQ83" s="1079"/>
      <c r="AR83" s="1079"/>
      <c r="AS83" s="1079"/>
      <c r="AT83" s="1079"/>
      <c r="AU83" s="1079"/>
      <c r="AV83" s="1079"/>
      <c r="AW83" s="1079"/>
      <c r="AX83" s="1079"/>
      <c r="AY83" s="1079"/>
      <c r="AZ83" s="1079"/>
      <c r="BA83" s="1079"/>
      <c r="BB83" s="1079"/>
      <c r="BC83" s="1079"/>
      <c r="BD83" s="1079"/>
      <c r="BE83" s="1079"/>
      <c r="BF83" s="1079"/>
      <c r="BG83" s="1079"/>
      <c r="BH83" s="1079"/>
      <c r="BI83" s="1079"/>
      <c r="BJ83" s="1079"/>
      <c r="BK83" s="1079"/>
      <c r="BL83" s="1079"/>
      <c r="BM83" s="1079"/>
      <c r="BN83" s="1079"/>
      <c r="BO83" s="1079"/>
      <c r="BP83" s="1079"/>
      <c r="BQ83" s="1079"/>
      <c r="BR83" s="1079"/>
      <c r="BS83" s="1079"/>
      <c r="BT83" s="1079"/>
      <c r="BU83" s="1079"/>
      <c r="BV83" s="1079"/>
      <c r="BW83" s="1079"/>
      <c r="BX83" s="1079"/>
      <c r="BY83" s="1079"/>
      <c r="BZ83" s="1079"/>
      <c r="CA83" s="1079"/>
      <c r="CB83" s="1079"/>
      <c r="CC83" s="1079"/>
      <c r="CD83" s="1079"/>
      <c r="CE83" s="1079"/>
      <c r="CF83" s="1079"/>
      <c r="CG83" s="1079"/>
      <c r="CH83" s="1079"/>
      <c r="CI83" s="1079"/>
      <c r="CJ83" s="1079"/>
      <c r="CK83" s="1079"/>
      <c r="CL83" s="1079"/>
      <c r="CM83" s="1079"/>
      <c r="CN83" s="1079"/>
      <c r="CO83" s="1079"/>
      <c r="CP83" s="1079"/>
      <c r="CQ83" s="1079"/>
      <c r="CR83" s="1079"/>
      <c r="CS83" s="1079"/>
      <c r="CT83" s="1079"/>
      <c r="CU83" s="1079"/>
      <c r="CV83" s="1079"/>
      <c r="CW83" s="1079"/>
      <c r="CX83" s="1079"/>
      <c r="CY83" s="1079"/>
      <c r="CZ83" s="1079"/>
      <c r="DA83" s="1079"/>
      <c r="DB83" s="1079"/>
      <c r="DC83" s="1079"/>
      <c r="DD83" s="1080"/>
    </row>
    <row r="84" spans="2:109" ht="13.2" x14ac:dyDescent="0.2">
      <c r="DD84" s="1069"/>
      <c r="DE84" s="1069"/>
    </row>
    <row r="85" spans="2:109" ht="13.2" x14ac:dyDescent="0.2">
      <c r="DD85" s="1069"/>
      <c r="DE85" s="1069"/>
    </row>
  </sheetData>
  <sheetProtection algorithmName="SHA-512" hashValue="HsN26qirvSi6CC9Jt3sWHhysz1Of8YulUXU0IpYyl43Kek7/UGDFYeNQ+sKhNnn+OnC83zM5N4+O2/wnk86OTg==" saltValue="klEr2WzWBxn2gyQCS8er4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7"/>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3AB46-9369-4A9B-9548-5A6FE7468163}">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1126" customWidth="1"/>
    <col min="35" max="122" width="2.44140625" style="1071" customWidth="1"/>
    <col min="123" max="16384" width="2.44140625" style="1071" hidden="1"/>
  </cols>
  <sheetData>
    <row r="1" spans="1:34" ht="13.5" customHeight="1" x14ac:dyDescent="0.2">
      <c r="A1" s="1071"/>
      <c r="B1" s="1071"/>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row>
    <row r="2" spans="1:34" ht="13.2" x14ac:dyDescent="0.2">
      <c r="S2" s="1071"/>
      <c r="AH2" s="1071"/>
    </row>
    <row r="3" spans="1:34" ht="13.2" x14ac:dyDescent="0.2">
      <c r="C3" s="1071"/>
      <c r="D3" s="1071"/>
      <c r="E3" s="1071"/>
      <c r="F3" s="1071"/>
      <c r="G3" s="1071"/>
      <c r="H3" s="1071"/>
      <c r="I3" s="1071"/>
      <c r="J3" s="1071"/>
      <c r="K3" s="1071"/>
      <c r="L3" s="1071"/>
      <c r="M3" s="1071"/>
      <c r="N3" s="1071"/>
      <c r="O3" s="1071"/>
      <c r="P3" s="1071"/>
      <c r="Q3" s="1071"/>
      <c r="R3" s="1071"/>
      <c r="S3" s="1071"/>
      <c r="U3" s="1071"/>
      <c r="V3" s="1071"/>
      <c r="W3" s="1071"/>
      <c r="X3" s="1071"/>
      <c r="Y3" s="1071"/>
      <c r="Z3" s="1071"/>
      <c r="AA3" s="1071"/>
      <c r="AB3" s="1071"/>
      <c r="AC3" s="1071"/>
      <c r="AD3" s="1071"/>
      <c r="AE3" s="1071"/>
      <c r="AF3" s="1071"/>
      <c r="AG3" s="1071"/>
      <c r="AH3" s="1071"/>
    </row>
    <row r="4" spans="1:34" ht="13.2" x14ac:dyDescent="0.2"/>
    <row r="5" spans="1:34" ht="13.2" x14ac:dyDescent="0.2"/>
    <row r="6" spans="1:34" ht="13.2" x14ac:dyDescent="0.2"/>
    <row r="7" spans="1:34" ht="13.2" x14ac:dyDescent="0.2"/>
    <row r="8" spans="1:34" ht="13.2" x14ac:dyDescent="0.2"/>
    <row r="9" spans="1:34" ht="13.2" x14ac:dyDescent="0.2">
      <c r="AH9" s="107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1071"/>
    </row>
    <row r="18" spans="12:34" ht="13.2" x14ac:dyDescent="0.2"/>
    <row r="19" spans="12:34" ht="13.2" x14ac:dyDescent="0.2"/>
    <row r="20" spans="12:34" ht="13.2" x14ac:dyDescent="0.2">
      <c r="AH20" s="1071"/>
    </row>
    <row r="21" spans="12:34" ht="13.2" x14ac:dyDescent="0.2">
      <c r="AH21" s="1071"/>
    </row>
    <row r="22" spans="12:34" ht="13.2" x14ac:dyDescent="0.2"/>
    <row r="23" spans="12:34" ht="13.2" x14ac:dyDescent="0.2"/>
    <row r="24" spans="12:34" ht="13.2" x14ac:dyDescent="0.2">
      <c r="Q24" s="1071"/>
    </row>
    <row r="25" spans="12:34" ht="13.2" x14ac:dyDescent="0.2"/>
    <row r="26" spans="12:34" ht="13.2" x14ac:dyDescent="0.2"/>
    <row r="27" spans="12:34" ht="13.2" x14ac:dyDescent="0.2"/>
    <row r="28" spans="12:34" ht="13.2" x14ac:dyDescent="0.2">
      <c r="O28" s="1071"/>
      <c r="T28" s="1071"/>
      <c r="AH28" s="1071"/>
    </row>
    <row r="29" spans="12:34" ht="13.2" x14ac:dyDescent="0.2"/>
    <row r="30" spans="12:34" ht="13.2" x14ac:dyDescent="0.2"/>
    <row r="31" spans="12:34" ht="13.2" x14ac:dyDescent="0.2">
      <c r="Q31" s="1071"/>
    </row>
    <row r="32" spans="12:34" ht="13.2" x14ac:dyDescent="0.2">
      <c r="L32" s="1071"/>
    </row>
    <row r="33" spans="2:34" ht="13.2" x14ac:dyDescent="0.2">
      <c r="C33" s="1071"/>
      <c r="E33" s="1071"/>
      <c r="G33" s="1071"/>
      <c r="I33" s="1071"/>
      <c r="X33" s="1071"/>
    </row>
    <row r="34" spans="2:34" ht="13.2" x14ac:dyDescent="0.2">
      <c r="B34" s="1071"/>
      <c r="P34" s="1071"/>
      <c r="R34" s="1071"/>
      <c r="T34" s="1071"/>
    </row>
    <row r="35" spans="2:34" ht="13.2" x14ac:dyDescent="0.2">
      <c r="D35" s="1071"/>
      <c r="W35" s="1071"/>
      <c r="AC35" s="1071"/>
      <c r="AD35" s="1071"/>
      <c r="AE35" s="1071"/>
      <c r="AF35" s="1071"/>
      <c r="AG35" s="1071"/>
      <c r="AH35" s="1071"/>
    </row>
    <row r="36" spans="2:34" ht="13.2" x14ac:dyDescent="0.2">
      <c r="H36" s="1071"/>
      <c r="J36" s="1071"/>
      <c r="K36" s="1071"/>
      <c r="M36" s="1071"/>
      <c r="Y36" s="1071"/>
      <c r="Z36" s="1071"/>
      <c r="AA36" s="1071"/>
      <c r="AB36" s="1071"/>
      <c r="AC36" s="1071"/>
      <c r="AD36" s="1071"/>
      <c r="AE36" s="1071"/>
      <c r="AF36" s="1071"/>
      <c r="AG36" s="1071"/>
      <c r="AH36" s="1071"/>
    </row>
    <row r="37" spans="2:34" ht="13.2" x14ac:dyDescent="0.2">
      <c r="AH37" s="1071"/>
    </row>
    <row r="38" spans="2:34" ht="13.2" x14ac:dyDescent="0.2">
      <c r="AG38" s="1071"/>
      <c r="AH38" s="1071"/>
    </row>
    <row r="39" spans="2:34" ht="13.2" x14ac:dyDescent="0.2"/>
    <row r="40" spans="2:34" ht="13.2" x14ac:dyDescent="0.2">
      <c r="X40" s="1071"/>
    </row>
    <row r="41" spans="2:34" ht="13.2" x14ac:dyDescent="0.2">
      <c r="R41" s="1071"/>
    </row>
    <row r="42" spans="2:34" ht="13.2" x14ac:dyDescent="0.2">
      <c r="W42" s="1071"/>
    </row>
    <row r="43" spans="2:34" ht="13.2" x14ac:dyDescent="0.2">
      <c r="Y43" s="1071"/>
      <c r="Z43" s="1071"/>
      <c r="AA43" s="1071"/>
      <c r="AB43" s="1071"/>
      <c r="AC43" s="1071"/>
      <c r="AD43" s="1071"/>
      <c r="AE43" s="1071"/>
      <c r="AF43" s="1071"/>
      <c r="AG43" s="1071"/>
      <c r="AH43" s="1071"/>
    </row>
    <row r="44" spans="2:34" ht="13.2" x14ac:dyDescent="0.2">
      <c r="AH44" s="1071"/>
    </row>
    <row r="45" spans="2:34" ht="13.2" x14ac:dyDescent="0.2">
      <c r="X45" s="1071"/>
    </row>
    <row r="46" spans="2:34" ht="13.2" x14ac:dyDescent="0.2"/>
    <row r="47" spans="2:34" ht="13.2" x14ac:dyDescent="0.2"/>
    <row r="48" spans="2:34" ht="13.2" x14ac:dyDescent="0.2">
      <c r="W48" s="1071"/>
      <c r="Y48" s="1071"/>
      <c r="Z48" s="1071"/>
      <c r="AA48" s="1071"/>
      <c r="AB48" s="1071"/>
      <c r="AC48" s="1071"/>
      <c r="AD48" s="1071"/>
      <c r="AE48" s="1071"/>
      <c r="AF48" s="1071"/>
      <c r="AG48" s="1071"/>
      <c r="AH48" s="1071"/>
    </row>
    <row r="49" spans="28:34" ht="13.2" x14ac:dyDescent="0.2"/>
    <row r="50" spans="28:34" ht="13.2" x14ac:dyDescent="0.2">
      <c r="AE50" s="1071"/>
      <c r="AF50" s="1071"/>
      <c r="AG50" s="1071"/>
      <c r="AH50" s="1071"/>
    </row>
    <row r="51" spans="28:34" ht="13.2" x14ac:dyDescent="0.2">
      <c r="AC51" s="1071"/>
      <c r="AD51" s="1071"/>
      <c r="AE51" s="1071"/>
      <c r="AF51" s="1071"/>
      <c r="AG51" s="1071"/>
      <c r="AH51" s="1071"/>
    </row>
    <row r="52" spans="28:34" ht="13.2" x14ac:dyDescent="0.2"/>
    <row r="53" spans="28:34" ht="13.2" x14ac:dyDescent="0.2">
      <c r="AF53" s="1071"/>
      <c r="AG53" s="1071"/>
      <c r="AH53" s="1071"/>
    </row>
    <row r="54" spans="28:34" ht="13.2" x14ac:dyDescent="0.2">
      <c r="AH54" s="1071"/>
    </row>
    <row r="55" spans="28:34" ht="13.2" x14ac:dyDescent="0.2"/>
    <row r="56" spans="28:34" ht="13.2" x14ac:dyDescent="0.2">
      <c r="AB56" s="1071"/>
      <c r="AC56" s="1071"/>
      <c r="AD56" s="1071"/>
      <c r="AE56" s="1071"/>
      <c r="AF56" s="1071"/>
      <c r="AG56" s="1071"/>
      <c r="AH56" s="1071"/>
    </row>
    <row r="57" spans="28:34" ht="13.2" x14ac:dyDescent="0.2">
      <c r="AH57" s="1071"/>
    </row>
    <row r="58" spans="28:34" ht="13.2" x14ac:dyDescent="0.2">
      <c r="AH58" s="1071"/>
    </row>
    <row r="59" spans="28:34" ht="13.2" x14ac:dyDescent="0.2"/>
    <row r="60" spans="28:34" ht="13.2" x14ac:dyDescent="0.2"/>
    <row r="61" spans="28:34" ht="13.2" x14ac:dyDescent="0.2"/>
    <row r="62" spans="28:34" ht="13.2" x14ac:dyDescent="0.2"/>
    <row r="63" spans="28:34" ht="13.2" x14ac:dyDescent="0.2">
      <c r="AH63" s="1071"/>
    </row>
    <row r="64" spans="28:34" ht="13.2" x14ac:dyDescent="0.2">
      <c r="AG64" s="1071"/>
      <c r="AH64" s="1071"/>
    </row>
    <row r="65" spans="28:34" ht="13.2" x14ac:dyDescent="0.2"/>
    <row r="66" spans="28:34" ht="13.2" x14ac:dyDescent="0.2"/>
    <row r="67" spans="28:34" ht="13.2" x14ac:dyDescent="0.2"/>
    <row r="68" spans="28:34" ht="13.2" x14ac:dyDescent="0.2">
      <c r="AB68" s="1071"/>
      <c r="AC68" s="1071"/>
      <c r="AD68" s="1071"/>
      <c r="AE68" s="1071"/>
      <c r="AF68" s="1071"/>
      <c r="AG68" s="1071"/>
      <c r="AH68" s="1071"/>
    </row>
    <row r="69" spans="28:34" ht="13.2" x14ac:dyDescent="0.2">
      <c r="AF69" s="1071"/>
      <c r="AG69" s="1071"/>
      <c r="AH69" s="1071"/>
    </row>
    <row r="70" spans="28:34" ht="13.2" x14ac:dyDescent="0.2"/>
    <row r="71" spans="28:34" ht="13.2" x14ac:dyDescent="0.2"/>
    <row r="72" spans="28:34" ht="13.2" x14ac:dyDescent="0.2"/>
    <row r="73" spans="28:34" ht="13.2" x14ac:dyDescent="0.2"/>
    <row r="74" spans="28:34" ht="13.2" x14ac:dyDescent="0.2"/>
    <row r="75" spans="28:34" ht="13.2" x14ac:dyDescent="0.2">
      <c r="AH75" s="1071"/>
    </row>
    <row r="76" spans="28:34" ht="13.2" x14ac:dyDescent="0.2">
      <c r="AF76" s="1071"/>
      <c r="AG76" s="1071"/>
      <c r="AH76" s="1071"/>
    </row>
    <row r="77" spans="28:34" ht="13.2" x14ac:dyDescent="0.2">
      <c r="AG77" s="1071"/>
      <c r="AH77" s="1071"/>
    </row>
    <row r="78" spans="28:34" ht="13.2" x14ac:dyDescent="0.2"/>
    <row r="79" spans="28:34" ht="13.2" x14ac:dyDescent="0.2"/>
    <row r="80" spans="28:34" ht="13.2" x14ac:dyDescent="0.2"/>
    <row r="81" spans="25:34" ht="13.2" x14ac:dyDescent="0.2"/>
    <row r="82" spans="25:34" ht="13.2" x14ac:dyDescent="0.2">
      <c r="Y82" s="1071"/>
    </row>
    <row r="83" spans="25:34" ht="13.2" x14ac:dyDescent="0.2">
      <c r="Y83" s="1071"/>
      <c r="Z83" s="1071"/>
      <c r="AA83" s="1071"/>
      <c r="AB83" s="1071"/>
      <c r="AC83" s="1071"/>
      <c r="AD83" s="1071"/>
      <c r="AE83" s="1071"/>
      <c r="AF83" s="1071"/>
      <c r="AG83" s="1071"/>
      <c r="AH83" s="1071"/>
    </row>
    <row r="84" spans="25:34" ht="13.2" x14ac:dyDescent="0.2"/>
    <row r="85" spans="25:34" ht="13.2" x14ac:dyDescent="0.2"/>
    <row r="86" spans="25:34" ht="13.2" x14ac:dyDescent="0.2"/>
    <row r="87" spans="25:34" ht="13.2" x14ac:dyDescent="0.2"/>
    <row r="88" spans="25:34" ht="13.2" x14ac:dyDescent="0.2">
      <c r="AH88" s="107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71"/>
      <c r="AG94" s="1071"/>
      <c r="AH94" s="1071"/>
    </row>
    <row r="95" spans="25:34" ht="13.5" customHeight="1" x14ac:dyDescent="0.2">
      <c r="AH95" s="107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71"/>
    </row>
    <row r="102" spans="33:34" ht="13.5" customHeight="1" x14ac:dyDescent="0.2"/>
    <row r="103" spans="33:34" ht="13.5" customHeight="1" x14ac:dyDescent="0.2"/>
    <row r="104" spans="33:34" ht="13.5" customHeight="1" x14ac:dyDescent="0.2">
      <c r="AG104" s="1071"/>
      <c r="AH104" s="107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71"/>
    </row>
    <row r="117" spans="34:122" ht="13.5" customHeight="1" x14ac:dyDescent="0.2"/>
    <row r="118" spans="34:122" ht="13.5" customHeight="1" x14ac:dyDescent="0.2"/>
    <row r="119" spans="34:122" ht="13.5" customHeight="1" x14ac:dyDescent="0.2"/>
    <row r="120" spans="34:122" ht="13.5" customHeight="1" x14ac:dyDescent="0.2">
      <c r="AH120" s="1071"/>
    </row>
    <row r="121" spans="34:122" ht="13.5" customHeight="1" x14ac:dyDescent="0.2">
      <c r="AH121" s="1071"/>
    </row>
    <row r="122" spans="34:122" ht="13.5" customHeight="1" x14ac:dyDescent="0.2"/>
    <row r="123" spans="34:122" ht="13.5" customHeight="1" x14ac:dyDescent="0.2"/>
    <row r="124" spans="34:122" ht="13.5" customHeight="1" x14ac:dyDescent="0.2"/>
    <row r="125" spans="34:122" ht="13.5" customHeight="1" x14ac:dyDescent="0.2">
      <c r="DR125" s="1071" t="s">
        <v>550</v>
      </c>
    </row>
  </sheetData>
  <sheetProtection algorithmName="SHA-512" hashValue="Y2pyW3qf7h27+QQVN723Wv5bCWXojQZ5qvdQLSnJaXGBDHpA2C0sTFvnuLOEeiH/Jle7V3dQWxNbR43Ege4KIw==" saltValue="xx9muW9r+9CKZBITk5o+Dw==" spinCount="100000" sheet="1" objects="1" scenarios="1"/>
  <dataConsolidate/>
  <phoneticPr fontId="47"/>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6E21-F49E-4BB8-AAEB-CD83A3EFF9A4}">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1126" customWidth="1"/>
    <col min="35" max="122" width="2.44140625" style="1071" customWidth="1"/>
    <col min="123" max="16384" width="2.44140625" style="1071" hidden="1"/>
  </cols>
  <sheetData>
    <row r="1" spans="2:34" ht="13.5" customHeight="1" x14ac:dyDescent="0.2">
      <c r="B1" s="1071"/>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row>
    <row r="2" spans="2:34" ht="13.2" x14ac:dyDescent="0.2">
      <c r="S2" s="1071"/>
      <c r="AH2" s="1071"/>
    </row>
    <row r="3" spans="2:34" ht="13.2" x14ac:dyDescent="0.2">
      <c r="C3" s="1071"/>
      <c r="D3" s="1071"/>
      <c r="E3" s="1071"/>
      <c r="F3" s="1071"/>
      <c r="G3" s="1071"/>
      <c r="H3" s="1071"/>
      <c r="I3" s="1071"/>
      <c r="J3" s="1071"/>
      <c r="K3" s="1071"/>
      <c r="L3" s="1071"/>
      <c r="M3" s="1071"/>
      <c r="N3" s="1071"/>
      <c r="O3" s="1071"/>
      <c r="P3" s="1071"/>
      <c r="Q3" s="1071"/>
      <c r="R3" s="1071"/>
      <c r="S3" s="1071"/>
      <c r="U3" s="1071"/>
      <c r="V3" s="1071"/>
      <c r="W3" s="1071"/>
      <c r="X3" s="1071"/>
      <c r="Y3" s="1071"/>
      <c r="Z3" s="1071"/>
      <c r="AA3" s="1071"/>
      <c r="AB3" s="1071"/>
      <c r="AC3" s="1071"/>
      <c r="AD3" s="1071"/>
      <c r="AE3" s="1071"/>
      <c r="AF3" s="1071"/>
      <c r="AG3" s="1071"/>
      <c r="AH3" s="1071"/>
    </row>
    <row r="4" spans="2:34" ht="13.2" x14ac:dyDescent="0.2"/>
    <row r="5" spans="2:34" ht="13.2" x14ac:dyDescent="0.2"/>
    <row r="6" spans="2:34" ht="13.2" x14ac:dyDescent="0.2"/>
    <row r="7" spans="2:34" ht="13.2" x14ac:dyDescent="0.2"/>
    <row r="8" spans="2:34" ht="13.2" x14ac:dyDescent="0.2"/>
    <row r="9" spans="2:34" ht="13.2" x14ac:dyDescent="0.2">
      <c r="AH9" s="107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1071"/>
    </row>
    <row r="18" spans="12:34" ht="13.2" x14ac:dyDescent="0.2"/>
    <row r="19" spans="12:34" ht="13.2" x14ac:dyDescent="0.2"/>
    <row r="20" spans="12:34" ht="13.2" x14ac:dyDescent="0.2">
      <c r="AH20" s="1071"/>
    </row>
    <row r="21" spans="12:34" ht="13.2" x14ac:dyDescent="0.2">
      <c r="AH21" s="1071"/>
    </row>
    <row r="22" spans="12:34" ht="13.2" x14ac:dyDescent="0.2"/>
    <row r="23" spans="12:34" ht="13.2" x14ac:dyDescent="0.2"/>
    <row r="24" spans="12:34" ht="13.2" x14ac:dyDescent="0.2">
      <c r="Q24" s="1071"/>
    </row>
    <row r="25" spans="12:34" ht="13.2" x14ac:dyDescent="0.2"/>
    <row r="26" spans="12:34" ht="13.2" x14ac:dyDescent="0.2"/>
    <row r="27" spans="12:34" ht="13.2" x14ac:dyDescent="0.2"/>
    <row r="28" spans="12:34" ht="13.2" x14ac:dyDescent="0.2">
      <c r="O28" s="1071"/>
      <c r="T28" s="1071"/>
      <c r="AH28" s="1071"/>
    </row>
    <row r="29" spans="12:34" ht="13.2" x14ac:dyDescent="0.2"/>
    <row r="30" spans="12:34" ht="13.2" x14ac:dyDescent="0.2"/>
    <row r="31" spans="12:34" ht="13.2" x14ac:dyDescent="0.2">
      <c r="Q31" s="1071"/>
    </row>
    <row r="32" spans="12:34" ht="13.2" x14ac:dyDescent="0.2">
      <c r="L32" s="1071"/>
    </row>
    <row r="33" spans="2:34" ht="13.2" x14ac:dyDescent="0.2">
      <c r="C33" s="1071"/>
      <c r="E33" s="1071"/>
      <c r="G33" s="1071"/>
      <c r="I33" s="1071"/>
      <c r="X33" s="1071"/>
    </row>
    <row r="34" spans="2:34" ht="13.2" x14ac:dyDescent="0.2">
      <c r="B34" s="1071"/>
      <c r="P34" s="1071"/>
      <c r="R34" s="1071"/>
      <c r="T34" s="1071"/>
    </row>
    <row r="35" spans="2:34" ht="13.2" x14ac:dyDescent="0.2">
      <c r="D35" s="1071"/>
      <c r="W35" s="1071"/>
      <c r="AC35" s="1071"/>
      <c r="AD35" s="1071"/>
      <c r="AE35" s="1071"/>
      <c r="AF35" s="1071"/>
      <c r="AG35" s="1071"/>
      <c r="AH35" s="1071"/>
    </row>
    <row r="36" spans="2:34" ht="13.2" x14ac:dyDescent="0.2">
      <c r="H36" s="1071"/>
      <c r="J36" s="1071"/>
      <c r="K36" s="1071"/>
      <c r="M36" s="1071"/>
      <c r="Y36" s="1071"/>
      <c r="Z36" s="1071"/>
      <c r="AA36" s="1071"/>
      <c r="AB36" s="1071"/>
      <c r="AC36" s="1071"/>
      <c r="AD36" s="1071"/>
      <c r="AE36" s="1071"/>
      <c r="AF36" s="1071"/>
      <c r="AG36" s="1071"/>
      <c r="AH36" s="1071"/>
    </row>
    <row r="37" spans="2:34" ht="13.2" x14ac:dyDescent="0.2">
      <c r="AH37" s="1071"/>
    </row>
    <row r="38" spans="2:34" ht="13.2" x14ac:dyDescent="0.2">
      <c r="AG38" s="1071"/>
      <c r="AH38" s="1071"/>
    </row>
    <row r="39" spans="2:34" ht="13.2" x14ac:dyDescent="0.2"/>
    <row r="40" spans="2:34" ht="13.2" x14ac:dyDescent="0.2">
      <c r="X40" s="1071"/>
    </row>
    <row r="41" spans="2:34" ht="13.2" x14ac:dyDescent="0.2">
      <c r="R41" s="1071"/>
    </row>
    <row r="42" spans="2:34" ht="13.2" x14ac:dyDescent="0.2">
      <c r="W42" s="1071"/>
    </row>
    <row r="43" spans="2:34" ht="13.2" x14ac:dyDescent="0.2">
      <c r="Y43" s="1071"/>
      <c r="Z43" s="1071"/>
      <c r="AA43" s="1071"/>
      <c r="AB43" s="1071"/>
      <c r="AC43" s="1071"/>
      <c r="AD43" s="1071"/>
      <c r="AE43" s="1071"/>
      <c r="AF43" s="1071"/>
      <c r="AG43" s="1071"/>
      <c r="AH43" s="1071"/>
    </row>
    <row r="44" spans="2:34" ht="13.2" x14ac:dyDescent="0.2">
      <c r="AH44" s="1071"/>
    </row>
    <row r="45" spans="2:34" ht="13.2" x14ac:dyDescent="0.2">
      <c r="X45" s="1071"/>
    </row>
    <row r="46" spans="2:34" ht="13.2" x14ac:dyDescent="0.2"/>
    <row r="47" spans="2:34" ht="13.2" x14ac:dyDescent="0.2"/>
    <row r="48" spans="2:34" ht="13.2" x14ac:dyDescent="0.2">
      <c r="W48" s="1071"/>
      <c r="Y48" s="1071"/>
      <c r="Z48" s="1071"/>
      <c r="AA48" s="1071"/>
      <c r="AB48" s="1071"/>
      <c r="AC48" s="1071"/>
      <c r="AD48" s="1071"/>
      <c r="AE48" s="1071"/>
      <c r="AF48" s="1071"/>
      <c r="AG48" s="1071"/>
      <c r="AH48" s="1071"/>
    </row>
    <row r="49" spans="28:34" ht="13.2" x14ac:dyDescent="0.2"/>
    <row r="50" spans="28:34" ht="13.2" x14ac:dyDescent="0.2">
      <c r="AE50" s="1071"/>
      <c r="AF50" s="1071"/>
      <c r="AG50" s="1071"/>
      <c r="AH50" s="1071"/>
    </row>
    <row r="51" spans="28:34" ht="13.2" x14ac:dyDescent="0.2">
      <c r="AC51" s="1071"/>
      <c r="AD51" s="1071"/>
      <c r="AE51" s="1071"/>
      <c r="AF51" s="1071"/>
      <c r="AG51" s="1071"/>
      <c r="AH51" s="1071"/>
    </row>
    <row r="52" spans="28:34" ht="13.2" x14ac:dyDescent="0.2"/>
    <row r="53" spans="28:34" ht="13.2" x14ac:dyDescent="0.2">
      <c r="AF53" s="1071"/>
      <c r="AG53" s="1071"/>
      <c r="AH53" s="1071"/>
    </row>
    <row r="54" spans="28:34" ht="13.2" x14ac:dyDescent="0.2">
      <c r="AH54" s="1071"/>
    </row>
    <row r="55" spans="28:34" ht="13.2" x14ac:dyDescent="0.2"/>
    <row r="56" spans="28:34" ht="13.2" x14ac:dyDescent="0.2">
      <c r="AB56" s="1071"/>
      <c r="AC56" s="1071"/>
      <c r="AD56" s="1071"/>
      <c r="AE56" s="1071"/>
      <c r="AF56" s="1071"/>
      <c r="AG56" s="1071"/>
      <c r="AH56" s="1071"/>
    </row>
    <row r="57" spans="28:34" ht="13.2" x14ac:dyDescent="0.2">
      <c r="AH57" s="1071"/>
    </row>
    <row r="58" spans="28:34" ht="13.2" x14ac:dyDescent="0.2">
      <c r="AH58" s="1071"/>
    </row>
    <row r="59" spans="28:34" ht="13.2" x14ac:dyDescent="0.2">
      <c r="AG59" s="1071"/>
      <c r="AH59" s="1071"/>
    </row>
    <row r="60" spans="28:34" ht="13.2" x14ac:dyDescent="0.2"/>
    <row r="61" spans="28:34" ht="13.2" x14ac:dyDescent="0.2"/>
    <row r="62" spans="28:34" ht="13.2" x14ac:dyDescent="0.2"/>
    <row r="63" spans="28:34" ht="13.2" x14ac:dyDescent="0.2">
      <c r="AH63" s="1071"/>
    </row>
    <row r="64" spans="28:34" ht="13.2" x14ac:dyDescent="0.2">
      <c r="AG64" s="1071"/>
      <c r="AH64" s="1071"/>
    </row>
    <row r="65" spans="28:34" ht="13.2" x14ac:dyDescent="0.2"/>
    <row r="66" spans="28:34" ht="13.2" x14ac:dyDescent="0.2"/>
    <row r="67" spans="28:34" ht="13.2" x14ac:dyDescent="0.2"/>
    <row r="68" spans="28:34" ht="13.2" x14ac:dyDescent="0.2">
      <c r="AB68" s="1071"/>
      <c r="AC68" s="1071"/>
      <c r="AD68" s="1071"/>
      <c r="AE68" s="1071"/>
      <c r="AF68" s="1071"/>
      <c r="AG68" s="1071"/>
      <c r="AH68" s="1071"/>
    </row>
    <row r="69" spans="28:34" ht="13.2" x14ac:dyDescent="0.2">
      <c r="AF69" s="1071"/>
      <c r="AG69" s="1071"/>
      <c r="AH69" s="1071"/>
    </row>
    <row r="70" spans="28:34" ht="13.2" x14ac:dyDescent="0.2"/>
    <row r="71" spans="28:34" ht="13.2" x14ac:dyDescent="0.2"/>
    <row r="72" spans="28:34" ht="13.2" x14ac:dyDescent="0.2"/>
    <row r="73" spans="28:34" ht="13.2" x14ac:dyDescent="0.2"/>
    <row r="74" spans="28:34" ht="13.2" x14ac:dyDescent="0.2"/>
    <row r="75" spans="28:34" ht="13.2" x14ac:dyDescent="0.2">
      <c r="AH75" s="1071"/>
    </row>
    <row r="76" spans="28:34" ht="13.2" x14ac:dyDescent="0.2">
      <c r="AF76" s="1071"/>
      <c r="AG76" s="1071"/>
      <c r="AH76" s="1071"/>
    </row>
    <row r="77" spans="28:34" ht="13.2" x14ac:dyDescent="0.2">
      <c r="AG77" s="1071"/>
      <c r="AH77" s="1071"/>
    </row>
    <row r="78" spans="28:34" ht="13.2" x14ac:dyDescent="0.2"/>
    <row r="79" spans="28:34" ht="13.2" x14ac:dyDescent="0.2"/>
    <row r="80" spans="28:34" ht="13.2" x14ac:dyDescent="0.2"/>
    <row r="81" spans="25:34" ht="13.2" x14ac:dyDescent="0.2"/>
    <row r="82" spans="25:34" ht="13.2" x14ac:dyDescent="0.2">
      <c r="Y82" s="1071"/>
    </row>
    <row r="83" spans="25:34" ht="13.2" x14ac:dyDescent="0.2">
      <c r="Y83" s="1071"/>
      <c r="Z83" s="1071"/>
      <c r="AA83" s="1071"/>
      <c r="AB83" s="1071"/>
      <c r="AC83" s="1071"/>
      <c r="AD83" s="1071"/>
      <c r="AE83" s="1071"/>
      <c r="AF83" s="1071"/>
      <c r="AG83" s="1071"/>
      <c r="AH83" s="1071"/>
    </row>
    <row r="84" spans="25:34" ht="13.2" x14ac:dyDescent="0.2"/>
    <row r="85" spans="25:34" ht="13.2" x14ac:dyDescent="0.2"/>
    <row r="86" spans="25:34" ht="13.2" x14ac:dyDescent="0.2"/>
    <row r="87" spans="25:34" ht="13.2" x14ac:dyDescent="0.2"/>
    <row r="88" spans="25:34" ht="13.2" x14ac:dyDescent="0.2">
      <c r="AH88" s="107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71"/>
      <c r="AG94" s="1071"/>
      <c r="AH94" s="1071"/>
    </row>
    <row r="95" spans="25:34" ht="13.5" customHeight="1" x14ac:dyDescent="0.2">
      <c r="AH95" s="107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71"/>
    </row>
    <row r="102" spans="33:34" ht="13.5" customHeight="1" x14ac:dyDescent="0.2"/>
    <row r="103" spans="33:34" ht="13.5" customHeight="1" x14ac:dyDescent="0.2"/>
    <row r="104" spans="33:34" ht="13.5" customHeight="1" x14ac:dyDescent="0.2">
      <c r="AG104" s="1071"/>
      <c r="AH104" s="107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71"/>
    </row>
    <row r="117" spans="34:122" ht="13.5" customHeight="1" x14ac:dyDescent="0.2"/>
    <row r="118" spans="34:122" ht="13.5" customHeight="1" x14ac:dyDescent="0.2"/>
    <row r="119" spans="34:122" ht="13.5" customHeight="1" x14ac:dyDescent="0.2"/>
    <row r="120" spans="34:122" ht="13.5" customHeight="1" x14ac:dyDescent="0.2">
      <c r="AH120" s="1071"/>
    </row>
    <row r="121" spans="34:122" ht="13.5" customHeight="1" x14ac:dyDescent="0.2">
      <c r="AH121" s="1071"/>
    </row>
    <row r="122" spans="34:122" ht="13.5" customHeight="1" x14ac:dyDescent="0.2"/>
    <row r="123" spans="34:122" ht="13.5" customHeight="1" x14ac:dyDescent="0.2"/>
    <row r="124" spans="34:122" ht="13.5" customHeight="1" x14ac:dyDescent="0.2"/>
    <row r="125" spans="34:122" ht="13.5" customHeight="1" x14ac:dyDescent="0.2">
      <c r="DR125" s="1071" t="s">
        <v>550</v>
      </c>
    </row>
  </sheetData>
  <sheetProtection algorithmName="SHA-512" hashValue="kpCe7DcAKzG6+t7XVW28RMcJp6b0lyoapB7MNLFIV2mherNaI7bDURBXPH8U86NhwxzKW5Mw22oKGSXSQ0Mk5A==" saltValue="MHkUn2BWQz1VnR33zNcY7A==" spinCount="100000" sheet="1" objects="1" scenarios="1"/>
  <dataConsolidate/>
  <phoneticPr fontId="47"/>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78" customWidth="1"/>
    <col min="2" max="8" width="13.33203125" style="278" customWidth="1"/>
    <col min="9" max="16384" width="11.109375" style="278"/>
  </cols>
  <sheetData>
    <row r="1" spans="1:8" x14ac:dyDescent="0.2">
      <c r="A1" s="95"/>
      <c r="B1" s="101"/>
      <c r="C1" s="105"/>
      <c r="D1" s="111"/>
      <c r="E1" s="121"/>
      <c r="F1" s="121"/>
      <c r="G1" s="121"/>
      <c r="H1" s="155"/>
    </row>
    <row r="2" spans="1:8" x14ac:dyDescent="0.2">
      <c r="A2" s="96"/>
      <c r="B2" s="102"/>
      <c r="C2" s="285"/>
      <c r="D2" s="112" t="s">
        <v>80</v>
      </c>
      <c r="E2" s="122"/>
      <c r="F2" s="293" t="s">
        <v>519</v>
      </c>
      <c r="G2" s="146"/>
      <c r="H2" s="156"/>
    </row>
    <row r="3" spans="1:8" x14ac:dyDescent="0.2">
      <c r="A3" s="112" t="s">
        <v>477</v>
      </c>
      <c r="B3" s="104"/>
      <c r="C3" s="286"/>
      <c r="D3" s="289">
        <v>1729255</v>
      </c>
      <c r="E3" s="291"/>
      <c r="F3" s="294">
        <v>128523</v>
      </c>
      <c r="G3" s="296"/>
      <c r="H3" s="299"/>
    </row>
    <row r="4" spans="1:8" x14ac:dyDescent="0.2">
      <c r="A4" s="97"/>
      <c r="B4" s="103"/>
      <c r="C4" s="287"/>
      <c r="D4" s="290">
        <v>63636</v>
      </c>
      <c r="E4" s="292"/>
      <c r="F4" s="295">
        <v>56792</v>
      </c>
      <c r="G4" s="297"/>
      <c r="H4" s="300"/>
    </row>
    <row r="5" spans="1:8" x14ac:dyDescent="0.2">
      <c r="A5" s="112" t="s">
        <v>315</v>
      </c>
      <c r="B5" s="104"/>
      <c r="C5" s="286"/>
      <c r="D5" s="289">
        <v>265829</v>
      </c>
      <c r="E5" s="291"/>
      <c r="F5" s="294">
        <v>96469</v>
      </c>
      <c r="G5" s="296"/>
      <c r="H5" s="299"/>
    </row>
    <row r="6" spans="1:8" x14ac:dyDescent="0.2">
      <c r="A6" s="97"/>
      <c r="B6" s="103"/>
      <c r="C6" s="287"/>
      <c r="D6" s="290">
        <v>50551</v>
      </c>
      <c r="E6" s="292"/>
      <c r="F6" s="295">
        <v>49775</v>
      </c>
      <c r="G6" s="297"/>
      <c r="H6" s="300"/>
    </row>
    <row r="7" spans="1:8" x14ac:dyDescent="0.2">
      <c r="A7" s="112" t="s">
        <v>133</v>
      </c>
      <c r="B7" s="104"/>
      <c r="C7" s="286"/>
      <c r="D7" s="289">
        <v>111048</v>
      </c>
      <c r="E7" s="291"/>
      <c r="F7" s="294">
        <v>85743</v>
      </c>
      <c r="G7" s="296"/>
      <c r="H7" s="299"/>
    </row>
    <row r="8" spans="1:8" x14ac:dyDescent="0.2">
      <c r="A8" s="97"/>
      <c r="B8" s="103"/>
      <c r="C8" s="287"/>
      <c r="D8" s="290">
        <v>64731</v>
      </c>
      <c r="E8" s="292"/>
      <c r="F8" s="295">
        <v>45231</v>
      </c>
      <c r="G8" s="297"/>
      <c r="H8" s="300"/>
    </row>
    <row r="9" spans="1:8" x14ac:dyDescent="0.2">
      <c r="A9" s="112" t="s">
        <v>516</v>
      </c>
      <c r="B9" s="104"/>
      <c r="C9" s="286"/>
      <c r="D9" s="289">
        <v>105657</v>
      </c>
      <c r="E9" s="291"/>
      <c r="F9" s="294">
        <v>92509</v>
      </c>
      <c r="G9" s="296"/>
      <c r="H9" s="299"/>
    </row>
    <row r="10" spans="1:8" x14ac:dyDescent="0.2">
      <c r="A10" s="97"/>
      <c r="B10" s="103"/>
      <c r="C10" s="287"/>
      <c r="D10" s="290">
        <v>59446</v>
      </c>
      <c r="E10" s="292"/>
      <c r="F10" s="295">
        <v>52274</v>
      </c>
      <c r="G10" s="297"/>
      <c r="H10" s="300"/>
    </row>
    <row r="11" spans="1:8" x14ac:dyDescent="0.2">
      <c r="A11" s="112" t="s">
        <v>517</v>
      </c>
      <c r="B11" s="104"/>
      <c r="C11" s="286"/>
      <c r="D11" s="289">
        <v>108301</v>
      </c>
      <c r="E11" s="291"/>
      <c r="F11" s="294">
        <v>98544</v>
      </c>
      <c r="G11" s="296"/>
      <c r="H11" s="299"/>
    </row>
    <row r="12" spans="1:8" x14ac:dyDescent="0.2">
      <c r="A12" s="97"/>
      <c r="B12" s="103"/>
      <c r="C12" s="288"/>
      <c r="D12" s="290">
        <v>63887</v>
      </c>
      <c r="E12" s="292"/>
      <c r="F12" s="295">
        <v>55816</v>
      </c>
      <c r="G12" s="297"/>
      <c r="H12" s="300"/>
    </row>
    <row r="13" spans="1:8" x14ac:dyDescent="0.2">
      <c r="A13" s="112"/>
      <c r="B13" s="104"/>
      <c r="C13" s="286"/>
      <c r="D13" s="289">
        <v>464018</v>
      </c>
      <c r="E13" s="291"/>
      <c r="F13" s="294">
        <v>100358</v>
      </c>
      <c r="G13" s="298"/>
      <c r="H13" s="299"/>
    </row>
    <row r="14" spans="1:8" x14ac:dyDescent="0.2">
      <c r="A14" s="97"/>
      <c r="B14" s="103"/>
      <c r="C14" s="287"/>
      <c r="D14" s="290">
        <v>60450</v>
      </c>
      <c r="E14" s="292"/>
      <c r="F14" s="295">
        <v>51978</v>
      </c>
      <c r="G14" s="297"/>
      <c r="H14" s="300"/>
    </row>
    <row r="17" spans="1:11" x14ac:dyDescent="0.2">
      <c r="A17" s="278" t="s">
        <v>22</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86</v>
      </c>
      <c r="B19" s="279">
        <f>ROUND(VALUE(SUBSTITUTE(実質収支比率等に係る経年分析!F$48,"▲","-")),2)</f>
        <v>6.24</v>
      </c>
      <c r="C19" s="279">
        <f>ROUND(VALUE(SUBSTITUTE(実質収支比率等に係る経年分析!G$48,"▲","-")),2)</f>
        <v>64.37</v>
      </c>
      <c r="D19" s="279">
        <f>ROUND(VALUE(SUBSTITUTE(実質収支比率等に係る経年分析!H$48,"▲","-")),2)</f>
        <v>9.43</v>
      </c>
      <c r="E19" s="279">
        <f>ROUND(VALUE(SUBSTITUTE(実質収支比率等に係る経年分析!I$48,"▲","-")),2)</f>
        <v>9.17</v>
      </c>
      <c r="F19" s="279">
        <f>ROUND(VALUE(SUBSTITUTE(実質収支比率等に係る経年分析!J$48,"▲","-")),2)</f>
        <v>4.68</v>
      </c>
    </row>
    <row r="20" spans="1:11" x14ac:dyDescent="0.2">
      <c r="A20" s="279" t="s">
        <v>36</v>
      </c>
      <c r="B20" s="279">
        <f>ROUND(VALUE(SUBSTITUTE(実質収支比率等に係る経年分析!F$47,"▲","-")),2)</f>
        <v>91.82</v>
      </c>
      <c r="C20" s="279">
        <f>ROUND(VALUE(SUBSTITUTE(実質収支比率等に係る経年分析!G$47,"▲","-")),2)</f>
        <v>89.22</v>
      </c>
      <c r="D20" s="279">
        <f>ROUND(VALUE(SUBSTITUTE(実質収支比率等に係る経年分析!H$47,"▲","-")),2)</f>
        <v>114.55</v>
      </c>
      <c r="E20" s="279">
        <f>ROUND(VALUE(SUBSTITUTE(実質収支比率等に係る経年分析!I$47,"▲","-")),2)</f>
        <v>92.27</v>
      </c>
      <c r="F20" s="279">
        <f>ROUND(VALUE(SUBSTITUTE(実質収支比率等に係る経年分析!J$47,"▲","-")),2)</f>
        <v>87.7</v>
      </c>
    </row>
    <row r="21" spans="1:11" x14ac:dyDescent="0.2">
      <c r="A21" s="279" t="s">
        <v>110</v>
      </c>
      <c r="B21" s="279">
        <f>IF(ISNUMBER(VALUE(SUBSTITUTE(実質収支比率等に係る経年分析!F$49,"▲","-"))),ROUND(VALUE(SUBSTITUTE(実質収支比率等に係る経年分析!F$49,"▲","-")),2),NA())</f>
        <v>12.68</v>
      </c>
      <c r="C21" s="279">
        <f>IF(ISNUMBER(VALUE(SUBSTITUTE(実質収支比率等に係る経年分析!G$49,"▲","-"))),ROUND(VALUE(SUBSTITUTE(実質収支比率等に係る経年分析!G$49,"▲","-")),2),NA())</f>
        <v>61.28</v>
      </c>
      <c r="D21" s="279">
        <f>IF(ISNUMBER(VALUE(SUBSTITUTE(実質収支比率等に係る経年分析!H$49,"▲","-"))),ROUND(VALUE(SUBSTITUTE(実質収支比率等に係る経年分析!H$49,"▲","-")),2),NA())</f>
        <v>-19.18</v>
      </c>
      <c r="E21" s="279">
        <f>IF(ISNUMBER(VALUE(SUBSTITUTE(実質収支比率等に係る経年分析!I$49,"▲","-"))),ROUND(VALUE(SUBSTITUTE(実質収支比率等に係る経年分析!I$49,"▲","-")),2),NA())</f>
        <v>-22.49</v>
      </c>
      <c r="F21" s="279">
        <f>IF(ISNUMBER(VALUE(SUBSTITUTE(実質収支比率等に係る経年分析!J$49,"▲","-"))),ROUND(VALUE(SUBSTITUTE(実質収支比率等に係る経年分析!J$49,"▲","-")),2),NA())</f>
        <v>-6.81</v>
      </c>
    </row>
    <row r="24" spans="1:11" x14ac:dyDescent="0.2">
      <c r="A24" s="278" t="s">
        <v>99</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112</v>
      </c>
      <c r="C26" s="280" t="s">
        <v>66</v>
      </c>
      <c r="D26" s="280" t="s">
        <v>112</v>
      </c>
      <c r="E26" s="280" t="s">
        <v>66</v>
      </c>
      <c r="F26" s="280" t="s">
        <v>112</v>
      </c>
      <c r="G26" s="280" t="s">
        <v>66</v>
      </c>
      <c r="H26" s="280" t="s">
        <v>112</v>
      </c>
      <c r="I26" s="280" t="s">
        <v>66</v>
      </c>
      <c r="J26" s="280" t="s">
        <v>112</v>
      </c>
      <c r="K26" s="280" t="s">
        <v>66</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0.2</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1.05</v>
      </c>
      <c r="H27" s="280" t="e">
        <f>IF(ROUND(VALUE(SUBSTITUTE(連結実質赤字比率に係る赤字・黒字の構成分析!I$43,"▲","-")),2)&lt;0,ABS(ROUND(VALUE(SUBSTITUTE(連結実質赤字比率に係る赤字・黒字の構成分析!I$43,"▲","-")),2)),NA())</f>
        <v>#VALUE!</v>
      </c>
      <c r="I27" s="280" t="e">
        <f>IF(ROUND(VALUE(SUBSTITUTE(連結実質赤字比率に係る赤字・黒字の構成分析!I$43,"▲","-")),2)&gt;=0,ABS(ROUND(VALUE(SUBSTITUTE(連結実質赤字比率に係る赤字・黒字の構成分析!I$43,"▲","-")),2)),NA())</f>
        <v>#VALUE!</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後期高齢者医療特別会計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2">
      <c r="A30" s="280" t="str">
        <f>IF(連結実質赤字比率に係る赤字・黒字の構成分析!C$40="",NA(),連結実質赤字比率に係る赤字・黒字の構成分析!C$40)</f>
        <v>介護保険特別会計（介護サービス事業勘定）</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0.14000000000000001</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0.11</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0.09</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0.02</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0.09</v>
      </c>
    </row>
    <row r="31" spans="1:11" x14ac:dyDescent="0.2">
      <c r="A31" s="280" t="str">
        <f>IF(連結実質赤字比率に係る赤字・黒字の構成分析!C$39="",NA(),連結実質赤字比率に係る赤字・黒字の構成分析!C$39)</f>
        <v>国民健康保険特別会計（診療施設勘定）</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0.38</v>
      </c>
    </row>
    <row r="32" spans="1:11" x14ac:dyDescent="0.2">
      <c r="A32" s="280" t="str">
        <f>IF(連結実質赤字比率に係る赤字・黒字の構成分析!C$38="",NA(),連結実質赤字比率に係る赤字・黒字の構成分析!C$38)</f>
        <v>国民健康保険特別会計（事業勘定）</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0.6</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3.38</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0.16</v>
      </c>
      <c r="H32" s="280">
        <f>IF(ROUND(VALUE(SUBSTITUTE(連結実質赤字比率に係る赤字・黒字の構成分析!I$38,"▲","-")),2)&lt;0,ABS(ROUND(VALUE(SUBSTITUTE(連結実質赤字比率に係る赤字・黒字の構成分析!I$38,"▲","-")),2)),NA())</f>
        <v>0.25</v>
      </c>
      <c r="I32" s="280" t="e">
        <f>IF(ROUND(VALUE(SUBSTITUTE(連結実質赤字比率に係る赤字・黒字の構成分析!I$38,"▲","-")),2)&gt;=0,ABS(ROUND(VALUE(SUBSTITUTE(連結実質赤字比率に係る赤字・黒字の構成分析!I$38,"▲","-")),2)),NA())</f>
        <v>#N/A</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0.54</v>
      </c>
    </row>
    <row r="33" spans="1:16" x14ac:dyDescent="0.2">
      <c r="A33" s="280" t="str">
        <f>IF(連結実質赤字比率に係る赤字・黒字の構成分析!C$37="",NA(),連結実質赤字比率に係る赤字・黒字の構成分析!C$37)</f>
        <v>介護保険特別会計（保険事業勘定）</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1.26</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1.67</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1.82</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2.42</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2.39</v>
      </c>
    </row>
    <row r="34" spans="1:16" x14ac:dyDescent="0.2">
      <c r="A34" s="280" t="str">
        <f>IF(連結実質赤字比率に係る赤字・黒字の構成分析!C$36="",NA(),連結実質赤字比率に係る赤字・黒字の構成分析!C$36)</f>
        <v>一般会計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6.23</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62.73</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9.43</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8.17</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4.68</v>
      </c>
    </row>
    <row r="35" spans="1:16" x14ac:dyDescent="0.2">
      <c r="A35" s="280" t="str">
        <f>IF(連結実質赤字比率に係る赤字・黒字の構成分析!C$35="",NA(),連結実質赤字比率に係る赤字・黒字の構成分析!C$35)</f>
        <v>下水道事業会計</v>
      </c>
      <c r="B35" s="280" t="e">
        <f>IF(ROUND(VALUE(SUBSTITUTE(連結実質赤字比率に係る赤字・黒字の構成分析!F$35,"▲","-")),2)&lt;0,ABS(ROUND(VALUE(SUBSTITUTE(連結実質赤字比率に係る赤字・黒字の構成分析!F$35,"▲","-")),2)),NA())</f>
        <v>#VALUE!</v>
      </c>
      <c r="C35" s="280" t="e">
        <f>IF(ROUND(VALUE(SUBSTITUTE(連結実質赤字比率に係る赤字・黒字の構成分析!F$35,"▲","-")),2)&gt;=0,ABS(ROUND(VALUE(SUBSTITUTE(連結実質赤字比率に係る赤字・黒字の構成分析!F$35,"▲","-")),2)),NA())</f>
        <v>#VALUE!</v>
      </c>
      <c r="D35" s="280" t="e">
        <f>IF(ROUND(VALUE(SUBSTITUTE(連結実質赤字比率に係る赤字・黒字の構成分析!G$35,"▲","-")),2)&lt;0,ABS(ROUND(VALUE(SUBSTITUTE(連結実質赤字比率に係る赤字・黒字の構成分析!G$35,"▲","-")),2)),NA())</f>
        <v>#VALUE!</v>
      </c>
      <c r="E35" s="280" t="e">
        <f>IF(ROUND(VALUE(SUBSTITUTE(連結実質赤字比率に係る赤字・黒字の構成分析!G$35,"▲","-")),2)&gt;=0,ABS(ROUND(VALUE(SUBSTITUTE(連結実質赤字比率に係る赤字・黒字の構成分析!G$35,"▲","-")),2)),NA())</f>
        <v>#VALUE!</v>
      </c>
      <c r="F35" s="280" t="e">
        <f>IF(ROUND(VALUE(SUBSTITUTE(連結実質赤字比率に係る赤字・黒字の構成分析!H$35,"▲","-")),2)&lt;0,ABS(ROUND(VALUE(SUBSTITUTE(連結実質赤字比率に係る赤字・黒字の構成分析!H$35,"▲","-")),2)),NA())</f>
        <v>#VALUE!</v>
      </c>
      <c r="G35" s="280" t="e">
        <f>IF(ROUND(VALUE(SUBSTITUTE(連結実質赤字比率に係る赤字・黒字の構成分析!H$35,"▲","-")),2)&gt;=0,ABS(ROUND(VALUE(SUBSTITUTE(連結実質赤字比率に係る赤字・黒字の構成分析!H$35,"▲","-")),2)),NA())</f>
        <v>#VALUE!</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3.23</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4.75</v>
      </c>
    </row>
    <row r="36" spans="1:16" x14ac:dyDescent="0.2">
      <c r="A36" s="280" t="str">
        <f>IF(連結実質赤字比率に係る赤字・黒字の構成分析!C$34="",NA(),連結実質赤字比率に係る赤字・黒字の構成分析!C$34)</f>
        <v>水道事業会計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14.92</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13.9</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13.27</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12.45</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11.46</v>
      </c>
    </row>
    <row r="39" spans="1:16" x14ac:dyDescent="0.2">
      <c r="A39" s="278" t="s">
        <v>14</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113</v>
      </c>
      <c r="C41" s="281"/>
      <c r="D41" s="281" t="s">
        <v>115</v>
      </c>
      <c r="E41" s="281" t="s">
        <v>113</v>
      </c>
      <c r="F41" s="281"/>
      <c r="G41" s="281" t="s">
        <v>115</v>
      </c>
      <c r="H41" s="281" t="s">
        <v>113</v>
      </c>
      <c r="I41" s="281"/>
      <c r="J41" s="281" t="s">
        <v>115</v>
      </c>
      <c r="K41" s="281" t="s">
        <v>113</v>
      </c>
      <c r="L41" s="281"/>
      <c r="M41" s="281" t="s">
        <v>115</v>
      </c>
      <c r="N41" s="281" t="s">
        <v>113</v>
      </c>
      <c r="O41" s="281"/>
      <c r="P41" s="281" t="s">
        <v>115</v>
      </c>
    </row>
    <row r="42" spans="1:16" x14ac:dyDescent="0.2">
      <c r="A42" s="281" t="s">
        <v>116</v>
      </c>
      <c r="B42" s="281"/>
      <c r="C42" s="281"/>
      <c r="D42" s="281">
        <f>'実質公債費比率（分子）の構造'!K$52</f>
        <v>996</v>
      </c>
      <c r="E42" s="281"/>
      <c r="F42" s="281"/>
      <c r="G42" s="281">
        <f>'実質公債費比率（分子）の構造'!L$52</f>
        <v>1010</v>
      </c>
      <c r="H42" s="281"/>
      <c r="I42" s="281"/>
      <c r="J42" s="281">
        <f>'実質公債費比率（分子）の構造'!M$52</f>
        <v>1017</v>
      </c>
      <c r="K42" s="281"/>
      <c r="L42" s="281"/>
      <c r="M42" s="281">
        <f>'実質公債費比率（分子）の構造'!N$52</f>
        <v>985</v>
      </c>
      <c r="N42" s="281"/>
      <c r="O42" s="281"/>
      <c r="P42" s="281">
        <f>'実質公債費比率（分子）の構造'!O$52</f>
        <v>1080</v>
      </c>
    </row>
    <row r="43" spans="1:16" x14ac:dyDescent="0.2">
      <c r="A43" s="281" t="s">
        <v>40</v>
      </c>
      <c r="B43" s="281">
        <f>'実質公債費比率（分子）の構造'!K$51</f>
        <v>0</v>
      </c>
      <c r="C43" s="281"/>
      <c r="D43" s="281"/>
      <c r="E43" s="281">
        <f>'実質公債費比率（分子）の構造'!L$51</f>
        <v>0</v>
      </c>
      <c r="F43" s="281"/>
      <c r="G43" s="281"/>
      <c r="H43" s="281">
        <f>'実質公債費比率（分子）の構造'!M$51</f>
        <v>0</v>
      </c>
      <c r="I43" s="281"/>
      <c r="J43" s="281"/>
      <c r="K43" s="281" t="str">
        <f>'実質公債費比率（分子）の構造'!N$51</f>
        <v>-</v>
      </c>
      <c r="L43" s="281"/>
      <c r="M43" s="281"/>
      <c r="N43" s="281" t="str">
        <f>'実質公債費比率（分子）の構造'!O$51</f>
        <v>-</v>
      </c>
      <c r="O43" s="281"/>
      <c r="P43" s="281"/>
    </row>
    <row r="44" spans="1:16" x14ac:dyDescent="0.2">
      <c r="A44" s="281" t="s">
        <v>38</v>
      </c>
      <c r="B44" s="281">
        <f>'実質公債費比率（分子）の構造'!K$50</f>
        <v>15</v>
      </c>
      <c r="C44" s="281"/>
      <c r="D44" s="281"/>
      <c r="E44" s="281">
        <f>'実質公債費比率（分子）の構造'!L$50</f>
        <v>14</v>
      </c>
      <c r="F44" s="281"/>
      <c r="G44" s="281"/>
      <c r="H44" s="281">
        <f>'実質公債費比率（分子）の構造'!M$50</f>
        <v>13</v>
      </c>
      <c r="I44" s="281"/>
      <c r="J44" s="281"/>
      <c r="K44" s="281">
        <f>'実質公債費比率（分子）の構造'!N$50</f>
        <v>11</v>
      </c>
      <c r="L44" s="281"/>
      <c r="M44" s="281"/>
      <c r="N44" s="281">
        <f>'実質公債費比率（分子）の構造'!O$50</f>
        <v>9</v>
      </c>
      <c r="O44" s="281"/>
      <c r="P44" s="281"/>
    </row>
    <row r="45" spans="1:16" x14ac:dyDescent="0.2">
      <c r="A45" s="281" t="s">
        <v>0</v>
      </c>
      <c r="B45" s="281">
        <f>'実質公債費比率（分子）の構造'!K$49</f>
        <v>72</v>
      </c>
      <c r="C45" s="281"/>
      <c r="D45" s="281"/>
      <c r="E45" s="281">
        <f>'実質公債費比率（分子）の構造'!L$49</f>
        <v>73</v>
      </c>
      <c r="F45" s="281"/>
      <c r="G45" s="281"/>
      <c r="H45" s="281">
        <f>'実質公債費比率（分子）の構造'!M$49</f>
        <v>73</v>
      </c>
      <c r="I45" s="281"/>
      <c r="J45" s="281"/>
      <c r="K45" s="281">
        <f>'実質公債費比率（分子）の構造'!N$49</f>
        <v>80</v>
      </c>
      <c r="L45" s="281"/>
      <c r="M45" s="281"/>
      <c r="N45" s="281">
        <f>'実質公債費比率（分子）の構造'!O$49</f>
        <v>73</v>
      </c>
      <c r="O45" s="281"/>
      <c r="P45" s="281"/>
    </row>
    <row r="46" spans="1:16" x14ac:dyDescent="0.2">
      <c r="A46" s="281" t="s">
        <v>33</v>
      </c>
      <c r="B46" s="281">
        <f>'実質公債費比率（分子）の構造'!K$48</f>
        <v>445</v>
      </c>
      <c r="C46" s="281"/>
      <c r="D46" s="281"/>
      <c r="E46" s="281">
        <f>'実質公債費比率（分子）の構造'!L$48</f>
        <v>406</v>
      </c>
      <c r="F46" s="281"/>
      <c r="G46" s="281"/>
      <c r="H46" s="281">
        <f>'実質公債費比率（分子）の構造'!M$48</f>
        <v>421</v>
      </c>
      <c r="I46" s="281"/>
      <c r="J46" s="281"/>
      <c r="K46" s="281">
        <f>'実質公債費比率（分子）の構造'!N$48</f>
        <v>412</v>
      </c>
      <c r="L46" s="281"/>
      <c r="M46" s="281"/>
      <c r="N46" s="281">
        <f>'実質公債費比率（分子）の構造'!O$48</f>
        <v>412</v>
      </c>
      <c r="O46" s="281"/>
      <c r="P46" s="281"/>
    </row>
    <row r="47" spans="1:16" x14ac:dyDescent="0.2">
      <c r="A47" s="281" t="s">
        <v>30</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28</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21</v>
      </c>
      <c r="B49" s="281">
        <f>'実質公債費比率（分子）の構造'!K$45</f>
        <v>1307</v>
      </c>
      <c r="C49" s="281"/>
      <c r="D49" s="281"/>
      <c r="E49" s="281">
        <f>'実質公債費比率（分子）の構造'!L$45</f>
        <v>1404</v>
      </c>
      <c r="F49" s="281"/>
      <c r="G49" s="281"/>
      <c r="H49" s="281">
        <f>'実質公債費比率（分子）の構造'!M$45</f>
        <v>1322</v>
      </c>
      <c r="I49" s="281"/>
      <c r="J49" s="281"/>
      <c r="K49" s="281">
        <f>'実質公債費比率（分子）の構造'!N$45</f>
        <v>1145</v>
      </c>
      <c r="L49" s="281"/>
      <c r="M49" s="281"/>
      <c r="N49" s="281">
        <f>'実質公債費比率（分子）の構造'!O$45</f>
        <v>1200</v>
      </c>
      <c r="O49" s="281"/>
      <c r="P49" s="281"/>
    </row>
    <row r="50" spans="1:16" x14ac:dyDescent="0.2">
      <c r="A50" s="281" t="s">
        <v>51</v>
      </c>
      <c r="B50" s="281" t="e">
        <f>NA()</f>
        <v>#N/A</v>
      </c>
      <c r="C50" s="281">
        <f>IF(ISNUMBER('実質公債費比率（分子）の構造'!K$53),'実質公債費比率（分子）の構造'!K$53,NA())</f>
        <v>843</v>
      </c>
      <c r="D50" s="281" t="e">
        <f>NA()</f>
        <v>#N/A</v>
      </c>
      <c r="E50" s="281" t="e">
        <f>NA()</f>
        <v>#N/A</v>
      </c>
      <c r="F50" s="281">
        <f>IF(ISNUMBER('実質公債費比率（分子）の構造'!L$53),'実質公債費比率（分子）の構造'!L$53,NA())</f>
        <v>887</v>
      </c>
      <c r="G50" s="281" t="e">
        <f>NA()</f>
        <v>#N/A</v>
      </c>
      <c r="H50" s="281" t="e">
        <f>NA()</f>
        <v>#N/A</v>
      </c>
      <c r="I50" s="281">
        <f>IF(ISNUMBER('実質公債費比率（分子）の構造'!M$53),'実質公債費比率（分子）の構造'!M$53,NA())</f>
        <v>812</v>
      </c>
      <c r="J50" s="281" t="e">
        <f>NA()</f>
        <v>#N/A</v>
      </c>
      <c r="K50" s="281" t="e">
        <f>NA()</f>
        <v>#N/A</v>
      </c>
      <c r="L50" s="281">
        <f>IF(ISNUMBER('実質公債費比率（分子）の構造'!N$53),'実質公債費比率（分子）の構造'!N$53,NA())</f>
        <v>663</v>
      </c>
      <c r="M50" s="281" t="e">
        <f>NA()</f>
        <v>#N/A</v>
      </c>
      <c r="N50" s="281" t="e">
        <f>NA()</f>
        <v>#N/A</v>
      </c>
      <c r="O50" s="281">
        <f>IF(ISNUMBER('実質公債費比率（分子）の構造'!O$53),'実質公債費比率（分子）の構造'!O$53,NA())</f>
        <v>614</v>
      </c>
      <c r="P50" s="281" t="e">
        <f>NA()</f>
        <v>#N/A</v>
      </c>
    </row>
    <row r="53" spans="1:16" x14ac:dyDescent="0.2">
      <c r="A53" s="278" t="s">
        <v>61</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118</v>
      </c>
      <c r="C55" s="280"/>
      <c r="D55" s="280" t="s">
        <v>121</v>
      </c>
      <c r="E55" s="280" t="s">
        <v>118</v>
      </c>
      <c r="F55" s="280"/>
      <c r="G55" s="280" t="s">
        <v>121</v>
      </c>
      <c r="H55" s="280" t="s">
        <v>118</v>
      </c>
      <c r="I55" s="280"/>
      <c r="J55" s="280" t="s">
        <v>121</v>
      </c>
      <c r="K55" s="280" t="s">
        <v>118</v>
      </c>
      <c r="L55" s="280"/>
      <c r="M55" s="280" t="s">
        <v>121</v>
      </c>
      <c r="N55" s="280" t="s">
        <v>118</v>
      </c>
      <c r="O55" s="280"/>
      <c r="P55" s="280" t="s">
        <v>121</v>
      </c>
    </row>
    <row r="56" spans="1:16" x14ac:dyDescent="0.2">
      <c r="A56" s="280" t="s">
        <v>42</v>
      </c>
      <c r="B56" s="280"/>
      <c r="C56" s="280"/>
      <c r="D56" s="280">
        <f>'将来負担比率（分子）の構造'!I$52</f>
        <v>9592</v>
      </c>
      <c r="E56" s="280"/>
      <c r="F56" s="280"/>
      <c r="G56" s="280">
        <f>'将来負担比率（分子）の構造'!J$52</f>
        <v>11082</v>
      </c>
      <c r="H56" s="280"/>
      <c r="I56" s="280"/>
      <c r="J56" s="280">
        <f>'将来負担比率（分子）の構造'!K$52</f>
        <v>10733</v>
      </c>
      <c r="K56" s="280"/>
      <c r="L56" s="280"/>
      <c r="M56" s="280">
        <f>'将来負担比率（分子）の構造'!L$52</f>
        <v>10471</v>
      </c>
      <c r="N56" s="280"/>
      <c r="O56" s="280"/>
      <c r="P56" s="280">
        <f>'将来負担比率（分子）の構造'!M$52</f>
        <v>10288</v>
      </c>
    </row>
    <row r="57" spans="1:16" x14ac:dyDescent="0.2">
      <c r="A57" s="280" t="s">
        <v>94</v>
      </c>
      <c r="B57" s="280"/>
      <c r="C57" s="280"/>
      <c r="D57" s="280">
        <f>'将来負担比率（分子）の構造'!I$51</f>
        <v>18</v>
      </c>
      <c r="E57" s="280"/>
      <c r="F57" s="280"/>
      <c r="G57" s="280">
        <f>'将来負担比率（分子）の構造'!J$51</f>
        <v>18</v>
      </c>
      <c r="H57" s="280"/>
      <c r="I57" s="280"/>
      <c r="J57" s="280">
        <f>'将来負担比率（分子）の構造'!K$51</f>
        <v>3</v>
      </c>
      <c r="K57" s="280"/>
      <c r="L57" s="280"/>
      <c r="M57" s="280">
        <f>'将来負担比率（分子）の構造'!L$51</f>
        <v>4</v>
      </c>
      <c r="N57" s="280"/>
      <c r="O57" s="280"/>
      <c r="P57" s="280" t="str">
        <f>'将来負担比率（分子）の構造'!M$51</f>
        <v>-</v>
      </c>
    </row>
    <row r="58" spans="1:16" x14ac:dyDescent="0.2">
      <c r="A58" s="280" t="s">
        <v>92</v>
      </c>
      <c r="B58" s="280"/>
      <c r="C58" s="280"/>
      <c r="D58" s="280">
        <f>'将来負担比率（分子）の構造'!I$50</f>
        <v>12922</v>
      </c>
      <c r="E58" s="280"/>
      <c r="F58" s="280"/>
      <c r="G58" s="280">
        <f>'将来負担比率（分子）の構造'!J$50</f>
        <v>16326</v>
      </c>
      <c r="H58" s="280"/>
      <c r="I58" s="280"/>
      <c r="J58" s="280">
        <f>'将来負担比率（分子）の構造'!K$50</f>
        <v>15434</v>
      </c>
      <c r="K58" s="280"/>
      <c r="L58" s="280"/>
      <c r="M58" s="280">
        <f>'将来負担比率（分子）の構造'!L$50</f>
        <v>16173</v>
      </c>
      <c r="N58" s="280"/>
      <c r="O58" s="280"/>
      <c r="P58" s="280">
        <f>'将来負担比率（分子）の構造'!M$50</f>
        <v>15898</v>
      </c>
    </row>
    <row r="59" spans="1:16" x14ac:dyDescent="0.2">
      <c r="A59" s="280" t="s">
        <v>89</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84</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75</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76</v>
      </c>
      <c r="B62" s="280">
        <f>'将来負担比率（分子）の構造'!I$45</f>
        <v>1487</v>
      </c>
      <c r="C62" s="280"/>
      <c r="D62" s="280"/>
      <c r="E62" s="280">
        <f>'将来負担比率（分子）の構造'!J$45</f>
        <v>1488</v>
      </c>
      <c r="F62" s="280"/>
      <c r="G62" s="280"/>
      <c r="H62" s="280">
        <f>'将来負担比率（分子）の構造'!K$45</f>
        <v>1554</v>
      </c>
      <c r="I62" s="280"/>
      <c r="J62" s="280"/>
      <c r="K62" s="280">
        <f>'将来負担比率（分子）の構造'!L$45</f>
        <v>1661</v>
      </c>
      <c r="L62" s="280"/>
      <c r="M62" s="280"/>
      <c r="N62" s="280">
        <f>'将来負担比率（分子）の構造'!M$45</f>
        <v>1699</v>
      </c>
      <c r="O62" s="280"/>
      <c r="P62" s="280"/>
    </row>
    <row r="63" spans="1:16" x14ac:dyDescent="0.2">
      <c r="A63" s="280" t="s">
        <v>74</v>
      </c>
      <c r="B63" s="280">
        <f>'将来負担比率（分子）の構造'!I$44</f>
        <v>380</v>
      </c>
      <c r="C63" s="280"/>
      <c r="D63" s="280"/>
      <c r="E63" s="280">
        <f>'将来負担比率（分子）の構造'!J$44</f>
        <v>301</v>
      </c>
      <c r="F63" s="280"/>
      <c r="G63" s="280"/>
      <c r="H63" s="280">
        <f>'将来負担比率（分子）の構造'!K$44</f>
        <v>231</v>
      </c>
      <c r="I63" s="280"/>
      <c r="J63" s="280"/>
      <c r="K63" s="280">
        <f>'将来負担比率（分子）の構造'!L$44</f>
        <v>159</v>
      </c>
      <c r="L63" s="280"/>
      <c r="M63" s="280"/>
      <c r="N63" s="280">
        <f>'将来負担比率（分子）の構造'!M$44</f>
        <v>103</v>
      </c>
      <c r="O63" s="280"/>
      <c r="P63" s="280"/>
    </row>
    <row r="64" spans="1:16" x14ac:dyDescent="0.2">
      <c r="A64" s="280" t="s">
        <v>72</v>
      </c>
      <c r="B64" s="280">
        <f>'将来負担比率（分子）の構造'!I$43</f>
        <v>4594</v>
      </c>
      <c r="C64" s="280"/>
      <c r="D64" s="280"/>
      <c r="E64" s="280">
        <f>'将来負担比率（分子）の構造'!J$43</f>
        <v>3965</v>
      </c>
      <c r="F64" s="280"/>
      <c r="G64" s="280"/>
      <c r="H64" s="280">
        <f>'将来負担比率（分子）の構造'!K$43</f>
        <v>3131</v>
      </c>
      <c r="I64" s="280"/>
      <c r="J64" s="280"/>
      <c r="K64" s="280">
        <f>'将来負担比率（分子）の構造'!L$43</f>
        <v>2781</v>
      </c>
      <c r="L64" s="280"/>
      <c r="M64" s="280"/>
      <c r="N64" s="280">
        <f>'将来負担比率（分子）の構造'!M$43</f>
        <v>2612</v>
      </c>
      <c r="O64" s="280"/>
      <c r="P64" s="280"/>
    </row>
    <row r="65" spans="1:16" x14ac:dyDescent="0.2">
      <c r="A65" s="280" t="s">
        <v>70</v>
      </c>
      <c r="B65" s="280">
        <f>'将来負担比率（分子）の構造'!I$42</f>
        <v>16</v>
      </c>
      <c r="C65" s="280"/>
      <c r="D65" s="280"/>
      <c r="E65" s="280">
        <f>'将来負担比率（分子）の構造'!J$42</f>
        <v>8</v>
      </c>
      <c r="F65" s="280"/>
      <c r="G65" s="280"/>
      <c r="H65" s="280" t="str">
        <f>'将来負担比率（分子）の構造'!K$42</f>
        <v>-</v>
      </c>
      <c r="I65" s="280"/>
      <c r="J65" s="280"/>
      <c r="K65" s="280">
        <f>'将来負担比率（分子）の構造'!L$42</f>
        <v>11</v>
      </c>
      <c r="L65" s="280"/>
      <c r="M65" s="280"/>
      <c r="N65" s="280">
        <f>'将来負担比率（分子）の構造'!M$42</f>
        <v>33</v>
      </c>
      <c r="O65" s="280"/>
      <c r="P65" s="280"/>
    </row>
    <row r="66" spans="1:16" x14ac:dyDescent="0.2">
      <c r="A66" s="280" t="s">
        <v>55</v>
      </c>
      <c r="B66" s="280">
        <f>'将来負担比率（分子）の構造'!I$41</f>
        <v>13486</v>
      </c>
      <c r="C66" s="280"/>
      <c r="D66" s="280"/>
      <c r="E66" s="280">
        <f>'将来負担比率（分子）の構造'!J$41</f>
        <v>13455</v>
      </c>
      <c r="F66" s="280"/>
      <c r="G66" s="280"/>
      <c r="H66" s="280">
        <f>'将来負担比率（分子）の構造'!K$41</f>
        <v>12302</v>
      </c>
      <c r="I66" s="280"/>
      <c r="J66" s="280"/>
      <c r="K66" s="280">
        <f>'将来負担比率（分子）の構造'!L$41</f>
        <v>12026</v>
      </c>
      <c r="L66" s="280"/>
      <c r="M66" s="280"/>
      <c r="N66" s="280">
        <f>'将来負担比率（分子）の構造'!M$41</f>
        <v>11981</v>
      </c>
      <c r="O66" s="280"/>
      <c r="P66" s="280"/>
    </row>
    <row r="67" spans="1:16" x14ac:dyDescent="0.2">
      <c r="A67" s="280" t="s">
        <v>98</v>
      </c>
      <c r="B67" s="280" t="e">
        <f>NA()</f>
        <v>#N/A</v>
      </c>
      <c r="C67" s="280">
        <f>IF(ISNUMBER('将来負担比率（分子）の構造'!I$53),IF('将来負担比率（分子）の構造'!I$53&lt;0,0,'将来負担比率（分子）の構造'!I$53),NA())</f>
        <v>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2">
      <c r="A70" s="283" t="s">
        <v>122</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123</v>
      </c>
      <c r="B72" s="284">
        <f>基金残高に係る経年分析!F55</f>
        <v>7955</v>
      </c>
      <c r="C72" s="284">
        <f>基金残高に係る経年分析!G55</f>
        <v>6411</v>
      </c>
      <c r="D72" s="284">
        <f>基金残高に係る経年分析!H55</f>
        <v>6231</v>
      </c>
    </row>
    <row r="73" spans="1:16" x14ac:dyDescent="0.2">
      <c r="A73" s="282" t="s">
        <v>124</v>
      </c>
      <c r="B73" s="284">
        <f>基金残高に係る経年分析!F56</f>
        <v>2176</v>
      </c>
      <c r="C73" s="284">
        <f>基金残高に係る経年分析!G56</f>
        <v>2072</v>
      </c>
      <c r="D73" s="284">
        <f>基金残高に係る経年分析!H56</f>
        <v>1965</v>
      </c>
    </row>
    <row r="74" spans="1:16" x14ac:dyDescent="0.2">
      <c r="A74" s="282" t="s">
        <v>126</v>
      </c>
      <c r="B74" s="284">
        <f>基金残高に係る経年分析!F57</f>
        <v>6266</v>
      </c>
      <c r="C74" s="284">
        <f>基金残高に係る経年分析!G57</f>
        <v>6770</v>
      </c>
      <c r="D74" s="284">
        <f>基金残高に係る経年分析!H57</f>
        <v>6594</v>
      </c>
    </row>
  </sheetData>
  <sheetProtection algorithmName="SHA-512" hashValue="K4u/8lzbu3hhxW/4QT7snWudFlgBxikvamiR4q7gfo6L3dud6HIrPX9IlG+LkWFIdMigdVvjQb/kKpYUH17rcg==" saltValue="h7HHaethsa9y0PmRpqSmMg==" spinCount="100000" sheet="1" objects="1" scenarios="1"/>
  <phoneticPr fontId="5"/>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小原 睦史</cp:lastModifiedBy>
  <cp:lastPrinted>2026-03-11T01:41:28Z</cp:lastPrinted>
  <dcterms:created xsi:type="dcterms:W3CDTF">2026-02-23T04:30:24Z</dcterms:created>
  <dcterms:modified xsi:type="dcterms:W3CDTF">2026-09-29T00:24:59Z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2026-03-10T06:10:15Z</vt:filetime>
  </property>
</Properties>
</file>