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77\Desktop\"/>
    </mc:Choice>
  </mc:AlternateContent>
  <bookViews>
    <workbookView xWindow="0" yWindow="0" windowWidth="20520" windowHeight="105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<sst xmlns="http://schemas.openxmlformats.org/spreadsheetml/2006/main" count="1121" uniqueCount="562">
  <si>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</si>
  <si>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</si>
  <si>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</si>
  <si>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</si>
  <si>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</si>
  <si>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</si>
  <si>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</si>
  <si>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</si>
  <si>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</si>
  <si>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</si>
  <si>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</si>
  <si>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</si>
  <si>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</si>
  <si>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</si>
  <si>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</si>
  <si>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</si>
  <si>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</si>
  <si>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</si>
  <si>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</si>
  <si>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</si>
  <si>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</si>
  <si>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</si>
  <si>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</si>
  <si>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</si>
  <si>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</si>
  <si>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</si>
  <si>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</si>
  <si>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</si>
  <si>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</si>
  <si>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</si>
  <si>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</si>
  <si>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</si>
  <si>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</si>
  <si>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</si>
  <si>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</si>
  <si>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</si>
  <si>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</si>
  <si>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</si>
  <si>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</si>
  <si>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</si>
  <si>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</si>
  <si>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</si>
  <si>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</si>
  <si>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</si>
  <si>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</si>
  <si>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</si>
  <si>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</si>
  <si>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</si>
  <si>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</si>
  <si>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</si>
  <si>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</si>
  <si>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</si>
  <si>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</si>
  <si>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</si>
  <si>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</si>
  <si>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</si>
  <si>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</si>
  <si>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</si>
  <si>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</si>
  <si>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</si>
  <si>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</si>
  <si>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</si>
  <si>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</si>
  <si>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</si>
  <si>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その他特定目的基金</t>
    <rPh sb="2" eb="3">
      <t>タ</t>
    </rPh>
    <rPh sb="3" eb="5">
      <t>トクテイ</t>
    </rPh>
    <rPh sb="5" eb="7">
      <t>モクテキ</t>
    </rPh>
    <rPh sb="7" eb="9">
      <t>キキン</t>
    </rPh>
    <phoneticPr fontId="6"/>
  </si>
  <si>
    <t>×</t>
  </si>
  <si>
    <t>公債費負担比率</t>
    <rPh sb="0" eb="3">
      <t>コウサイヒ</t>
    </rPh>
    <rPh sb="3" eb="5">
      <t>フタン</t>
    </rPh>
    <rPh sb="5" eb="7">
      <t>ヒリツ</t>
    </rPh>
    <phoneticPr fontId="6"/>
  </si>
  <si>
    <t>黒字額</t>
    <rPh sb="0" eb="2">
      <t>クロジ</t>
    </rPh>
    <rPh sb="2" eb="3">
      <t>ガク</t>
    </rPh>
    <phoneticPr fontId="36"/>
  </si>
  <si>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</si>
  <si>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</si>
  <si>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</si>
  <si>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</si>
  <si>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</si>
  <si>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</si>
  <si>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</si>
  <si>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</si>
  <si>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</si>
  <si>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</si>
  <si>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</si>
  <si>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</si>
  <si>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</si>
  <si>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</si>
  <si>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</si>
  <si>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</si>
  <si>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</si>
  <si>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</si>
  <si>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</si>
  <si>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陸前高田市及び大船渡市営林組合</t>
    <rPh sb="0" eb="5">
      <t>リクゼンタカタシ</t>
    </rPh>
    <rPh sb="5" eb="6">
      <t>オヨ</t>
    </rPh>
    <rPh sb="7" eb="11">
      <t>オオフナトシ</t>
    </rPh>
    <rPh sb="11" eb="13">
      <t>エイリン</t>
    </rPh>
    <rPh sb="13" eb="15">
      <t>クミアイ</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</si>
  <si>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</si>
  <si>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</si>
  <si>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</si>
  <si>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</si>
  <si>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</si>
  <si>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</si>
  <si>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</si>
  <si>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</si>
  <si>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</si>
  <si>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</si>
  <si>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</si>
  <si>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</si>
  <si>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</si>
  <si>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</si>
  <si>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</si>
  <si>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</si>
  <si>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</si>
  <si>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</si>
  <si>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</si>
  <si>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</si>
  <si>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</si>
  <si>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</si>
  <si>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</si>
  <si>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</si>
  <si>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</si>
  <si>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</si>
  <si>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</si>
  <si>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</si>
  <si>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</si>
  <si>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</si>
  <si>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</si>
  <si>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</si>
  <si>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</si>
  <si>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</si>
  <si>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</si>
  <si>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</si>
  <si>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</si>
  <si>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</si>
  <si>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</si>
  <si>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</si>
  <si>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</si>
  <si>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</si>
  <si>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</si>
  <si>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</si>
  <si>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</si>
  <si>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</si>
  <si>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</si>
  <si>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</si>
  <si>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</si>
  <si>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</si>
  <si>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</si>
  <si>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岩手県</t>
  </si>
  <si>
    <t>標準財政規模</t>
    <rPh sb="0" eb="2">
      <t>ヒョウジュン</t>
    </rPh>
    <rPh sb="2" eb="4">
      <t>ザイセイ</t>
    </rPh>
    <rPh sb="4" eb="6">
      <t>キボ</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</si>
  <si>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</si>
  <si>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</si>
  <si>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Ⅰ－０</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</si>
  <si>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</si>
  <si>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</si>
  <si>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</si>
  <si>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</si>
  <si>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</si>
  <si>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</si>
  <si>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</si>
  <si>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</si>
  <si>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</si>
  <si>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</si>
  <si>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</si>
  <si>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</si>
  <si>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</si>
  <si>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</si>
  <si>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</si>
  <si>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</si>
  <si>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</si>
  <si>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</si>
  <si>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</si>
  <si>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</si>
  <si>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</si>
  <si>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陸前高田市</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</si>
  <si>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</si>
  <si>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</si>
  <si>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</si>
  <si>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</si>
  <si>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</si>
  <si>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</si>
  <si>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</si>
  <si>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</si>
  <si>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</si>
  <si>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</si>
  <si>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</si>
  <si>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</si>
  <si>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</si>
  <si>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</si>
  <si>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</si>
  <si>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</si>
  <si>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</si>
  <si>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</si>
  <si>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</si>
  <si>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</si>
  <si>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</si>
  <si>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</si>
  <si>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</si>
  <si>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</si>
  <si>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</si>
  <si>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</si>
  <si>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</si>
  <si>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</si>
  <si>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</si>
  <si>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</si>
  <si>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</si>
  <si>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</si>
  <si>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</si>
  <si>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-15.2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</si>
  <si>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</si>
  <si>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</si>
  <si>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</si>
  <si>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</si>
  <si>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</si>
  <si>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</si>
  <si>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</si>
  <si>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</si>
  <si>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</si>
  <si>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</si>
  <si>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</si>
  <si>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</si>
  <si>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</si>
  <si>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</si>
  <si>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</si>
  <si>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</si>
  <si>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</si>
  <si>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</si>
  <si>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</si>
  <si>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</si>
  <si>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</si>
  <si>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</si>
  <si>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</si>
  <si>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</si>
  <si>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</si>
  <si>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</si>
  <si>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</si>
  <si>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</si>
  <si>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</si>
  <si>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</si>
  <si>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</si>
  <si>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</si>
  <si>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陸前高田がんばっぺし応援基金</t>
    <rPh sb="0" eb="4">
      <t>リクゼンタカタ</t>
    </rPh>
    <rPh sb="10" eb="12">
      <t>オウエン</t>
    </rPh>
    <rPh sb="12" eb="14">
      <t>キキン</t>
    </rPh>
    <phoneticPr fontId="6"/>
  </si>
  <si>
    <t>基準財政収入額</t>
  </si>
  <si>
    <t>後期高齢者医療特別会計</t>
  </si>
  <si>
    <t>-1.4</t>
  </si>
  <si>
    <t>一般職員</t>
    <rPh sb="0" eb="2">
      <t>イッパン</t>
    </rPh>
    <rPh sb="2" eb="4">
      <t>ショクイン</t>
    </rPh>
    <phoneticPr fontId="6"/>
  </si>
  <si>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</si>
  <si>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</si>
  <si>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</si>
  <si>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</si>
  <si>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</si>
  <si>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</si>
  <si>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</si>
  <si>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</si>
  <si>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</si>
  <si>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</si>
  <si>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</si>
  <si>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</si>
  <si>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</si>
  <si>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</si>
  <si>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</si>
  <si>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</si>
  <si>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</si>
  <si>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</si>
  <si>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</si>
  <si>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</si>
  <si>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</si>
  <si>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</si>
  <si>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</si>
  <si>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</si>
  <si>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</si>
  <si>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</si>
  <si>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</si>
  <si>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</si>
  <si>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</si>
  <si>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</si>
  <si>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</si>
  <si>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</si>
  <si>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</si>
  <si>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</si>
  <si>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</si>
  <si>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</si>
  <si>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</si>
  <si>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</si>
  <si>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60.19</t>
  </si>
  <si>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</si>
  <si>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</si>
  <si>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</si>
  <si>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</si>
  <si>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</si>
  <si>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</si>
  <si>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</si>
  <si>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</si>
  <si>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</si>
  <si>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</si>
  <si>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</si>
  <si>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</si>
  <si>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</si>
  <si>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</si>
  <si>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</si>
  <si>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</si>
  <si>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</si>
  <si>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</si>
  <si>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</si>
  <si>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</si>
  <si>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</si>
  <si>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</si>
  <si>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</si>
  <si>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</si>
  <si>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</si>
  <si>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</si>
  <si>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</si>
  <si>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</si>
  <si>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</si>
  <si>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</si>
  <si>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</si>
  <si>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岩手県陸前高田市</t>
  </si>
  <si>
    <t>（注）人口については、各調査対象年度の1月1日現在の住民基本台帳に登載されている人口に基づいている。</t>
    <rPh sb="14" eb="16">
      <t>タイショウ</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</si>
  <si>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</si>
  <si>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</si>
  <si>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</si>
  <si>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</si>
  <si>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</si>
  <si>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</si>
  <si>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</si>
  <si>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</si>
  <si>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</si>
  <si>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</si>
  <si>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</si>
  <si>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</si>
  <si>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</si>
  <si>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</si>
  <si>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</si>
  <si>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</si>
  <si>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</si>
  <si>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</si>
  <si>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</si>
  <si>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</si>
  <si>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</si>
  <si>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</si>
  <si>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</si>
  <si>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</si>
  <si>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</si>
  <si>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</si>
  <si>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</si>
  <si>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</si>
  <si>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</si>
  <si>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</si>
  <si>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</si>
  <si>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</si>
  <si>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</si>
  <si>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</si>
  <si>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</si>
  <si>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</si>
  <si>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</si>
  <si>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</si>
  <si>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</si>
  <si>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</si>
  <si>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</si>
  <si>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</si>
  <si>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</si>
  <si>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</si>
  <si>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</si>
  <si>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</si>
  <si>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</si>
  <si>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</si>
  <si>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</si>
  <si>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</si>
  <si>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</si>
  <si>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</si>
  <si>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</si>
  <si>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</si>
  <si>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</si>
  <si>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</si>
  <si>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</si>
  <si>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</si>
  <si>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</si>
  <si>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</si>
  <si>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</si>
  <si>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</si>
  <si>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</si>
  <si>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</si>
  <si>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</si>
  <si>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</si>
  <si>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</si>
  <si>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</si>
  <si>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</si>
  <si>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</si>
  <si>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</si>
  <si>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</si>
  <si>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</si>
  <si>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</si>
  <si>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</si>
  <si>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</si>
  <si>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</si>
  <si>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</si>
  <si>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</si>
  <si>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</si>
  <si>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</si>
  <si>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</si>
  <si>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</si>
  <si>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</si>
  <si>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</si>
  <si>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</si>
  <si>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</si>
  <si>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</si>
  <si>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</si>
  <si>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</si>
  <si>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</si>
  <si>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</si>
  <si>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</si>
  <si>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</si>
  <si>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</si>
  <si>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</si>
  <si>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</si>
  <si>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</si>
  <si>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</si>
  <si>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</si>
  <si>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</si>
  <si>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</si>
  <si>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</si>
  <si>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</si>
  <si>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</si>
  <si>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</si>
  <si>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公共施設等整備基金</t>
    <rPh sb="0" eb="2">
      <t>コウキョウ</t>
    </rPh>
    <rPh sb="2" eb="4">
      <t>シセツ</t>
    </rPh>
    <rPh sb="4" eb="5">
      <t>トウ</t>
    </rPh>
    <rPh sb="5" eb="7">
      <t>セイビ</t>
    </rPh>
    <rPh sb="7" eb="9">
      <t>キキン</t>
    </rPh>
    <phoneticPr fontId="6"/>
  </si>
  <si>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</si>
  <si>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</si>
  <si>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</si>
  <si>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</si>
  <si>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</si>
  <si>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</si>
  <si>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</si>
  <si>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</si>
  <si>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</si>
  <si>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</si>
  <si>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</si>
  <si>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</si>
  <si>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</si>
  <si>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</si>
  <si>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</si>
  <si>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</si>
  <si>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</si>
  <si>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</si>
  <si>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</si>
  <si>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</si>
  <si>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</si>
  <si>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</si>
  <si>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</si>
  <si>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</si>
  <si>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</si>
  <si>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</si>
  <si>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</si>
  <si>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</si>
  <si>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</si>
  <si>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</si>
  <si>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</si>
  <si>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</si>
  <si>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</si>
  <si>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</si>
  <si>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</si>
  <si>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</si>
  <si>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</si>
  <si>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</si>
  <si>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</si>
  <si>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</si>
  <si>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</si>
  <si>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</si>
  <si>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</si>
  <si>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</si>
  <si>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</si>
  <si>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国民健康保険特別会計（診療施設勘定）</t>
  </si>
  <si>
    <t>介護保険特別会計（保険事業勘定）</t>
  </si>
  <si>
    <t xml:space="preserve">組合等負担等見込額 </t>
    <rPh sb="0" eb="2">
      <t>クミアイ</t>
    </rPh>
    <rPh sb="2" eb="3">
      <t>トウ</t>
    </rPh>
    <rPh sb="3" eb="5">
      <t>フタン</t>
    </rPh>
    <rPh sb="5" eb="6">
      <t>トウ</t>
    </rPh>
    <rPh sb="6" eb="9">
      <t>ミコミガク</t>
    </rPh>
    <phoneticPr fontId="34"/>
  </si>
  <si>
    <t>介護保険特別会計（介護サービス事業勘定）</t>
  </si>
  <si>
    <t>水道事業会計</t>
  </si>
  <si>
    <t>法適用企業</t>
  </si>
  <si>
    <t>農業集落排水事業特別会計</t>
  </si>
  <si>
    <t>人件費</t>
    <rPh sb="0" eb="3">
      <t>ジンケンヒ</t>
    </rPh>
    <phoneticPr fontId="6"/>
  </si>
  <si>
    <t>漁業集落排水事業特別会計</t>
  </si>
  <si>
    <t>健全化判断比率</t>
    <rPh sb="0" eb="3">
      <t>ケンゼンカ</t>
    </rPh>
    <rPh sb="3" eb="5">
      <t>ハンダン</t>
    </rPh>
    <rPh sb="5" eb="7">
      <t>ヒリツ</t>
    </rPh>
    <phoneticPr fontId="38"/>
  </si>
  <si>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</si>
  <si>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</si>
  <si>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</si>
  <si>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</si>
  <si>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</si>
  <si>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</si>
  <si>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</si>
  <si>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</si>
  <si>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</si>
  <si>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</si>
  <si>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</si>
  <si>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</si>
  <si>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</si>
  <si>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</si>
  <si>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</si>
  <si>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</si>
  <si>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</si>
  <si>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</si>
  <si>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</si>
  <si>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</si>
  <si>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</si>
  <si>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</si>
  <si>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</si>
  <si>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</si>
  <si>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</si>
  <si>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</si>
  <si>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</si>
  <si>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</si>
  <si>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東日本大震災復興基金</t>
    <rPh sb="0" eb="1">
      <t>ヒガシ</t>
    </rPh>
    <rPh sb="1" eb="3">
      <t>ニホン</t>
    </rPh>
    <rPh sb="3" eb="6">
      <t>ダイシンサイ</t>
    </rPh>
    <rPh sb="6" eb="8">
      <t>フッコウ</t>
    </rPh>
    <rPh sb="8" eb="10">
      <t>キキン</t>
    </rPh>
    <phoneticPr fontId="6"/>
  </si>
  <si>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</si>
  <si>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</si>
  <si>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</si>
  <si>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</si>
  <si>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</si>
  <si>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</si>
  <si>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</si>
  <si>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</si>
  <si>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</si>
  <si>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</si>
  <si>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</si>
  <si>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</si>
  <si>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</si>
  <si>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</si>
  <si>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</si>
  <si>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</si>
  <si>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</si>
  <si>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</si>
  <si>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</si>
  <si>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</si>
  <si>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</si>
  <si>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</si>
  <si>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</si>
  <si>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</si>
  <si>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岩手県後期高齢者医療広域連合</t>
    <rPh sb="0" eb="3">
      <t>イワテケン</t>
    </rPh>
    <rPh sb="3" eb="5">
      <t>コウキ</t>
    </rPh>
    <rPh sb="5" eb="8">
      <t>コウレイシャ</t>
    </rPh>
    <rPh sb="8" eb="10">
      <t>イリョウ</t>
    </rPh>
    <rPh sb="10" eb="12">
      <t>コウイキ</t>
    </rPh>
    <rPh sb="12" eb="14">
      <t>レンゴウ</t>
    </rPh>
    <phoneticPr fontId="6"/>
  </si>
  <si>
    <t>類似団体平均(円)</t>
    <rPh sb="0" eb="2">
      <t>ルイジ</t>
    </rPh>
    <rPh sb="2" eb="4">
      <t>ダンタイ</t>
    </rPh>
    <rPh sb="4" eb="6">
      <t>ヘイキン</t>
    </rPh>
    <rPh sb="7" eb="8">
      <t>エン</t>
    </rPh>
    <phoneticPr fontId="6"/>
  </si>
  <si>
    <t>(A)-(B)</t>
  </si>
  <si>
    <t>岩手県沿岸南部広域環境組合</t>
    <rPh sb="0" eb="3">
      <t>イワテケン</t>
    </rPh>
    <rPh sb="3" eb="5">
      <t>エンガン</t>
    </rPh>
    <rPh sb="5" eb="7">
      <t>ナンブ</t>
    </rPh>
    <rPh sb="7" eb="9">
      <t>コウイキ</t>
    </rPh>
    <rPh sb="9" eb="11">
      <t>カンキョウ</t>
    </rPh>
    <rPh sb="11" eb="13">
      <t>クミアイ</t>
    </rPh>
    <phoneticPr fontId="6"/>
  </si>
  <si>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</si>
  <si>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</si>
  <si>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</si>
  <si>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</si>
  <si>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三陸情報サービス</t>
    <rPh sb="0" eb="2">
      <t>サンリク</t>
    </rPh>
    <rPh sb="2" eb="4">
      <t>ジョウホウ</t>
    </rPh>
    <phoneticPr fontId="6"/>
  </si>
  <si>
    <t>H27</t>
  </si>
  <si>
    <t>H28</t>
  </si>
  <si>
    <t>H30</t>
  </si>
  <si>
    <t>R01</t>
  </si>
  <si>
    <t>気仙広域連合</t>
    <rPh sb="0" eb="2">
      <t>ケセン</t>
    </rPh>
    <rPh sb="2" eb="4">
      <t>コウイキ</t>
    </rPh>
    <rPh sb="4" eb="6">
      <t>レンゴウ</t>
    </rPh>
    <phoneticPr fontId="6"/>
  </si>
  <si>
    <t>▲ 30.33</t>
  </si>
  <si>
    <t>その他会計（赤字）</t>
  </si>
  <si>
    <t>（百万円）</t>
  </si>
  <si>
    <t>H26末</t>
  </si>
  <si>
    <t>H27末</t>
  </si>
  <si>
    <t>H28末</t>
  </si>
  <si>
    <t>H29末</t>
  </si>
  <si>
    <t>H30末</t>
  </si>
  <si>
    <t>東日本大震災復興交付金基金</t>
    <rPh sb="0" eb="1">
      <t>ヒガシ</t>
    </rPh>
    <rPh sb="1" eb="3">
      <t>ニホン</t>
    </rPh>
    <rPh sb="3" eb="6">
      <t>ダイシンサイ</t>
    </rPh>
    <rPh sb="6" eb="8">
      <t>フッコウ</t>
    </rPh>
    <rPh sb="8" eb="11">
      <t>コウフキン</t>
    </rPh>
    <rPh sb="11" eb="13">
      <t>キキン</t>
    </rPh>
    <phoneticPr fontId="6"/>
  </si>
  <si>
    <t>東日本大震災絆基金</t>
    <rPh sb="0" eb="1">
      <t>ヒガシ</t>
    </rPh>
    <rPh sb="1" eb="3">
      <t>ニホン</t>
    </rPh>
    <rPh sb="3" eb="6">
      <t>ダイシンサイ</t>
    </rPh>
    <rPh sb="6" eb="7">
      <t>キズナ</t>
    </rPh>
    <rPh sb="7" eb="9">
      <t>キキン</t>
    </rPh>
    <phoneticPr fontId="6"/>
  </si>
  <si>
    <t>陸前高田ほんまる</t>
    <rPh sb="0" eb="2">
      <t>リクゼン</t>
    </rPh>
    <rPh sb="2" eb="4">
      <t>タカタ</t>
    </rPh>
    <phoneticPr fontId="6"/>
  </si>
  <si>
    <t>陸前高田市土地開発公社</t>
    <rPh sb="0" eb="5">
      <t>リクゼンタカタシ</t>
    </rPh>
    <rPh sb="5" eb="7">
      <t>トチ</t>
    </rPh>
    <rPh sb="7" eb="9">
      <t>カイハツ</t>
    </rPh>
    <rPh sb="9" eb="11">
      <t>コウシャ</t>
    </rPh>
    <phoneticPr fontId="6"/>
  </si>
  <si>
    <t>陸前高田市地域振興</t>
    <rPh sb="0" eb="4">
      <t>リクゼンタカタ</t>
    </rPh>
    <rPh sb="4" eb="5">
      <t>シ</t>
    </rPh>
    <rPh sb="5" eb="7">
      <t>チイキ</t>
    </rPh>
    <rPh sb="7" eb="9">
      <t>シンコウ</t>
    </rPh>
    <phoneticPr fontId="6"/>
  </si>
  <si>
    <t>岩手県市町村総合事務組合</t>
    <rPh sb="0" eb="3">
      <t>イワテケン</t>
    </rPh>
    <rPh sb="3" eb="6">
      <t>シチョウソン</t>
    </rPh>
    <rPh sb="6" eb="8">
      <t>ソウゴウ</t>
    </rPh>
    <rPh sb="8" eb="10">
      <t>ジム</t>
    </rPh>
    <rPh sb="10" eb="12">
      <t>クミアイ</t>
    </rPh>
    <phoneticPr fontId="6"/>
  </si>
  <si>
    <t>一般会計</t>
    <rPh sb="0" eb="2">
      <t>イッパン</t>
    </rPh>
    <rPh sb="2" eb="4">
      <t>カイケイ</t>
    </rPh>
    <phoneticPr fontId="6"/>
  </si>
  <si>
    <t>後期高齢者医療特別会計</t>
    <rPh sb="0" eb="2">
      <t>コウキ</t>
    </rPh>
    <rPh sb="2" eb="5">
      <t>コウレイシャ</t>
    </rPh>
    <rPh sb="5" eb="7">
      <t>イリョウ</t>
    </rPh>
    <rPh sb="7" eb="9">
      <t>トクベツ</t>
    </rPh>
    <rPh sb="9" eb="11">
      <t>カイケイ</t>
    </rPh>
    <phoneticPr fontId="6"/>
  </si>
  <si>
    <t>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</si>
  <si>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</si>
  <si>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</si>
  <si>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は、基金積立金などの充当可能財源が将来負担額を上回っているため算出されなかった。有形固定資産減価償却率は、被災した公共施設の再整備が行われていることにより、類似団体よりも低い水準である。今後、復旧・復興事業の完了後を見据え、公共施設等総合計画に基づいた適正な施設の維持管理を進める。</t>
    <rPh sb="0" eb="2">
      <t>ショウライ</t>
    </rPh>
    <rPh sb="2" eb="4">
      <t>フタン</t>
    </rPh>
    <rPh sb="4" eb="6">
      <t>ヒリツ</t>
    </rPh>
    <rPh sb="8" eb="10">
      <t>キキン</t>
    </rPh>
    <rPh sb="10" eb="13">
      <t>ツミタテキン</t>
    </rPh>
    <rPh sb="16" eb="18">
      <t>ジュウトウ</t>
    </rPh>
    <rPh sb="18" eb="20">
      <t>カノウ</t>
    </rPh>
    <rPh sb="20" eb="22">
      <t>ザイゲン</t>
    </rPh>
    <rPh sb="23" eb="25">
      <t>ショウライ</t>
    </rPh>
    <rPh sb="25" eb="27">
      <t>フタン</t>
    </rPh>
    <rPh sb="27" eb="28">
      <t>ガク</t>
    </rPh>
    <rPh sb="29" eb="31">
      <t>ウワマワ</t>
    </rPh>
    <rPh sb="37" eb="39">
      <t>サンシュツ</t>
    </rPh>
    <rPh sb="46" eb="48">
      <t>ユウケイ</t>
    </rPh>
    <rPh sb="48" eb="50">
      <t>コテイ</t>
    </rPh>
    <rPh sb="50" eb="52">
      <t>シサン</t>
    </rPh>
    <rPh sb="52" eb="54">
      <t>ゲンカ</t>
    </rPh>
    <rPh sb="54" eb="56">
      <t>ショウキャク</t>
    </rPh>
    <rPh sb="56" eb="57">
      <t>リツ</t>
    </rPh>
    <rPh sb="59" eb="61">
      <t>ヒサイ</t>
    </rPh>
    <rPh sb="63" eb="65">
      <t>コウキョウ</t>
    </rPh>
    <rPh sb="65" eb="67">
      <t>シセツ</t>
    </rPh>
    <rPh sb="68" eb="71">
      <t>サイセイビ</t>
    </rPh>
    <rPh sb="72" eb="73">
      <t>オコナ</t>
    </rPh>
    <rPh sb="84" eb="86">
      <t>ルイジ</t>
    </rPh>
    <rPh sb="86" eb="88">
      <t>ダンタイ</t>
    </rPh>
    <rPh sb="91" eb="92">
      <t>ヒク</t>
    </rPh>
    <rPh sb="93" eb="95">
      <t>スイジュン</t>
    </rPh>
    <rPh sb="99" eb="101">
      <t>コンゴ</t>
    </rPh>
    <rPh sb="102" eb="104">
      <t>フッキュウ</t>
    </rPh>
    <rPh sb="105" eb="107">
      <t>フッコウ</t>
    </rPh>
    <rPh sb="107" eb="109">
      <t>ジギョウ</t>
    </rPh>
    <rPh sb="110" eb="112">
      <t>カンリョウ</t>
    </rPh>
    <rPh sb="112" eb="113">
      <t>ゴ</t>
    </rPh>
    <rPh sb="114" eb="116">
      <t>ミス</t>
    </rPh>
    <rPh sb="118" eb="120">
      <t>コウキョウ</t>
    </rPh>
    <rPh sb="120" eb="122">
      <t>シセツ</t>
    </rPh>
    <rPh sb="122" eb="123">
      <t>ナド</t>
    </rPh>
    <rPh sb="123" eb="125">
      <t>ソウゴウ</t>
    </rPh>
    <rPh sb="125" eb="127">
      <t>ケイカク</t>
    </rPh>
    <rPh sb="128" eb="129">
      <t>モト</t>
    </rPh>
    <rPh sb="132" eb="134">
      <t>テキセイ</t>
    </rPh>
    <rPh sb="135" eb="137">
      <t>シセツ</t>
    </rPh>
    <rPh sb="138" eb="140">
      <t>イジ</t>
    </rPh>
    <rPh sb="140" eb="142">
      <t>カンリ</t>
    </rPh>
    <rPh sb="143" eb="144">
      <t>スス</t>
    </rPh>
    <phoneticPr fontId="6"/>
  </si>
  <si>
    <t>当該団体値</t>
    <rPh sb="0" eb="2">
      <t>トウガイ</t>
    </rPh>
    <rPh sb="2" eb="4">
      <t>ダンタイ</t>
    </rPh>
    <rPh sb="4" eb="5">
      <t>アタイ</t>
    </rPh>
    <phoneticPr fontId="6"/>
  </si>
  <si>
    <t>将来負担比率は充当可能財源が将来負担額を上回っているため算出されなかった。実質公債費比率は標準税収入額等が増傾向だが、平成30年度比同率となった。復興関連事業をはじめ、今後も起債の借入れが続くことで実質公債費比率が上昇していくことが考えられるため、公債費の適正化に継続して努めていく。</t>
    <rPh sb="0" eb="2">
      <t>ショウライ</t>
    </rPh>
    <rPh sb="2" eb="4">
      <t>フタン</t>
    </rPh>
    <rPh sb="4" eb="6">
      <t>ヒリツ</t>
    </rPh>
    <rPh sb="7" eb="9">
      <t>ジュウトウ</t>
    </rPh>
    <rPh sb="9" eb="11">
      <t>カノウ</t>
    </rPh>
    <rPh sb="11" eb="13">
      <t>ザイゲン</t>
    </rPh>
    <rPh sb="14" eb="16">
      <t>ショウライ</t>
    </rPh>
    <rPh sb="16" eb="19">
      <t>フタンガク</t>
    </rPh>
    <rPh sb="20" eb="22">
      <t>ウワマワ</t>
    </rPh>
    <rPh sb="28" eb="30">
      <t>サンシュツ</t>
    </rPh>
    <rPh sb="37" eb="39">
      <t>ジッシツ</t>
    </rPh>
    <rPh sb="39" eb="42">
      <t>コウサイヒ</t>
    </rPh>
    <rPh sb="42" eb="44">
      <t>ヒリツ</t>
    </rPh>
    <rPh sb="45" eb="47">
      <t>ヒョウジュン</t>
    </rPh>
    <rPh sb="47" eb="49">
      <t>ゼイシュウ</t>
    </rPh>
    <rPh sb="49" eb="50">
      <t>イリ</t>
    </rPh>
    <rPh sb="50" eb="51">
      <t>ガク</t>
    </rPh>
    <rPh sb="51" eb="52">
      <t>ナド</t>
    </rPh>
    <rPh sb="53" eb="54">
      <t>ゾウ</t>
    </rPh>
    <rPh sb="54" eb="56">
      <t>ケイコウ</t>
    </rPh>
    <rPh sb="59" eb="61">
      <t>ヘイセイ</t>
    </rPh>
    <rPh sb="63" eb="65">
      <t>ネンド</t>
    </rPh>
    <rPh sb="65" eb="66">
      <t>ヒ</t>
    </rPh>
    <rPh sb="66" eb="68">
      <t>ドウリツ</t>
    </rPh>
    <rPh sb="73" eb="75">
      <t>フッコウ</t>
    </rPh>
    <rPh sb="75" eb="77">
      <t>カンレン</t>
    </rPh>
    <rPh sb="77" eb="79">
      <t>ジギョウ</t>
    </rPh>
    <rPh sb="84" eb="86">
      <t>コンゴ</t>
    </rPh>
    <rPh sb="87" eb="89">
      <t>キサイ</t>
    </rPh>
    <rPh sb="90" eb="92">
      <t>カリイ</t>
    </rPh>
    <rPh sb="94" eb="95">
      <t>ツヅ</t>
    </rPh>
    <rPh sb="99" eb="101">
      <t>ジッシツ</t>
    </rPh>
    <rPh sb="101" eb="104">
      <t>コウサイヒ</t>
    </rPh>
    <rPh sb="104" eb="106">
      <t>ヒリツ</t>
    </rPh>
    <rPh sb="107" eb="109">
      <t>ジョウショウ</t>
    </rPh>
    <rPh sb="116" eb="117">
      <t>カンガ</t>
    </rPh>
    <rPh sb="124" eb="127">
      <t>コウサイヒ</t>
    </rPh>
    <rPh sb="128" eb="131">
      <t>テキセイカ</t>
    </rPh>
    <rPh sb="132" eb="134">
      <t>ケイゾク</t>
    </rPh>
    <rPh sb="136" eb="137">
      <t>ツト</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</si>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</sst>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78864</c:v>
                </c:pt>
                <c:pt idx="2">
                  <c:v>85042</c:v>
                </c:pt>
                <c:pt idx="3">
                  <c:v>83774</c:v>
                </c:pt>
                <c:pt idx="4">
                  <c:v>132981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1603323</c:v>
                </c:pt>
                <c:pt idx="1">
                  <c:v>1394761</c:v>
                </c:pt>
                <c:pt idx="2">
                  <c:v>1676888</c:v>
                </c:pt>
                <c:pt idx="3">
                  <c:v>2181460</c:v>
                </c:pt>
                <c:pt idx="4">
                  <c:v>1908222</c:v>
                </c:pt>
              </c:numCache>
            </c:numRef>
          </c:val>
          <c:smooth val="0"/>
        </c:ser>
        <c:dLbls>
          <c:showLegendKey val="0"/>
          <c:showVal val="0"/>
          <c:showCatName val="0"/>
          <c:showSerName val="0"/>
          <c:showPercent val="0"/>
          <c:showBubbleSize val="0"/>
        </c:dLbls>
        <c:marker val="1"/>
        <c:smooth val="0"/>
        <c:axId val="524120240"/>
        <c:axId val="524119456"/>
      </c:lineChart>
      <c:catAx>
        <c:axId val="52412024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24119456"/>
        <c:crosses val="autoZero"/>
        <c:auto val="1"/>
        <c:lblAlgn val="ctr"/>
        <c:lblOffset val="100"/>
        <c:tickLblSkip val="1"/>
        <c:noMultiLvlLbl val="0"/>
      </c:catAx>
      <c:valAx>
        <c:axId val="524119456"/>
        <c:scaling>
          <c:orientation val="minMax"/>
          <c:max val="3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3524320097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2412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6.09</c:v>
                </c:pt>
                <c:pt idx="1">
                  <c:v>40.92</c:v>
                </c:pt>
                <c:pt idx="2">
                  <c:v>4.54</c:v>
                </c:pt>
                <c:pt idx="3">
                  <c:v>32.78</c:v>
                </c:pt>
                <c:pt idx="4">
                  <c:v>28.08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74.47</c:v>
                </c:pt>
                <c:pt idx="1">
                  <c:v>77.5</c:v>
                </c:pt>
                <c:pt idx="2">
                  <c:v>57.97</c:v>
                </c:pt>
                <c:pt idx="3">
                  <c:v>58.8</c:v>
                </c:pt>
                <c:pt idx="4">
                  <c:v>76.069999999999993</c:v>
                </c:pt>
              </c:numCache>
            </c:numRef>
          </c:val>
        </c:ser>
        <c:dLbls>
          <c:showLegendKey val="0"/>
          <c:showVal val="0"/>
          <c:showCatName val="0"/>
          <c:showSerName val="0"/>
          <c:showPercent val="0"/>
          <c:showBubbleSize val="0"/>
        </c:dLbls>
        <c:gapWidth val="250"/>
        <c:overlap val="100"/>
        <c:axId val="524123376"/>
        <c:axId val="524121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-30.33</c:v>
                </c:pt>
                <c:pt idx="1">
                  <c:v>37.83</c:v>
                </c:pt>
                <c:pt idx="2">
                  <c:v>-60.19</c:v>
                </c:pt>
                <c:pt idx="3">
                  <c:v>43.69</c:v>
                </c:pt>
                <c:pt idx="4">
                  <c:v>13.18</c:v>
                </c:pt>
              </c:numCache>
            </c:numRef>
          </c:val>
          <c:smooth val="0"/>
        </c:ser>
        <c:dLbls>
          <c:showLegendKey val="0"/>
          <c:showVal val="0"/>
          <c:showCatName val="0"/>
          <c:showSerName val="0"/>
          <c:showPercent val="0"/>
          <c:showBubbleSize val="0"/>
        </c:dLbls>
        <c:marker val="1"/>
        <c:smooth val="0"/>
        <c:axId val="524123376"/>
        <c:axId val="524121024"/>
      </c:lineChart>
      <c:catAx>
        <c:axId val="52412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24121024"/>
        <c:crosses val="autoZero"/>
        <c:auto val="1"/>
        <c:lblAlgn val="ctr"/>
        <c:lblOffset val="100"/>
        <c:tickLblSkip val="1"/>
        <c:noMultiLvlLbl val="0"/>
      </c:catAx>
      <c:valAx>
        <c:axId val="52412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41233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0.22</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1.76</c:v>
                </c:pt>
                <c:pt idx="2">
                  <c:v>#N/A</c:v>
                </c:pt>
                <c:pt idx="3">
                  <c:v>0.22</c:v>
                </c:pt>
                <c:pt idx="4">
                  <c:v>#N/A</c:v>
                </c:pt>
                <c:pt idx="5">
                  <c:v>0</c:v>
                </c:pt>
                <c:pt idx="6">
                  <c:v>#N/A</c:v>
                </c:pt>
                <c:pt idx="7">
                  <c:v>0.01</c:v>
                </c:pt>
                <c:pt idx="8">
                  <c:v>#N/A</c:v>
                </c:pt>
                <c:pt idx="9">
                  <c:v>0.02</c:v>
                </c:pt>
              </c:numCache>
            </c:numRef>
          </c:val>
        </c:ser>
        <c:ser>
          <c:idx val="6"/>
          <c:order val="6"/>
          <c:tx>
            <c:strRef>
              <c:f>データシート!$A$33</c:f>
              <c:strCache>
                <c:ptCount val="1"/>
                <c:pt idx="0">
                  <c:v>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0.05</c:v>
                </c:pt>
                <c:pt idx="6">
                  <c:v>#N/A</c:v>
                </c:pt>
                <c:pt idx="7">
                  <c:v>0.13</c:v>
                </c:pt>
                <c:pt idx="8">
                  <c:v>#N/A</c:v>
                </c:pt>
                <c:pt idx="9">
                  <c:v>0.18</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0.09</c:v>
                </c:pt>
                <c:pt idx="2">
                  <c:v>#N/A</c:v>
                </c:pt>
                <c:pt idx="3">
                  <c:v>0.53</c:v>
                </c:pt>
                <c:pt idx="4">
                  <c:v>#N/A</c:v>
                </c:pt>
                <c:pt idx="5">
                  <c:v>2.04</c:v>
                </c:pt>
                <c:pt idx="6">
                  <c:v>#N/A</c:v>
                </c:pt>
                <c:pt idx="7">
                  <c:v>0.96</c:v>
                </c:pt>
                <c:pt idx="8">
                  <c:v>#N/A</c:v>
                </c:pt>
                <c:pt idx="9">
                  <c:v>1.84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6.03</c:v>
                </c:pt>
                <c:pt idx="2">
                  <c:v>#N/A</c:v>
                </c:pt>
                <c:pt idx="3">
                  <c:v>8.1</c:v>
                </c:pt>
                <c:pt idx="4">
                  <c:v>#N/A</c:v>
                </c:pt>
                <c:pt idx="5">
                  <c:v>11.13</c:v>
                </c:pt>
                <c:pt idx="6">
                  <c:v>#N/A</c:v>
                </c:pt>
                <c:pt idx="7">
                  <c:v>12.28</c:v>
                </c:pt>
                <c:pt idx="8">
                  <c:v>#N/A</c:v>
                </c:pt>
                <c:pt idx="9">
                  <c:v>13.9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6.03</c:v>
                </c:pt>
                <c:pt idx="2">
                  <c:v>#N/A</c:v>
                </c:pt>
                <c:pt idx="3">
                  <c:v>40.92</c:v>
                </c:pt>
                <c:pt idx="4">
                  <c:v>#N/A</c:v>
                </c:pt>
                <c:pt idx="5">
                  <c:v>4.54</c:v>
                </c:pt>
                <c:pt idx="6">
                  <c:v>#N/A</c:v>
                </c:pt>
                <c:pt idx="7">
                  <c:v>32.78</c:v>
                </c:pt>
                <c:pt idx="8">
                  <c:v>#N/A</c:v>
                </c:pt>
                <c:pt idx="9">
                  <c:v>28.07</c:v>
                </c:pt>
              </c:numCache>
            </c:numRef>
          </c:val>
        </c:ser>
        <c:dLbls>
          <c:showLegendKey val="0"/>
          <c:showVal val="0"/>
          <c:showCatName val="0"/>
          <c:showSerName val="0"/>
          <c:showPercent val="0"/>
          <c:showBubbleSize val="0"/>
        </c:dLbls>
        <c:gapWidth val="150"/>
        <c:overlap val="100"/>
        <c:axId val="524119064"/>
        <c:axId val="524125728"/>
      </c:barChart>
      <c:catAx>
        <c:axId val="5241190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24125728"/>
        <c:crosses val="autoZero"/>
        <c:auto val="1"/>
        <c:lblAlgn val="ctr"/>
        <c:lblOffset val="100"/>
        <c:tickLblSkip val="1"/>
        <c:noMultiLvlLbl val="0"/>
      </c:catAx>
      <c:valAx>
        <c:axId val="52412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411906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1181</c:v>
                </c:pt>
                <c:pt idx="5">
                  <c:v>1159</c:v>
                </c:pt>
                <c:pt idx="8">
                  <c:v>1149</c:v>
                </c:pt>
                <c:pt idx="11">
                  <c:v>1089</c:v>
                </c:pt>
                <c:pt idx="14">
                  <c:v>1011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4</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18</c:v>
                </c:pt>
                <c:pt idx="6">
                  <c:v>18</c:v>
                </c:pt>
                <c:pt idx="9">
                  <c:v>15</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73</c:v>
                </c:pt>
                <c:pt idx="6">
                  <c:v>73</c:v>
                </c:pt>
                <c:pt idx="9">
                  <c:v>72</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525</c:v>
                </c:pt>
                <c:pt idx="3">
                  <c:v>546</c:v>
                </c:pt>
                <c:pt idx="6">
                  <c:v>563</c:v>
                </c:pt>
                <c:pt idx="9">
                  <c:v>543</c:v>
                </c:pt>
                <c:pt idx="12">
                  <c:v>494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1344</c:v>
                </c:pt>
                <c:pt idx="3">
                  <c:v>1342</c:v>
                </c:pt>
                <c:pt idx="6">
                  <c:v>1329</c:v>
                </c:pt>
                <c:pt idx="9">
                  <c:v>1325</c:v>
                </c:pt>
                <c:pt idx="12">
                  <c:v>1240</c:v>
                </c:pt>
              </c:numCache>
            </c:numRef>
          </c:val>
        </c:ser>
        <c:dLbls>
          <c:showLegendKey val="0"/>
          <c:showVal val="0"/>
          <c:showCatName val="0"/>
          <c:showSerName val="0"/>
          <c:showPercent val="0"/>
          <c:showBubbleSize val="0"/>
        </c:dLbls>
        <c:gapWidth val="100"/>
        <c:overlap val="100"/>
        <c:axId val="524126120"/>
        <c:axId val="524121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783</c:v>
                </c:pt>
                <c:pt idx="2">
                  <c:v>#N/A</c:v>
                </c:pt>
                <c:pt idx="3">
                  <c:v>#N/A</c:v>
                </c:pt>
                <c:pt idx="4">
                  <c:v>824</c:v>
                </c:pt>
                <c:pt idx="5">
                  <c:v>#N/A</c:v>
                </c:pt>
                <c:pt idx="6">
                  <c:v>#N/A</c:v>
                </c:pt>
                <c:pt idx="7">
                  <c:v>834</c:v>
                </c:pt>
                <c:pt idx="8">
                  <c:v>#N/A</c:v>
                </c:pt>
                <c:pt idx="9">
                  <c:v>#N/A</c:v>
                </c:pt>
                <c:pt idx="10">
                  <c:v>867</c:v>
                </c:pt>
                <c:pt idx="11">
                  <c:v>#N/A</c:v>
                </c:pt>
                <c:pt idx="12">
                  <c:v>#N/A</c:v>
                </c:pt>
                <c:pt idx="13">
                  <c:v>807</c:v>
                </c:pt>
                <c:pt idx="14">
                  <c:v>#N/A</c:v>
                </c:pt>
              </c:numCache>
            </c:numRef>
          </c:val>
          <c:smooth val="0"/>
        </c:ser>
        <c:dLbls>
          <c:showLegendKey val="0"/>
          <c:showVal val="0"/>
          <c:showCatName val="0"/>
          <c:showSerName val="0"/>
          <c:showPercent val="0"/>
          <c:showBubbleSize val="0"/>
        </c:dLbls>
        <c:marker val="1"/>
        <c:smooth val="0"/>
        <c:axId val="524126120"/>
        <c:axId val="524121416"/>
      </c:lineChart>
      <c:catAx>
        <c:axId val="5241261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24121416"/>
        <c:crosses val="autoZero"/>
        <c:auto val="1"/>
        <c:lblAlgn val="ctr"/>
        <c:lblOffset val="100"/>
        <c:tickLblSkip val="1"/>
        <c:noMultiLvlLbl val="0"/>
      </c:catAx>
      <c:valAx>
        <c:axId val="524121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41261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10034</c:v>
                </c:pt>
                <c:pt idx="5">
                  <c:v>9545</c:v>
                </c:pt>
                <c:pt idx="8">
                  <c:v>9057</c:v>
                </c:pt>
                <c:pt idx="11">
                  <c:v>8920</c:v>
                </c:pt>
                <c:pt idx="14">
                  <c:v>9188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331</c:v>
                </c:pt>
                <c:pt idx="5">
                  <c:v>452</c:v>
                </c:pt>
                <c:pt idx="8">
                  <c:v>800</c:v>
                </c:pt>
                <c:pt idx="11">
                  <c:v>453</c:v>
                </c:pt>
                <c:pt idx="14">
                  <c:v>723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12049</c:v>
                </c:pt>
                <c:pt idx="5">
                  <c:v>16277</c:v>
                </c:pt>
                <c:pt idx="8">
                  <c:v>14909</c:v>
                </c:pt>
                <c:pt idx="11">
                  <c:v>12456</c:v>
                </c:pt>
                <c:pt idx="14">
                  <c:v>13216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1611</c:v>
                </c:pt>
                <c:pt idx="3">
                  <c:v>1562</c:v>
                </c:pt>
                <c:pt idx="6">
                  <c:v>1577</c:v>
                </c:pt>
                <c:pt idx="9">
                  <c:v>1451</c:v>
                </c:pt>
                <c:pt idx="12">
                  <c:v>1478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650</c:v>
                </c:pt>
                <c:pt idx="3">
                  <c:v>584</c:v>
                </c:pt>
                <c:pt idx="6">
                  <c:v>526</c:v>
                </c:pt>
                <c:pt idx="9">
                  <c:v>462</c:v>
                </c:pt>
                <c:pt idx="12">
                  <c:v>437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6784</c:v>
                </c:pt>
                <c:pt idx="3">
                  <c:v>6467</c:v>
                </c:pt>
                <c:pt idx="6">
                  <c:v>6268</c:v>
                </c:pt>
                <c:pt idx="9">
                  <c:v>5894</c:v>
                </c:pt>
                <c:pt idx="12">
                  <c:v>5315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56</c:v>
                </c:pt>
                <c:pt idx="3">
                  <c:v>48</c:v>
                </c:pt>
                <c:pt idx="6">
                  <c:v>40</c:v>
                </c:pt>
                <c:pt idx="9">
                  <c:v>31</c:v>
                </c:pt>
                <c:pt idx="12">
                  <c:v>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12550</c:v>
                </c:pt>
                <c:pt idx="3">
                  <c:v>12991</c:v>
                </c:pt>
                <c:pt idx="6">
                  <c:v>12544</c:v>
                </c:pt>
                <c:pt idx="9">
                  <c:v>11577</c:v>
                </c:pt>
                <c:pt idx="12">
                  <c:v>11962</c:v>
                </c:pt>
              </c:numCache>
            </c:numRef>
          </c:val>
        </c:ser>
        <c:dLbls>
          <c:showLegendKey val="0"/>
          <c:showVal val="0"/>
          <c:showCatName val="0"/>
          <c:showSerName val="0"/>
          <c:showPercent val="0"/>
          <c:showBubbleSize val="0"/>
        </c:dLbls>
        <c:gapWidth val="100"/>
        <c:overlap val="100"/>
        <c:axId val="524126512"/>
        <c:axId val="524122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24126512"/>
        <c:axId val="524122984"/>
      </c:lineChart>
      <c:catAx>
        <c:axId val="5241265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24122984"/>
        <c:crosses val="autoZero"/>
        <c:auto val="1"/>
        <c:lblAlgn val="ctr"/>
        <c:lblOffset val="100"/>
        <c:tickLblSkip val="1"/>
        <c:noMultiLvlLbl val="0"/>
      </c:catAx>
      <c:valAx>
        <c:axId val="52412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241265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3856</c:v>
                </c:pt>
                <c:pt idx="1">
                  <c:v>3823</c:v>
                </c:pt>
                <c:pt idx="2">
                  <c:v>4970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4693</c:v>
                </c:pt>
                <c:pt idx="1">
                  <c:v>3997</c:v>
                </c:pt>
                <c:pt idx="2">
                  <c:v>4433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59259</c:v>
                </c:pt>
                <c:pt idx="1">
                  <c:v>40568</c:v>
                </c:pt>
                <c:pt idx="2">
                  <c:v>32334</c:v>
                </c:pt>
              </c:numCache>
            </c:numRef>
          </c:val>
        </c:ser>
        <c:dLbls>
          <c:showLegendKey val="0"/>
          <c:showVal val="0"/>
          <c:showCatName val="0"/>
          <c:showSerName val="0"/>
          <c:showPercent val="0"/>
          <c:showBubbleSize val="0"/>
        </c:dLbls>
        <c:gapWidth val="120"/>
        <c:overlap val="100"/>
        <c:axId val="553132040"/>
        <c:axId val="553134784"/>
      </c:barChart>
      <c:catAx>
        <c:axId val="553132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53134784"/>
        <c:crosses val="autoZero"/>
        <c:auto val="1"/>
        <c:lblAlgn val="ctr"/>
        <c:lblOffset val="100"/>
        <c:tickLblSkip val="1"/>
        <c:noMultiLvlLbl val="0"/>
      </c:catAx>
      <c:valAx>
        <c:axId val="553134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531320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40.6</c:v>
                </c:pt>
                <c:pt idx="16">
                  <c:v>39.5</c:v>
                </c:pt>
                <c:pt idx="24">
                  <c:v>39.1</c:v>
                </c:pt>
                <c:pt idx="32">
                  <c:v>39.4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ser>
        <c:dLbls>
          <c:showLegendKey val="0"/>
          <c:showVal val="1"/>
          <c:showCatName val="0"/>
          <c:showSerName val="0"/>
          <c:showPercent val="0"/>
          <c:showBubbleSize val="0"/>
        </c:dLbls>
        <c:axId val="553130080"/>
        <c:axId val="553130864"/>
      </c:scatterChart>
      <c:valAx>
        <c:axId val="553130080"/>
        <c:scaling>
          <c:orientation val="minMax"/>
          <c:max val="58.8"/>
          <c:min val="53.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53130864"/>
        <c:crosses val="autoZero"/>
        <c:crossBetween val="midCat"/>
      </c:valAx>
      <c:valAx>
        <c:axId val="553130864"/>
        <c:scaling>
          <c:orientation val="minMax"/>
          <c:max val="21.1"/>
          <c:min val="14.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8068383343975"/>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553130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13.7</c:v>
                </c:pt>
                <c:pt idx="16">
                  <c:v>14.2</c:v>
                </c:pt>
                <c:pt idx="24">
                  <c:v>15</c:v>
                </c:pt>
                <c:pt idx="32">
                  <c:v>15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layout>
                <c:manualLayout>
                  <c:x val="-4.5096530706953762E-2"/>
                  <c:y val="-7.792003189244253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32"/>
              <c:layout>
                <c:manualLayout>
                  <c:x val="-1.8171803637232468E-2"/>
                  <c:y val="-4.691326228314543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8.6</c:v>
                </c:pt>
                <c:pt idx="16">
                  <c:v>8.5</c:v>
                </c:pt>
                <c:pt idx="24">
                  <c:v>8.5</c:v>
                </c:pt>
                <c:pt idx="32">
                  <c:v>8.5</c:v>
                </c:pt>
              </c:numCache>
            </c:numRef>
          </c:xVal>
          <c:yVal>
            <c:numRef>
              <c:f>公会計指標分析・財政指標組合せ分析表!$BP$77:$DC$77</c:f>
              <c:numCache>
                <c:formatCode>#,##0.0;"▲ "#,##0.0</c:formatCode>
                <c:ptCount val="40"/>
                <c:pt idx="0">
                  <c:v>58.5</c:v>
                </c:pt>
                <c:pt idx="8">
                  <c:v>20.2</c:v>
                </c:pt>
                <c:pt idx="16">
                  <c:v>19</c:v>
                </c:pt>
                <c:pt idx="24">
                  <c:v>15.4</c:v>
                </c:pt>
                <c:pt idx="32">
                  <c:v>14.9</c:v>
                </c:pt>
              </c:numCache>
            </c:numRef>
          </c:yVal>
          <c:smooth val="0"/>
        </c:ser>
        <c:dLbls>
          <c:showLegendKey val="0"/>
          <c:showVal val="1"/>
          <c:showCatName val="0"/>
          <c:showSerName val="0"/>
          <c:showPercent val="0"/>
          <c:showBubbleSize val="0"/>
        </c:dLbls>
        <c:axId val="553134000"/>
        <c:axId val="553134392"/>
      </c:scatterChart>
      <c:valAx>
        <c:axId val="553134000"/>
        <c:scaling>
          <c:orientation val="minMax"/>
          <c:max val="10.9"/>
          <c:min val="8.3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53134392"/>
        <c:crosses val="autoZero"/>
        <c:crossBetween val="midCat"/>
      </c:valAx>
      <c:valAx>
        <c:axId val="553134392"/>
        <c:scaling>
          <c:orientation val="minMax"/>
          <c:max val="66"/>
          <c:min val="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553134000"/>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182880</xdr:colOff>
      <xdr:row>5</xdr:row>
      <xdr:rowOff>57150</xdr:rowOff>
    </xdr:to>
    <xdr:sp macro="" textlink="">
      <xdr:nvSpPr>
        <xdr:cNvPr id="5" name="正方形/長方形 4"/>
        <xdr:cNvSpPr/>
      </xdr:nvSpPr>
      <xdr:spPr>
        <a:xfrm>
          <a:off x="20243800" y="457200"/>
          <a:ext cx="382778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182880</xdr:colOff>
      <xdr:row>7</xdr:row>
      <xdr:rowOff>6350</xdr:rowOff>
    </xdr:from>
    <xdr:to>
      <xdr:col>50</xdr:col>
      <xdr:colOff>0</xdr:colOff>
      <xdr:row>17</xdr:row>
      <xdr:rowOff>50800</xdr:rowOff>
    </xdr:to>
    <xdr:sp macro="" textlink="">
      <xdr:nvSpPr>
        <xdr:cNvPr id="9" name="正方形/長方形 8"/>
        <xdr:cNvSpPr/>
      </xdr:nvSpPr>
      <xdr:spPr>
        <a:xfrm>
          <a:off x="811530" y="1206500"/>
          <a:ext cx="96659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182880</xdr:colOff>
      <xdr:row>7</xdr:row>
      <xdr:rowOff>38100</xdr:rowOff>
    </xdr:from>
    <xdr:to>
      <xdr:col>16</xdr:col>
      <xdr:colOff>182880</xdr:colOff>
      <xdr:row>17</xdr:row>
      <xdr:rowOff>38100</xdr:rowOff>
    </xdr:to>
    <xdr:sp macro="" textlink="">
      <xdr:nvSpPr>
        <xdr:cNvPr id="11" name="正方形/長方形 10"/>
        <xdr:cNvSpPr/>
      </xdr:nvSpPr>
      <xdr:spPr>
        <a:xfrm>
          <a:off x="2278380" y="1238250"/>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18,931
18,758
231.94
83,530,586
80,085,510
1,834,339
6,532,917
11,961,759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182880</xdr:colOff>
      <xdr:row>15</xdr:row>
      <xdr:rowOff>158750</xdr:rowOff>
    </xdr:to>
    <xdr:sp macro="" textlink="">
      <xdr:nvSpPr>
        <xdr:cNvPr id="17" name="正方形/長方形 16"/>
        <xdr:cNvSpPr/>
      </xdr:nvSpPr>
      <xdr:spPr>
        <a:xfrm>
          <a:off x="7239000" y="2095500"/>
          <a:ext cx="34213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10</xdr:row>
      <xdr:rowOff>127000</xdr:rowOff>
    </xdr:from>
    <xdr:to>
      <xdr:col>51</xdr:col>
      <xdr:colOff>182880</xdr:colOff>
      <xdr:row>11</xdr:row>
      <xdr:rowOff>95250</xdr:rowOff>
    </xdr:to>
    <xdr:cxnSp macro="">
      <xdr:nvCxnSpPr>
        <xdr:cNvPr id="23" name="直線コネクタ 22"/>
        <xdr:cNvCxnSpPr/>
      </xdr:nvCxnSpPr>
      <xdr:spPr>
        <a:xfrm>
          <a:off x="1086993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182880</xdr:colOff>
      <xdr:row>12</xdr:row>
      <xdr:rowOff>22225</xdr:rowOff>
    </xdr:from>
    <xdr:to>
      <xdr:col>51</xdr:col>
      <xdr:colOff>182880</xdr:colOff>
      <xdr:row>12</xdr:row>
      <xdr:rowOff>161925</xdr:rowOff>
    </xdr:to>
    <xdr:cxnSp macro="">
      <xdr:nvCxnSpPr>
        <xdr:cNvPr id="25" name="直線コネクタ 24"/>
        <xdr:cNvCxnSpPr/>
      </xdr:nvCxnSpPr>
      <xdr:spPr>
        <a:xfrm flipV="1">
          <a:off x="1086993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182880</xdr:colOff>
      <xdr:row>31</xdr:row>
      <xdr:rowOff>19050</xdr:rowOff>
    </xdr:to>
    <xdr:sp macro="" textlink="">
      <xdr:nvSpPr>
        <xdr:cNvPr id="36" name="正方形/長方形 35"/>
        <xdr:cNvSpPr/>
      </xdr:nvSpPr>
      <xdr:spPr>
        <a:xfrm>
          <a:off x="762000" y="5016500"/>
          <a:ext cx="50787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69365" cy="308610"/>
    <xdr:sp macro="" textlink="">
      <xdr:nvSpPr>
        <xdr:cNvPr id="37" name="テキスト ボックス 36"/>
        <xdr:cNvSpPr txBox="1"/>
      </xdr:nvSpPr>
      <xdr:spPr>
        <a:xfrm>
          <a:off x="1776730" y="5378450"/>
          <a:ext cx="126936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182880</xdr:colOff>
      <xdr:row>47</xdr:row>
      <xdr:rowOff>133350</xdr:rowOff>
    </xdr:to>
    <xdr:sp macro="" textlink="">
      <xdr:nvSpPr>
        <xdr:cNvPr id="45" name="正方形/長方形 44"/>
        <xdr:cNvSpPr/>
      </xdr:nvSpPr>
      <xdr:spPr>
        <a:xfrm>
          <a:off x="762000" y="5778500"/>
          <a:ext cx="507873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182880</xdr:colOff>
      <xdr:row>35</xdr:row>
      <xdr:rowOff>31750</xdr:rowOff>
    </xdr:to>
    <xdr:sp macro="" textlink="">
      <xdr:nvSpPr>
        <xdr:cNvPr id="47" name="正方形/長方形 46"/>
        <xdr:cNvSpPr/>
      </xdr:nvSpPr>
      <xdr:spPr>
        <a:xfrm>
          <a:off x="6032500" y="5778500"/>
          <a:ext cx="3789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182880</xdr:colOff>
      <xdr:row>47</xdr:row>
      <xdr:rowOff>69850</xdr:rowOff>
    </xdr:to>
    <xdr:sp macro="" textlink="" fLocksText="0">
      <xdr:nvSpPr>
        <xdr:cNvPr id="48" name="テキスト ボックス 47"/>
        <xdr:cNvSpPr txBox="1"/>
      </xdr:nvSpPr>
      <xdr:spPr>
        <a:xfrm>
          <a:off x="6159500" y="6096000"/>
          <a:ext cx="57581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需要費目地域社会再生事業費の新設に伴い、前年度よりも基準財政需要額が増加し、0.02ポイント増の0.33となった。しかしながら類似団体平均を下回っていることから、東日本大震災からの復旧・復興を完遂させるとともに、新型コロナウイルス感染症対策を講じながらも産業の振興を図り、税収の確保に努める一方で、公債費の抑制等妥当かつ合理的な行財政運営を目指す。</a:t>
          </a:r>
        </a:p>
        <a:p>
          <a:endParaRPr/>
        </a:p>
      </xdr:txBody>
    </xdr:sp>
    <xdr:clientData/>
  </xdr:twoCellAnchor>
  <xdr:twoCellAnchor>
    <xdr:from>
      <xdr:col>3</xdr:col>
      <xdr:colOff>133350</xdr:colOff>
      <xdr:row>47</xdr:row>
      <xdr:rowOff>133350</xdr:rowOff>
    </xdr:from>
    <xdr:to>
      <xdr:col>27</xdr:col>
      <xdr:colOff>182880</xdr:colOff>
      <xdr:row>47</xdr:row>
      <xdr:rowOff>133350</xdr:rowOff>
    </xdr:to>
    <xdr:cxnSp macro="">
      <xdr:nvCxnSpPr>
        <xdr:cNvPr id="49" name="直線コネクタ 48"/>
        <xdr:cNvCxnSpPr/>
      </xdr:nvCxnSpPr>
      <xdr:spPr>
        <a:xfrm>
          <a:off x="762000" y="8191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182880</xdr:colOff>
      <xdr:row>45</xdr:row>
      <xdr:rowOff>74930</xdr:rowOff>
    </xdr:to>
    <xdr:cxnSp macro="">
      <xdr:nvCxnSpPr>
        <xdr:cNvPr id="51" name="直線コネクタ 50"/>
        <xdr:cNvCxnSpPr/>
      </xdr:nvCxnSpPr>
      <xdr:spPr>
        <a:xfrm>
          <a:off x="762000" y="779018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182880</xdr:colOff>
      <xdr:row>43</xdr:row>
      <xdr:rowOff>14605</xdr:rowOff>
    </xdr:to>
    <xdr:cxnSp macro="">
      <xdr:nvCxnSpPr>
        <xdr:cNvPr id="53" name="直線コネクタ 52"/>
        <xdr:cNvCxnSpPr/>
      </xdr:nvCxnSpPr>
      <xdr:spPr>
        <a:xfrm>
          <a:off x="762000" y="738695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182880</xdr:colOff>
      <xdr:row>40</xdr:row>
      <xdr:rowOff>127000</xdr:rowOff>
    </xdr:to>
    <xdr:cxnSp macro="">
      <xdr:nvCxnSpPr>
        <xdr:cNvPr id="55" name="直線コネクタ 54"/>
        <xdr:cNvCxnSpPr/>
      </xdr:nvCxnSpPr>
      <xdr:spPr>
        <a:xfrm>
          <a:off x="762000" y="69850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182880</xdr:colOff>
      <xdr:row>38</xdr:row>
      <xdr:rowOff>67945</xdr:rowOff>
    </xdr:to>
    <xdr:cxnSp macro="">
      <xdr:nvCxnSpPr>
        <xdr:cNvPr id="57" name="直線コネクタ 56"/>
        <xdr:cNvCxnSpPr/>
      </xdr:nvCxnSpPr>
      <xdr:spPr>
        <a:xfrm>
          <a:off x="762000" y="658304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182880</xdr:colOff>
      <xdr:row>36</xdr:row>
      <xdr:rowOff>8255</xdr:rowOff>
    </xdr:to>
    <xdr:cxnSp macro="">
      <xdr:nvCxnSpPr>
        <xdr:cNvPr id="59" name="直線コネクタ 58"/>
        <xdr:cNvCxnSpPr/>
      </xdr:nvCxnSpPr>
      <xdr:spPr>
        <a:xfrm>
          <a:off x="762000" y="618045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33</xdr:row>
      <xdr:rowOff>120650</xdr:rowOff>
    </xdr:to>
    <xdr:cxnSp macro="">
      <xdr:nvCxnSpPr>
        <xdr:cNvPr id="61" name="直線コネクタ 60"/>
        <xdr:cNvCxnSpPr/>
      </xdr:nvCxnSpPr>
      <xdr:spPr>
        <a:xfrm>
          <a:off x="762000" y="5778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182880</xdr:colOff>
      <xdr:row>47</xdr:row>
      <xdr:rowOff>133350</xdr:rowOff>
    </xdr:to>
    <xdr:sp macro="" textlink="">
      <xdr:nvSpPr>
        <xdr:cNvPr id="63" name="財政力グラフ枠"/>
        <xdr:cNvSpPr/>
      </xdr:nvSpPr>
      <xdr:spPr>
        <a:xfrm>
          <a:off x="762000" y="5778500"/>
          <a:ext cx="507873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95300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58825" cy="255270"/>
    <xdr:sp macro="" textlink="">
      <xdr:nvSpPr>
        <xdr:cNvPr id="65" name="財政力最小値テキスト"/>
        <xdr:cNvSpPr txBox="1"/>
      </xdr:nvSpPr>
      <xdr:spPr>
        <a:xfrm>
          <a:off x="5041900" y="770128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58825" cy="259080"/>
    <xdr:sp macro="" textlink="">
      <xdr:nvSpPr>
        <xdr:cNvPr id="67" name="財政力最大値テキスト"/>
        <xdr:cNvSpPr txBox="1"/>
      </xdr:nvSpPr>
      <xdr:spPr>
        <a:xfrm>
          <a:off x="5041900" y="59239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24130</xdr:rowOff>
    </xdr:to>
    <xdr:cxnSp macro="">
      <xdr:nvCxnSpPr>
        <xdr:cNvPr id="69" name="直線コネクタ 68"/>
        <xdr:cNvCxnSpPr/>
      </xdr:nvCxnSpPr>
      <xdr:spPr>
        <a:xfrm flipV="1">
          <a:off x="4114800" y="75279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132080</xdr:rowOff>
    </xdr:from>
    <xdr:ext cx="758825" cy="255270"/>
    <xdr:sp macro="" textlink="">
      <xdr:nvSpPr>
        <xdr:cNvPr id="70" name="財政力平均値テキスト"/>
        <xdr:cNvSpPr txBox="1"/>
      </xdr:nvSpPr>
      <xdr:spPr>
        <a:xfrm>
          <a:off x="5041900" y="7161530"/>
          <a:ext cx="758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115570</xdr:rowOff>
    </xdr:from>
    <xdr:to>
      <xdr:col>23</xdr:col>
      <xdr:colOff>182880</xdr:colOff>
      <xdr:row>43</xdr:row>
      <xdr:rowOff>45720</xdr:rowOff>
    </xdr:to>
    <xdr:sp macro="" textlink="">
      <xdr:nvSpPr>
        <xdr:cNvPr id="71" name="フローチャート: 判断 70"/>
        <xdr:cNvSpPr/>
      </xdr:nvSpPr>
      <xdr:spPr>
        <a:xfrm>
          <a:off x="4902200" y="731647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24130</xdr:rowOff>
    </xdr:from>
    <xdr:to>
      <xdr:col>19</xdr:col>
      <xdr:colOff>133350</xdr:colOff>
      <xdr:row>44</xdr:row>
      <xdr:rowOff>24130</xdr:rowOff>
    </xdr:to>
    <xdr:cxnSp macro="">
      <xdr:nvCxnSpPr>
        <xdr:cNvPr id="72" name="直線コネクタ 71"/>
        <xdr:cNvCxnSpPr/>
      </xdr:nvCxnSpPr>
      <xdr:spPr>
        <a:xfrm>
          <a:off x="3225800" y="7567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182880</xdr:colOff>
      <xdr:row>43</xdr:row>
      <xdr:rowOff>25400</xdr:rowOff>
    </xdr:to>
    <xdr:sp macro="" textlink="">
      <xdr:nvSpPr>
        <xdr:cNvPr id="73" name="フローチャート: 判断 72"/>
        <xdr:cNvSpPr/>
      </xdr:nvSpPr>
      <xdr:spPr>
        <a:xfrm>
          <a:off x="4064000" y="729615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35560</xdr:rowOff>
    </xdr:from>
    <xdr:ext cx="733425" cy="259080"/>
    <xdr:sp macro="" textlink="">
      <xdr:nvSpPr>
        <xdr:cNvPr id="74" name="テキスト ボックス 73"/>
        <xdr:cNvSpPr txBox="1"/>
      </xdr:nvSpPr>
      <xdr:spPr>
        <a:xfrm>
          <a:off x="3733800" y="70650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24130</xdr:rowOff>
    </xdr:from>
    <xdr:to>
      <xdr:col>15</xdr:col>
      <xdr:colOff>82550</xdr:colOff>
      <xdr:row>44</xdr:row>
      <xdr:rowOff>64770</xdr:rowOff>
    </xdr:to>
    <xdr:cxnSp macro="">
      <xdr:nvCxnSpPr>
        <xdr:cNvPr id="75" name="直線コネクタ 74"/>
        <xdr:cNvCxnSpPr/>
      </xdr:nvCxnSpPr>
      <xdr:spPr>
        <a:xfrm flipV="1">
          <a:off x="2336800" y="75679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35560</xdr:rowOff>
    </xdr:from>
    <xdr:ext cx="762000" cy="259080"/>
    <xdr:sp macro="" textlink="">
      <xdr:nvSpPr>
        <xdr:cNvPr id="77" name="テキスト ボックス 76"/>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44</xdr:row>
      <xdr:rowOff>64770</xdr:rowOff>
    </xdr:from>
    <xdr:to>
      <xdr:col>11</xdr:col>
      <xdr:colOff>31750</xdr:colOff>
      <xdr:row>44</xdr:row>
      <xdr:rowOff>125095</xdr:rowOff>
    </xdr:to>
    <xdr:cxnSp macro="">
      <xdr:nvCxnSpPr>
        <xdr:cNvPr id="78" name="直線コネクタ 77"/>
        <xdr:cNvCxnSpPr/>
      </xdr:nvCxnSpPr>
      <xdr:spPr>
        <a:xfrm flipV="1">
          <a:off x="1440180" y="7608570"/>
          <a:ext cx="89662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42</xdr:row>
      <xdr:rowOff>95250</xdr:rowOff>
    </xdr:from>
    <xdr:to>
      <xdr:col>11</xdr:col>
      <xdr:colOff>82550</xdr:colOff>
      <xdr:row>43</xdr:row>
      <xdr:rowOff>25400</xdr:rowOff>
    </xdr:to>
    <xdr:sp macro="" textlink="">
      <xdr:nvSpPr>
        <xdr:cNvPr id="79" name="フローチャート: 判断 78"/>
        <xdr:cNvSpPr/>
      </xdr:nvSpPr>
      <xdr:spPr>
        <a:xfrm>
          <a:off x="2278380" y="72961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35560</xdr:rowOff>
    </xdr:from>
    <xdr:ext cx="762000" cy="259080"/>
    <xdr:sp macro="" textlink="">
      <xdr:nvSpPr>
        <xdr:cNvPr id="80" name="テキスト ボックス 79"/>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58825" cy="259080"/>
    <xdr:sp macro="" textlink="">
      <xdr:nvSpPr>
        <xdr:cNvPr id="83" name="テキスト ボックス 82"/>
        <xdr:cNvSpPr txBox="1"/>
      </xdr:nvSpPr>
      <xdr:spPr>
        <a:xfrm>
          <a:off x="47371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58825" cy="259080"/>
    <xdr:sp macro="" textlink="">
      <xdr:nvSpPr>
        <xdr:cNvPr id="84" name="テキスト ボックス 83"/>
        <xdr:cNvSpPr txBox="1"/>
      </xdr:nvSpPr>
      <xdr:spPr>
        <a:xfrm>
          <a:off x="3898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58825" cy="259080"/>
    <xdr:sp macro="" textlink="">
      <xdr:nvSpPr>
        <xdr:cNvPr id="85" name="テキスト ボックス 84"/>
        <xdr:cNvSpPr txBox="1"/>
      </xdr:nvSpPr>
      <xdr:spPr>
        <a:xfrm>
          <a:off x="3009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58825" cy="259080"/>
    <xdr:sp macro="" textlink="">
      <xdr:nvSpPr>
        <xdr:cNvPr id="86" name="テキスト ボックス 85"/>
        <xdr:cNvSpPr txBox="1"/>
      </xdr:nvSpPr>
      <xdr:spPr>
        <a:xfrm>
          <a:off x="2120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182880</xdr:colOff>
      <xdr:row>47</xdr:row>
      <xdr:rowOff>130810</xdr:rowOff>
    </xdr:from>
    <xdr:ext cx="762000" cy="259080"/>
    <xdr:sp macro="" textlink="">
      <xdr:nvSpPr>
        <xdr:cNvPr id="87" name="テキスト ボックス 86"/>
        <xdr:cNvSpPr txBox="1"/>
      </xdr:nvSpPr>
      <xdr:spPr>
        <a:xfrm>
          <a:off x="123063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104775</xdr:rowOff>
    </xdr:from>
    <xdr:to>
      <xdr:col>23</xdr:col>
      <xdr:colOff>182880</xdr:colOff>
      <xdr:row>44</xdr:row>
      <xdr:rowOff>34925</xdr:rowOff>
    </xdr:to>
    <xdr:sp macro="" textlink="">
      <xdr:nvSpPr>
        <xdr:cNvPr id="88" name="楕円 87"/>
        <xdr:cNvSpPr/>
      </xdr:nvSpPr>
      <xdr:spPr>
        <a:xfrm>
          <a:off x="4902200" y="747712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76835</xdr:rowOff>
    </xdr:from>
    <xdr:ext cx="758825" cy="255270"/>
    <xdr:sp macro="" textlink="">
      <xdr:nvSpPr>
        <xdr:cNvPr id="89" name="財政力該当値テキスト"/>
        <xdr:cNvSpPr txBox="1"/>
      </xdr:nvSpPr>
      <xdr:spPr>
        <a:xfrm>
          <a:off x="5041900" y="744918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144780</xdr:rowOff>
    </xdr:from>
    <xdr:to>
      <xdr:col>19</xdr:col>
      <xdr:colOff>182880</xdr:colOff>
      <xdr:row>44</xdr:row>
      <xdr:rowOff>74930</xdr:rowOff>
    </xdr:to>
    <xdr:sp macro="" textlink="">
      <xdr:nvSpPr>
        <xdr:cNvPr id="90" name="楕円 89"/>
        <xdr:cNvSpPr/>
      </xdr:nvSpPr>
      <xdr:spPr>
        <a:xfrm>
          <a:off x="4064000" y="751713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59690</xdr:rowOff>
    </xdr:from>
    <xdr:ext cx="733425" cy="259080"/>
    <xdr:sp macro="" textlink="">
      <xdr:nvSpPr>
        <xdr:cNvPr id="91" name="テキスト ボックス 90"/>
        <xdr:cNvSpPr txBox="1"/>
      </xdr:nvSpPr>
      <xdr:spPr>
        <a:xfrm>
          <a:off x="3733800" y="76034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144780</xdr:rowOff>
    </xdr:from>
    <xdr:to>
      <xdr:col>15</xdr:col>
      <xdr:colOff>133350</xdr:colOff>
      <xdr:row>44</xdr:row>
      <xdr:rowOff>74930</xdr:rowOff>
    </xdr:to>
    <xdr:sp macro="" textlink="">
      <xdr:nvSpPr>
        <xdr:cNvPr id="92" name="楕円 91"/>
        <xdr:cNvSpPr/>
      </xdr:nvSpPr>
      <xdr:spPr>
        <a:xfrm>
          <a:off x="3175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59690</xdr:rowOff>
    </xdr:from>
    <xdr:ext cx="762000" cy="259080"/>
    <xdr:sp macro="" textlink="">
      <xdr:nvSpPr>
        <xdr:cNvPr id="93" name="テキスト ボックス 92"/>
        <xdr:cNvSpPr txBox="1"/>
      </xdr:nvSpPr>
      <xdr:spPr>
        <a:xfrm>
          <a:off x="2844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44</xdr:row>
      <xdr:rowOff>13970</xdr:rowOff>
    </xdr:from>
    <xdr:to>
      <xdr:col>11</xdr:col>
      <xdr:colOff>82550</xdr:colOff>
      <xdr:row>44</xdr:row>
      <xdr:rowOff>115570</xdr:rowOff>
    </xdr:to>
    <xdr:sp macro="" textlink="">
      <xdr:nvSpPr>
        <xdr:cNvPr id="94" name="楕円 93"/>
        <xdr:cNvSpPr/>
      </xdr:nvSpPr>
      <xdr:spPr>
        <a:xfrm>
          <a:off x="2278380" y="755777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100330</xdr:rowOff>
    </xdr:from>
    <xdr:ext cx="762000" cy="255270"/>
    <xdr:sp macro="" textlink="">
      <xdr:nvSpPr>
        <xdr:cNvPr id="95" name="テキスト ボックス 94"/>
        <xdr:cNvSpPr txBox="1"/>
      </xdr:nvSpPr>
      <xdr:spPr>
        <a:xfrm>
          <a:off x="1955800" y="76441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74930</xdr:rowOff>
    </xdr:from>
    <xdr:to>
      <xdr:col>7</xdr:col>
      <xdr:colOff>31750</xdr:colOff>
      <xdr:row>45</xdr:row>
      <xdr:rowOff>4445</xdr:rowOff>
    </xdr:to>
    <xdr:sp macro="" textlink="">
      <xdr:nvSpPr>
        <xdr:cNvPr id="96" name="楕円 95"/>
        <xdr:cNvSpPr/>
      </xdr:nvSpPr>
      <xdr:spPr>
        <a:xfrm>
          <a:off x="1397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160655</xdr:rowOff>
    </xdr:from>
    <xdr:ext cx="762000" cy="259080"/>
    <xdr:sp macro="" textlink="">
      <xdr:nvSpPr>
        <xdr:cNvPr id="97" name="テキスト ボックス 96"/>
        <xdr:cNvSpPr txBox="1"/>
      </xdr:nvSpPr>
      <xdr:spPr>
        <a:xfrm>
          <a:off x="1066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182880</xdr:colOff>
      <xdr:row>53</xdr:row>
      <xdr:rowOff>57150</xdr:rowOff>
    </xdr:to>
    <xdr:sp macro="" textlink="">
      <xdr:nvSpPr>
        <xdr:cNvPr id="98" name="正方形/長方形 97"/>
        <xdr:cNvSpPr/>
      </xdr:nvSpPr>
      <xdr:spPr>
        <a:xfrm>
          <a:off x="762000" y="8826500"/>
          <a:ext cx="50787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182880</xdr:colOff>
      <xdr:row>70</xdr:row>
      <xdr:rowOff>0</xdr:rowOff>
    </xdr:to>
    <xdr:sp macro="" textlink="">
      <xdr:nvSpPr>
        <xdr:cNvPr id="107" name="正方形/長方形 106"/>
        <xdr:cNvSpPr/>
      </xdr:nvSpPr>
      <xdr:spPr>
        <a:xfrm>
          <a:off x="762000" y="9588500"/>
          <a:ext cx="507873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182880</xdr:colOff>
      <xdr:row>57</xdr:row>
      <xdr:rowOff>69850</xdr:rowOff>
    </xdr:to>
    <xdr:sp macro="" textlink="">
      <xdr:nvSpPr>
        <xdr:cNvPr id="109" name="正方形/長方形 108"/>
        <xdr:cNvSpPr/>
      </xdr:nvSpPr>
      <xdr:spPr>
        <a:xfrm>
          <a:off x="6032500" y="9588500"/>
          <a:ext cx="3789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182880</xdr:colOff>
      <xdr:row>69</xdr:row>
      <xdr:rowOff>107950</xdr:rowOff>
    </xdr:to>
    <xdr:sp macro="" textlink="" fLocksText="0">
      <xdr:nvSpPr>
        <xdr:cNvPr id="110" name="テキスト ボックス 109"/>
        <xdr:cNvSpPr txBox="1"/>
      </xdr:nvSpPr>
      <xdr:spPr>
        <a:xfrm>
          <a:off x="6159500" y="9906000"/>
          <a:ext cx="57581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充当一般財源については、行政事務の包括業務委託等により前年度より105,396千円の減となった。経常一般財源については、復興事業の進捗に伴い、工事関係業者や出稼ぎ労働者等が減少したことで地方税が減少したこと、単位費用の減や事業費補正等により地方交付税も減となったことから。118,149千円の減となった。その結果、経常収支比率は94.3％となった。今後は、東日本大震災からの復旧・復興事業の進捗と併せ、人件費の削減を検討するなど効率的な行財政運営のバランスを取りながら経常経費の抑制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182880</xdr:colOff>
      <xdr:row>70</xdr:row>
      <xdr:rowOff>0</xdr:rowOff>
    </xdr:to>
    <xdr:cxnSp macro="">
      <xdr:nvCxnSpPr>
        <xdr:cNvPr id="112" name="直線コネクタ 111"/>
        <xdr:cNvCxnSpPr/>
      </xdr:nvCxnSpPr>
      <xdr:spPr>
        <a:xfrm>
          <a:off x="762000" y="12001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182880</xdr:colOff>
      <xdr:row>67</xdr:row>
      <xdr:rowOff>31750</xdr:rowOff>
    </xdr:to>
    <xdr:cxnSp macro="">
      <xdr:nvCxnSpPr>
        <xdr:cNvPr id="114" name="直線コネクタ 113"/>
        <xdr:cNvCxnSpPr/>
      </xdr:nvCxnSpPr>
      <xdr:spPr>
        <a:xfrm>
          <a:off x="762000" y="115189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182880</xdr:colOff>
      <xdr:row>64</xdr:row>
      <xdr:rowOff>63500</xdr:rowOff>
    </xdr:to>
    <xdr:cxnSp macro="">
      <xdr:nvCxnSpPr>
        <xdr:cNvPr id="116" name="直線コネクタ 115"/>
        <xdr:cNvCxnSpPr/>
      </xdr:nvCxnSpPr>
      <xdr:spPr>
        <a:xfrm>
          <a:off x="762000" y="110363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182880</xdr:colOff>
      <xdr:row>61</xdr:row>
      <xdr:rowOff>95250</xdr:rowOff>
    </xdr:to>
    <xdr:cxnSp macro="">
      <xdr:nvCxnSpPr>
        <xdr:cNvPr id="118" name="直線コネクタ 117"/>
        <xdr:cNvCxnSpPr/>
      </xdr:nvCxnSpPr>
      <xdr:spPr>
        <a:xfrm>
          <a:off x="762000" y="105537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182880</xdr:colOff>
      <xdr:row>58</xdr:row>
      <xdr:rowOff>127000</xdr:rowOff>
    </xdr:to>
    <xdr:cxnSp macro="">
      <xdr:nvCxnSpPr>
        <xdr:cNvPr id="120" name="直線コネクタ 119"/>
        <xdr:cNvCxnSpPr/>
      </xdr:nvCxnSpPr>
      <xdr:spPr>
        <a:xfrm>
          <a:off x="762000" y="100711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270"/>
    <xdr:sp macro="" textlink="">
      <xdr:nvSpPr>
        <xdr:cNvPr id="121" name="テキスト ボックス 120"/>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55</xdr:row>
      <xdr:rowOff>158750</xdr:rowOff>
    </xdr:to>
    <xdr:cxnSp macro="">
      <xdr:nvCxnSpPr>
        <xdr:cNvPr id="122" name="直線コネクタ 121"/>
        <xdr:cNvCxnSpPr/>
      </xdr:nvCxnSpPr>
      <xdr:spPr>
        <a:xfrm>
          <a:off x="762000" y="9588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182880</xdr:colOff>
      <xdr:row>70</xdr:row>
      <xdr:rowOff>0</xdr:rowOff>
    </xdr:to>
    <xdr:sp macro="" textlink="">
      <xdr:nvSpPr>
        <xdr:cNvPr id="124" name="財政構造の弾力性グラフ枠"/>
        <xdr:cNvSpPr/>
      </xdr:nvSpPr>
      <xdr:spPr>
        <a:xfrm>
          <a:off x="762000" y="9588500"/>
          <a:ext cx="507873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118745</xdr:rowOff>
    </xdr:to>
    <xdr:cxnSp macro="">
      <xdr:nvCxnSpPr>
        <xdr:cNvPr id="125" name="直線コネクタ 124"/>
        <xdr:cNvCxnSpPr/>
      </xdr:nvCxnSpPr>
      <xdr:spPr>
        <a:xfrm flipV="1">
          <a:off x="4953000" y="9974580"/>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90805</xdr:rowOff>
    </xdr:from>
    <xdr:ext cx="758825" cy="258445"/>
    <xdr:sp macro="" textlink="">
      <xdr:nvSpPr>
        <xdr:cNvPr id="126" name="財政構造の弾力性最小値テキスト"/>
        <xdr:cNvSpPr txBox="1"/>
      </xdr:nvSpPr>
      <xdr:spPr>
        <a:xfrm>
          <a:off x="5041900" y="1157795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118745</xdr:rowOff>
    </xdr:from>
    <xdr:to>
      <xdr:col>24</xdr:col>
      <xdr:colOff>12700</xdr:colOff>
      <xdr:row>67</xdr:row>
      <xdr:rowOff>118745</xdr:rowOff>
    </xdr:to>
    <xdr:cxnSp macro="">
      <xdr:nvCxnSpPr>
        <xdr:cNvPr id="127" name="直線コネクタ 126"/>
        <xdr:cNvCxnSpPr/>
      </xdr:nvCxnSpPr>
      <xdr:spPr>
        <a:xfrm>
          <a:off x="4864100" y="1160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116840</xdr:rowOff>
    </xdr:from>
    <xdr:ext cx="758825" cy="259080"/>
    <xdr:sp macro="" textlink="">
      <xdr:nvSpPr>
        <xdr:cNvPr id="128" name="財政構造の弾力性最大値テキスト"/>
        <xdr:cNvSpPr txBox="1"/>
      </xdr:nvSpPr>
      <xdr:spPr>
        <a:xfrm>
          <a:off x="5041900" y="97180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157480</xdr:rowOff>
    </xdr:from>
    <xdr:to>
      <xdr:col>23</xdr:col>
      <xdr:colOff>133350</xdr:colOff>
      <xdr:row>63</xdr:row>
      <xdr:rowOff>167640</xdr:rowOff>
    </xdr:to>
    <xdr:cxnSp macro="">
      <xdr:nvCxnSpPr>
        <xdr:cNvPr id="130" name="直線コネクタ 129"/>
        <xdr:cNvCxnSpPr/>
      </xdr:nvCxnSpPr>
      <xdr:spPr>
        <a:xfrm>
          <a:off x="4114800" y="109588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121285</xdr:rowOff>
    </xdr:from>
    <xdr:ext cx="758825" cy="255270"/>
    <xdr:sp macro="" textlink="">
      <xdr:nvSpPr>
        <xdr:cNvPr id="131" name="財政構造の弾力性平均値テキスト"/>
        <xdr:cNvSpPr txBox="1"/>
      </xdr:nvSpPr>
      <xdr:spPr>
        <a:xfrm>
          <a:off x="5041900" y="10579735"/>
          <a:ext cx="7588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104775</xdr:rowOff>
    </xdr:from>
    <xdr:to>
      <xdr:col>23</xdr:col>
      <xdr:colOff>182880</xdr:colOff>
      <xdr:row>63</xdr:row>
      <xdr:rowOff>34925</xdr:rowOff>
    </xdr:to>
    <xdr:sp macro="" textlink="">
      <xdr:nvSpPr>
        <xdr:cNvPr id="132" name="フローチャート: 判断 131"/>
        <xdr:cNvSpPr/>
      </xdr:nvSpPr>
      <xdr:spPr>
        <a:xfrm>
          <a:off x="4902200" y="10734675"/>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99695</xdr:rowOff>
    </xdr:from>
    <xdr:to>
      <xdr:col>19</xdr:col>
      <xdr:colOff>133350</xdr:colOff>
      <xdr:row>63</xdr:row>
      <xdr:rowOff>157480</xdr:rowOff>
    </xdr:to>
    <xdr:cxnSp macro="">
      <xdr:nvCxnSpPr>
        <xdr:cNvPr id="133" name="直線コネクタ 132"/>
        <xdr:cNvCxnSpPr/>
      </xdr:nvCxnSpPr>
      <xdr:spPr>
        <a:xfrm>
          <a:off x="3225800" y="1090104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36830</xdr:rowOff>
    </xdr:from>
    <xdr:to>
      <xdr:col>19</xdr:col>
      <xdr:colOff>182880</xdr:colOff>
      <xdr:row>62</xdr:row>
      <xdr:rowOff>138430</xdr:rowOff>
    </xdr:to>
    <xdr:sp macro="" textlink="">
      <xdr:nvSpPr>
        <xdr:cNvPr id="134" name="フローチャート: 判断 133"/>
        <xdr:cNvSpPr/>
      </xdr:nvSpPr>
      <xdr:spPr>
        <a:xfrm>
          <a:off x="4064000" y="1066673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148590</xdr:rowOff>
    </xdr:from>
    <xdr:ext cx="733425" cy="259080"/>
    <xdr:sp macro="" textlink="">
      <xdr:nvSpPr>
        <xdr:cNvPr id="135" name="テキスト ボックス 134"/>
        <xdr:cNvSpPr txBox="1"/>
      </xdr:nvSpPr>
      <xdr:spPr>
        <a:xfrm>
          <a:off x="3733800" y="104355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160655</xdr:rowOff>
    </xdr:from>
    <xdr:to>
      <xdr:col>15</xdr:col>
      <xdr:colOff>82550</xdr:colOff>
      <xdr:row>63</xdr:row>
      <xdr:rowOff>99695</xdr:rowOff>
    </xdr:to>
    <xdr:cxnSp macro="">
      <xdr:nvCxnSpPr>
        <xdr:cNvPr id="136" name="直線コネクタ 135"/>
        <xdr:cNvCxnSpPr/>
      </xdr:nvCxnSpPr>
      <xdr:spPr>
        <a:xfrm>
          <a:off x="2336800" y="10447655"/>
          <a:ext cx="889000" cy="453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73660</xdr:rowOff>
    </xdr:from>
    <xdr:to>
      <xdr:col>15</xdr:col>
      <xdr:colOff>133350</xdr:colOff>
      <xdr:row>62</xdr:row>
      <xdr:rowOff>3810</xdr:rowOff>
    </xdr:to>
    <xdr:sp macro="" textlink="">
      <xdr:nvSpPr>
        <xdr:cNvPr id="137" name="フローチャート: 判断 136"/>
        <xdr:cNvSpPr/>
      </xdr:nvSpPr>
      <xdr:spPr>
        <a:xfrm>
          <a:off x="3175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13970</xdr:rowOff>
    </xdr:from>
    <xdr:ext cx="762000" cy="259080"/>
    <xdr:sp macro="" textlink="">
      <xdr:nvSpPr>
        <xdr:cNvPr id="138" name="テキスト ボックス 137"/>
        <xdr:cNvSpPr txBox="1"/>
      </xdr:nvSpPr>
      <xdr:spPr>
        <a:xfrm>
          <a:off x="28448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59</xdr:row>
      <xdr:rowOff>129540</xdr:rowOff>
    </xdr:from>
    <xdr:to>
      <xdr:col>11</xdr:col>
      <xdr:colOff>31750</xdr:colOff>
      <xdr:row>60</xdr:row>
      <xdr:rowOff>160655</xdr:rowOff>
    </xdr:to>
    <xdr:cxnSp macro="">
      <xdr:nvCxnSpPr>
        <xdr:cNvPr id="139" name="直線コネクタ 138"/>
        <xdr:cNvCxnSpPr/>
      </xdr:nvCxnSpPr>
      <xdr:spPr>
        <a:xfrm>
          <a:off x="1440180" y="10245090"/>
          <a:ext cx="89662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60</xdr:row>
      <xdr:rowOff>109855</xdr:rowOff>
    </xdr:from>
    <xdr:to>
      <xdr:col>11</xdr:col>
      <xdr:colOff>82550</xdr:colOff>
      <xdr:row>61</xdr:row>
      <xdr:rowOff>40640</xdr:rowOff>
    </xdr:to>
    <xdr:sp macro="" textlink="">
      <xdr:nvSpPr>
        <xdr:cNvPr id="140" name="フローチャート: 判断 139"/>
        <xdr:cNvSpPr/>
      </xdr:nvSpPr>
      <xdr:spPr>
        <a:xfrm>
          <a:off x="2278380" y="10396855"/>
          <a:ext cx="1092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50165</xdr:rowOff>
    </xdr:from>
    <xdr:ext cx="762000" cy="259080"/>
    <xdr:sp macro="" textlink="">
      <xdr:nvSpPr>
        <xdr:cNvPr id="141" name="テキスト ボックス 140"/>
        <xdr:cNvSpPr txBox="1"/>
      </xdr:nvSpPr>
      <xdr:spPr>
        <a:xfrm>
          <a:off x="1955800" y="1016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109855</xdr:rowOff>
    </xdr:from>
    <xdr:to>
      <xdr:col>7</xdr:col>
      <xdr:colOff>31750</xdr:colOff>
      <xdr:row>61</xdr:row>
      <xdr:rowOff>40640</xdr:rowOff>
    </xdr:to>
    <xdr:sp macro="" textlink="">
      <xdr:nvSpPr>
        <xdr:cNvPr id="142" name="フローチャート: 判断 141"/>
        <xdr:cNvSpPr/>
      </xdr:nvSpPr>
      <xdr:spPr>
        <a:xfrm>
          <a:off x="1397000" y="10396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24765</xdr:rowOff>
    </xdr:from>
    <xdr:ext cx="762000" cy="259080"/>
    <xdr:sp macro="" textlink="">
      <xdr:nvSpPr>
        <xdr:cNvPr id="143" name="テキスト ボックス 142"/>
        <xdr:cNvSpPr txBox="1"/>
      </xdr:nvSpPr>
      <xdr:spPr>
        <a:xfrm>
          <a:off x="1066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58825" cy="255270"/>
    <xdr:sp macro="" textlink="">
      <xdr:nvSpPr>
        <xdr:cNvPr id="144" name="テキスト ボックス 143"/>
        <xdr:cNvSpPr txBox="1"/>
      </xdr:nvSpPr>
      <xdr:spPr>
        <a:xfrm>
          <a:off x="4737100" y="119989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58825" cy="255270"/>
    <xdr:sp macro="" textlink="">
      <xdr:nvSpPr>
        <xdr:cNvPr id="145" name="テキスト ボックス 144"/>
        <xdr:cNvSpPr txBox="1"/>
      </xdr:nvSpPr>
      <xdr:spPr>
        <a:xfrm>
          <a:off x="3898900" y="119989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58825" cy="255270"/>
    <xdr:sp macro="" textlink="">
      <xdr:nvSpPr>
        <xdr:cNvPr id="146" name="テキスト ボックス 145"/>
        <xdr:cNvSpPr txBox="1"/>
      </xdr:nvSpPr>
      <xdr:spPr>
        <a:xfrm>
          <a:off x="3009900" y="119989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58825" cy="255270"/>
    <xdr:sp macro="" textlink="">
      <xdr:nvSpPr>
        <xdr:cNvPr id="147" name="テキスト ボックス 146"/>
        <xdr:cNvSpPr txBox="1"/>
      </xdr:nvSpPr>
      <xdr:spPr>
        <a:xfrm>
          <a:off x="2120900" y="119989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182880</xdr:colOff>
      <xdr:row>69</xdr:row>
      <xdr:rowOff>168910</xdr:rowOff>
    </xdr:from>
    <xdr:ext cx="762000" cy="255270"/>
    <xdr:sp macro="" textlink="">
      <xdr:nvSpPr>
        <xdr:cNvPr id="148" name="テキスト ボックス 147"/>
        <xdr:cNvSpPr txBox="1"/>
      </xdr:nvSpPr>
      <xdr:spPr>
        <a:xfrm>
          <a:off x="123063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116840</xdr:rowOff>
    </xdr:from>
    <xdr:to>
      <xdr:col>23</xdr:col>
      <xdr:colOff>182880</xdr:colOff>
      <xdr:row>64</xdr:row>
      <xdr:rowOff>46990</xdr:rowOff>
    </xdr:to>
    <xdr:sp macro="" textlink="">
      <xdr:nvSpPr>
        <xdr:cNvPr id="149" name="楕円 148"/>
        <xdr:cNvSpPr/>
      </xdr:nvSpPr>
      <xdr:spPr>
        <a:xfrm>
          <a:off x="4902200" y="1091819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88900</xdr:rowOff>
    </xdr:from>
    <xdr:ext cx="758825" cy="255270"/>
    <xdr:sp macro="" textlink="">
      <xdr:nvSpPr>
        <xdr:cNvPr id="150" name="財政構造の弾力性該当値テキスト"/>
        <xdr:cNvSpPr txBox="1"/>
      </xdr:nvSpPr>
      <xdr:spPr>
        <a:xfrm>
          <a:off x="5041900" y="1089025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106680</xdr:rowOff>
    </xdr:from>
    <xdr:to>
      <xdr:col>19</xdr:col>
      <xdr:colOff>182880</xdr:colOff>
      <xdr:row>64</xdr:row>
      <xdr:rowOff>36830</xdr:rowOff>
    </xdr:to>
    <xdr:sp macro="" textlink="">
      <xdr:nvSpPr>
        <xdr:cNvPr id="151" name="楕円 150"/>
        <xdr:cNvSpPr/>
      </xdr:nvSpPr>
      <xdr:spPr>
        <a:xfrm>
          <a:off x="4064000" y="1090803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21590</xdr:rowOff>
    </xdr:from>
    <xdr:ext cx="733425" cy="259080"/>
    <xdr:sp macro="" textlink="">
      <xdr:nvSpPr>
        <xdr:cNvPr id="152" name="テキスト ボックス 151"/>
        <xdr:cNvSpPr txBox="1"/>
      </xdr:nvSpPr>
      <xdr:spPr>
        <a:xfrm>
          <a:off x="3733800" y="109943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48895</xdr:rowOff>
    </xdr:from>
    <xdr:to>
      <xdr:col>15</xdr:col>
      <xdr:colOff>133350</xdr:colOff>
      <xdr:row>63</xdr:row>
      <xdr:rowOff>150495</xdr:rowOff>
    </xdr:to>
    <xdr:sp macro="" textlink="">
      <xdr:nvSpPr>
        <xdr:cNvPr id="153" name="楕円 152"/>
        <xdr:cNvSpPr/>
      </xdr:nvSpPr>
      <xdr:spPr>
        <a:xfrm>
          <a:off x="31750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135255</xdr:rowOff>
    </xdr:from>
    <xdr:ext cx="762000" cy="255270"/>
    <xdr:sp macro="" textlink="">
      <xdr:nvSpPr>
        <xdr:cNvPr id="154" name="テキスト ボックス 153"/>
        <xdr:cNvSpPr txBox="1"/>
      </xdr:nvSpPr>
      <xdr:spPr>
        <a:xfrm>
          <a:off x="2844800" y="109366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60</xdr:row>
      <xdr:rowOff>109855</xdr:rowOff>
    </xdr:from>
    <xdr:to>
      <xdr:col>11</xdr:col>
      <xdr:colOff>82550</xdr:colOff>
      <xdr:row>61</xdr:row>
      <xdr:rowOff>40640</xdr:rowOff>
    </xdr:to>
    <xdr:sp macro="" textlink="">
      <xdr:nvSpPr>
        <xdr:cNvPr id="155" name="楕円 154"/>
        <xdr:cNvSpPr/>
      </xdr:nvSpPr>
      <xdr:spPr>
        <a:xfrm>
          <a:off x="2278380" y="10396855"/>
          <a:ext cx="1092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24765</xdr:rowOff>
    </xdr:from>
    <xdr:ext cx="762000" cy="259080"/>
    <xdr:sp macro="" textlink="">
      <xdr:nvSpPr>
        <xdr:cNvPr id="156" name="テキスト ボックス 155"/>
        <xdr:cNvSpPr txBox="1"/>
      </xdr:nvSpPr>
      <xdr:spPr>
        <a:xfrm>
          <a:off x="1955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78740</xdr:rowOff>
    </xdr:from>
    <xdr:to>
      <xdr:col>7</xdr:col>
      <xdr:colOff>31750</xdr:colOff>
      <xdr:row>60</xdr:row>
      <xdr:rowOff>8890</xdr:rowOff>
    </xdr:to>
    <xdr:sp macro="" textlink="">
      <xdr:nvSpPr>
        <xdr:cNvPr id="157" name="楕円 156"/>
        <xdr:cNvSpPr/>
      </xdr:nvSpPr>
      <xdr:spPr>
        <a:xfrm>
          <a:off x="13970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19050</xdr:rowOff>
    </xdr:from>
    <xdr:ext cx="762000" cy="255270"/>
    <xdr:sp macro="" textlink="">
      <xdr:nvSpPr>
        <xdr:cNvPr id="158" name="テキスト ボックス 157"/>
        <xdr:cNvSpPr txBox="1"/>
      </xdr:nvSpPr>
      <xdr:spPr>
        <a:xfrm>
          <a:off x="1066800" y="99631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182880</xdr:colOff>
      <xdr:row>75</xdr:row>
      <xdr:rowOff>95250</xdr:rowOff>
    </xdr:to>
    <xdr:sp macro="" textlink="">
      <xdr:nvSpPr>
        <xdr:cNvPr id="159" name="正方形/長方形 158"/>
        <xdr:cNvSpPr/>
      </xdr:nvSpPr>
      <xdr:spPr>
        <a:xfrm>
          <a:off x="762000" y="12636500"/>
          <a:ext cx="50787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5640" cy="309245"/>
    <xdr:sp macro="" textlink="">
      <xdr:nvSpPr>
        <xdr:cNvPr id="160" name="テキスト ボックス 159"/>
        <xdr:cNvSpPr txBox="1"/>
      </xdr:nvSpPr>
      <xdr:spPr>
        <a:xfrm>
          <a:off x="803910" y="12998450"/>
          <a:ext cx="3215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[276,319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182880</xdr:colOff>
      <xdr:row>92</xdr:row>
      <xdr:rowOff>38100</xdr:rowOff>
    </xdr:to>
    <xdr:sp macro="" textlink="">
      <xdr:nvSpPr>
        <xdr:cNvPr id="168" name="正方形/長方形 167"/>
        <xdr:cNvSpPr/>
      </xdr:nvSpPr>
      <xdr:spPr>
        <a:xfrm>
          <a:off x="762000" y="13398500"/>
          <a:ext cx="507873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182880</xdr:colOff>
      <xdr:row>79</xdr:row>
      <xdr:rowOff>107950</xdr:rowOff>
    </xdr:to>
    <xdr:sp macro="" textlink="">
      <xdr:nvSpPr>
        <xdr:cNvPr id="170" name="正方形/長方形 169"/>
        <xdr:cNvSpPr/>
      </xdr:nvSpPr>
      <xdr:spPr>
        <a:xfrm>
          <a:off x="6032500" y="13398500"/>
          <a:ext cx="37896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182880</xdr:colOff>
      <xdr:row>91</xdr:row>
      <xdr:rowOff>146050</xdr:rowOff>
    </xdr:to>
    <xdr:sp macro="" textlink="" fLocksText="0">
      <xdr:nvSpPr>
        <xdr:cNvPr id="171" name="テキスト ボックス 170"/>
        <xdr:cNvSpPr txBox="1"/>
      </xdr:nvSpPr>
      <xdr:spPr>
        <a:xfrm>
          <a:off x="6159500" y="13716000"/>
          <a:ext cx="575818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国の復興創生期間である令和２年度までは、多額の復旧・復興事業が継続されることから、当面は類似団体と比較して大きな数値となる見込みである。今後においては、東日本大震災からの復旧・復興事業の進捗と併せ、効率的な行財政運営に努める。</a:t>
          </a:r>
        </a:p>
      </xdr:txBody>
    </xdr:sp>
    <xdr:clientData/>
  </xdr:twoCellAnchor>
  <xdr:oneCellAnchor>
    <xdr:from>
      <xdr:col>3</xdr:col>
      <xdr:colOff>95250</xdr:colOff>
      <xdr:row>77</xdr:row>
      <xdr:rowOff>6350</xdr:rowOff>
    </xdr:from>
    <xdr:ext cx="349885" cy="221615"/>
    <xdr:sp macro="" textlink="">
      <xdr:nvSpPr>
        <xdr:cNvPr id="172" name="テキスト ボックス 171"/>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182880</xdr:colOff>
      <xdr:row>92</xdr:row>
      <xdr:rowOff>38100</xdr:rowOff>
    </xdr:to>
    <xdr:cxnSp macro="">
      <xdr:nvCxnSpPr>
        <xdr:cNvPr id="173" name="直線コネクタ 172"/>
        <xdr:cNvCxnSpPr/>
      </xdr:nvCxnSpPr>
      <xdr:spPr>
        <a:xfrm>
          <a:off x="762000" y="15811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182880</xdr:colOff>
      <xdr:row>89</xdr:row>
      <xdr:rowOff>150495</xdr:rowOff>
    </xdr:to>
    <xdr:cxnSp macro="">
      <xdr:nvCxnSpPr>
        <xdr:cNvPr id="175" name="直線コネクタ 174"/>
        <xdr:cNvCxnSpPr/>
      </xdr:nvCxnSpPr>
      <xdr:spPr>
        <a:xfrm>
          <a:off x="762000" y="1540954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270"/>
    <xdr:sp macro="" textlink="">
      <xdr:nvSpPr>
        <xdr:cNvPr id="176" name="テキスト ボックス 175"/>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182880</xdr:colOff>
      <xdr:row>87</xdr:row>
      <xdr:rowOff>90805</xdr:rowOff>
    </xdr:to>
    <xdr:cxnSp macro="">
      <xdr:nvCxnSpPr>
        <xdr:cNvPr id="177" name="直線コネクタ 176"/>
        <xdr:cNvCxnSpPr/>
      </xdr:nvCxnSpPr>
      <xdr:spPr>
        <a:xfrm>
          <a:off x="762000" y="1500695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270"/>
    <xdr:sp macro="" textlink="">
      <xdr:nvSpPr>
        <xdr:cNvPr id="178" name="テキスト ボックス 177"/>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182880</xdr:colOff>
      <xdr:row>85</xdr:row>
      <xdr:rowOff>31750</xdr:rowOff>
    </xdr:to>
    <xdr:cxnSp macro="">
      <xdr:nvCxnSpPr>
        <xdr:cNvPr id="179" name="直線コネクタ 178"/>
        <xdr:cNvCxnSpPr/>
      </xdr:nvCxnSpPr>
      <xdr:spPr>
        <a:xfrm>
          <a:off x="762000" y="146050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182880</xdr:colOff>
      <xdr:row>82</xdr:row>
      <xdr:rowOff>144145</xdr:rowOff>
    </xdr:to>
    <xdr:cxnSp macro="">
      <xdr:nvCxnSpPr>
        <xdr:cNvPr id="181" name="直線コネクタ 180"/>
        <xdr:cNvCxnSpPr/>
      </xdr:nvCxnSpPr>
      <xdr:spPr>
        <a:xfrm>
          <a:off x="762000" y="1420304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182880</xdr:colOff>
      <xdr:row>80</xdr:row>
      <xdr:rowOff>84455</xdr:rowOff>
    </xdr:to>
    <xdr:cxnSp macro="">
      <xdr:nvCxnSpPr>
        <xdr:cNvPr id="183" name="直線コネクタ 182"/>
        <xdr:cNvCxnSpPr/>
      </xdr:nvCxnSpPr>
      <xdr:spPr>
        <a:xfrm>
          <a:off x="762000" y="13800455"/>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78</xdr:row>
      <xdr:rowOff>25400</xdr:rowOff>
    </xdr:to>
    <xdr:cxnSp macro="">
      <xdr:nvCxnSpPr>
        <xdr:cNvPr id="185" name="直線コネクタ 184"/>
        <xdr:cNvCxnSpPr/>
      </xdr:nvCxnSpPr>
      <xdr:spPr>
        <a:xfrm>
          <a:off x="762000" y="13398500"/>
          <a:ext cx="507873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6" name="テキスト ボックス 185"/>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182880</xdr:colOff>
      <xdr:row>92</xdr:row>
      <xdr:rowOff>38100</xdr:rowOff>
    </xdr:to>
    <xdr:sp macro="" textlink="">
      <xdr:nvSpPr>
        <xdr:cNvPr id="187" name="人件費・物件費等の状況グラフ枠"/>
        <xdr:cNvSpPr/>
      </xdr:nvSpPr>
      <xdr:spPr>
        <a:xfrm>
          <a:off x="762000" y="13398500"/>
          <a:ext cx="507873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45720</xdr:rowOff>
    </xdr:from>
    <xdr:to>
      <xdr:col>23</xdr:col>
      <xdr:colOff>133350</xdr:colOff>
      <xdr:row>88</xdr:row>
      <xdr:rowOff>132080</xdr:rowOff>
    </xdr:to>
    <xdr:cxnSp macro="">
      <xdr:nvCxnSpPr>
        <xdr:cNvPr id="188" name="直線コネクタ 187"/>
        <xdr:cNvCxnSpPr/>
      </xdr:nvCxnSpPr>
      <xdr:spPr>
        <a:xfrm flipV="1">
          <a:off x="4953000" y="13933170"/>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103505</xdr:rowOff>
    </xdr:from>
    <xdr:ext cx="758825" cy="259080"/>
    <xdr:sp macro="" textlink="">
      <xdr:nvSpPr>
        <xdr:cNvPr id="189" name="人件費・物件費等の状況最小値テキスト"/>
        <xdr:cNvSpPr txBox="1"/>
      </xdr:nvSpPr>
      <xdr:spPr>
        <a:xfrm>
          <a:off x="5041900" y="151911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276,319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132080</xdr:rowOff>
    </xdr:from>
    <xdr:to>
      <xdr:col>24</xdr:col>
      <xdr:colOff>12700</xdr:colOff>
      <xdr:row>88</xdr:row>
      <xdr:rowOff>132080</xdr:rowOff>
    </xdr:to>
    <xdr:cxnSp macro="">
      <xdr:nvCxnSpPr>
        <xdr:cNvPr id="190" name="直線コネクタ 189"/>
        <xdr:cNvCxnSpPr/>
      </xdr:nvCxnSpPr>
      <xdr:spPr>
        <a:xfrm>
          <a:off x="4864100" y="1521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132080</xdr:rowOff>
    </xdr:from>
    <xdr:ext cx="758825" cy="255270"/>
    <xdr:sp macro="" textlink="">
      <xdr:nvSpPr>
        <xdr:cNvPr id="191" name="人件費・物件費等の状況最大値テキスト"/>
        <xdr:cNvSpPr txBox="1"/>
      </xdr:nvSpPr>
      <xdr:spPr>
        <a:xfrm>
          <a:off x="5041900" y="1367663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116,470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45720</xdr:rowOff>
    </xdr:from>
    <xdr:to>
      <xdr:col>24</xdr:col>
      <xdr:colOff>12700</xdr:colOff>
      <xdr:row>81</xdr:row>
      <xdr:rowOff>45720</xdr:rowOff>
    </xdr:to>
    <xdr:cxnSp macro="">
      <xdr:nvCxnSpPr>
        <xdr:cNvPr id="192" name="直線コネクタ 191"/>
        <xdr:cNvCxnSpPr/>
      </xdr:nvCxnSpPr>
      <xdr:spPr>
        <a:xfrm>
          <a:off x="4864100" y="1393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53340</xdr:rowOff>
    </xdr:from>
    <xdr:to>
      <xdr:col>23</xdr:col>
      <xdr:colOff>133350</xdr:colOff>
      <xdr:row>88</xdr:row>
      <xdr:rowOff>132080</xdr:rowOff>
    </xdr:to>
    <xdr:cxnSp macro="">
      <xdr:nvCxnSpPr>
        <xdr:cNvPr id="193" name="直線コネクタ 192"/>
        <xdr:cNvCxnSpPr/>
      </xdr:nvCxnSpPr>
      <xdr:spPr>
        <a:xfrm>
          <a:off x="4114800" y="1514094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135890</xdr:rowOff>
    </xdr:from>
    <xdr:ext cx="758825" cy="259080"/>
    <xdr:sp macro="" textlink="">
      <xdr:nvSpPr>
        <xdr:cNvPr id="194" name="人件費・物件費等の状況平均値テキスト"/>
        <xdr:cNvSpPr txBox="1"/>
      </xdr:nvSpPr>
      <xdr:spPr>
        <a:xfrm>
          <a:off x="5041900" y="1419479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119380</xdr:rowOff>
    </xdr:from>
    <xdr:to>
      <xdr:col>23</xdr:col>
      <xdr:colOff>182880</xdr:colOff>
      <xdr:row>84</xdr:row>
      <xdr:rowOff>49530</xdr:rowOff>
    </xdr:to>
    <xdr:sp macro="" textlink="">
      <xdr:nvSpPr>
        <xdr:cNvPr id="195" name="フローチャート: 判断 194"/>
        <xdr:cNvSpPr/>
      </xdr:nvSpPr>
      <xdr:spPr>
        <a:xfrm>
          <a:off x="4902200" y="1434973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5080</xdr:rowOff>
    </xdr:from>
    <xdr:to>
      <xdr:col>19</xdr:col>
      <xdr:colOff>133350</xdr:colOff>
      <xdr:row>88</xdr:row>
      <xdr:rowOff>53340</xdr:rowOff>
    </xdr:to>
    <xdr:cxnSp macro="">
      <xdr:nvCxnSpPr>
        <xdr:cNvPr id="196" name="直線コネクタ 195"/>
        <xdr:cNvCxnSpPr/>
      </xdr:nvCxnSpPr>
      <xdr:spPr>
        <a:xfrm>
          <a:off x="3225800" y="150926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53340</xdr:rowOff>
    </xdr:from>
    <xdr:to>
      <xdr:col>19</xdr:col>
      <xdr:colOff>182880</xdr:colOff>
      <xdr:row>83</xdr:row>
      <xdr:rowOff>154940</xdr:rowOff>
    </xdr:to>
    <xdr:sp macro="" textlink="">
      <xdr:nvSpPr>
        <xdr:cNvPr id="197" name="フローチャート: 判断 196"/>
        <xdr:cNvSpPr/>
      </xdr:nvSpPr>
      <xdr:spPr>
        <a:xfrm>
          <a:off x="4064000" y="14283690"/>
          <a:ext cx="10033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165100</xdr:rowOff>
    </xdr:from>
    <xdr:ext cx="733425" cy="259080"/>
    <xdr:sp macro="" textlink="">
      <xdr:nvSpPr>
        <xdr:cNvPr id="198" name="テキスト ボックス 197"/>
        <xdr:cNvSpPr txBox="1"/>
      </xdr:nvSpPr>
      <xdr:spPr>
        <a:xfrm>
          <a:off x="3733800" y="140525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87</xdr:row>
      <xdr:rowOff>143510</xdr:rowOff>
    </xdr:from>
    <xdr:to>
      <xdr:col>15</xdr:col>
      <xdr:colOff>82550</xdr:colOff>
      <xdr:row>88</xdr:row>
      <xdr:rowOff>5080</xdr:rowOff>
    </xdr:to>
    <xdr:cxnSp macro="">
      <xdr:nvCxnSpPr>
        <xdr:cNvPr id="199" name="直線コネクタ 198"/>
        <xdr:cNvCxnSpPr/>
      </xdr:nvCxnSpPr>
      <xdr:spPr>
        <a:xfrm>
          <a:off x="2336800" y="150596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158115</xdr:rowOff>
    </xdr:from>
    <xdr:to>
      <xdr:col>15</xdr:col>
      <xdr:colOff>133350</xdr:colOff>
      <xdr:row>83</xdr:row>
      <xdr:rowOff>88265</xdr:rowOff>
    </xdr:to>
    <xdr:sp macro="" textlink="">
      <xdr:nvSpPr>
        <xdr:cNvPr id="200" name="フローチャート: 判断 199"/>
        <xdr:cNvSpPr/>
      </xdr:nvSpPr>
      <xdr:spPr>
        <a:xfrm>
          <a:off x="317500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98425</xdr:rowOff>
    </xdr:from>
    <xdr:ext cx="762000" cy="255270"/>
    <xdr:sp macro="" textlink="">
      <xdr:nvSpPr>
        <xdr:cNvPr id="201" name="テキスト ボックス 200"/>
        <xdr:cNvSpPr txBox="1"/>
      </xdr:nvSpPr>
      <xdr:spPr>
        <a:xfrm>
          <a:off x="2844800" y="13985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182880</xdr:colOff>
      <xdr:row>86</xdr:row>
      <xdr:rowOff>104775</xdr:rowOff>
    </xdr:from>
    <xdr:to>
      <xdr:col>11</xdr:col>
      <xdr:colOff>31750</xdr:colOff>
      <xdr:row>87</xdr:row>
      <xdr:rowOff>143510</xdr:rowOff>
    </xdr:to>
    <xdr:cxnSp macro="">
      <xdr:nvCxnSpPr>
        <xdr:cNvPr id="202" name="直線コネクタ 201"/>
        <xdr:cNvCxnSpPr/>
      </xdr:nvCxnSpPr>
      <xdr:spPr>
        <a:xfrm>
          <a:off x="1440180" y="14849475"/>
          <a:ext cx="89662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82</xdr:row>
      <xdr:rowOff>153670</xdr:rowOff>
    </xdr:from>
    <xdr:to>
      <xdr:col>11</xdr:col>
      <xdr:colOff>82550</xdr:colOff>
      <xdr:row>83</xdr:row>
      <xdr:rowOff>83820</xdr:rowOff>
    </xdr:to>
    <xdr:sp macro="" textlink="">
      <xdr:nvSpPr>
        <xdr:cNvPr id="203" name="フローチャート: 判断 202"/>
        <xdr:cNvSpPr/>
      </xdr:nvSpPr>
      <xdr:spPr>
        <a:xfrm>
          <a:off x="2278380" y="1421257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93980</xdr:rowOff>
    </xdr:from>
    <xdr:ext cx="762000" cy="259080"/>
    <xdr:sp macro="" textlink="">
      <xdr:nvSpPr>
        <xdr:cNvPr id="204" name="テキスト ボックス 203"/>
        <xdr:cNvSpPr txBox="1"/>
      </xdr:nvSpPr>
      <xdr:spPr>
        <a:xfrm>
          <a:off x="1955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149860</xdr:rowOff>
    </xdr:from>
    <xdr:to>
      <xdr:col>7</xdr:col>
      <xdr:colOff>31750</xdr:colOff>
      <xdr:row>83</xdr:row>
      <xdr:rowOff>80010</xdr:rowOff>
    </xdr:to>
    <xdr:sp macro="" textlink="">
      <xdr:nvSpPr>
        <xdr:cNvPr id="205" name="フローチャート: 判断 204"/>
        <xdr:cNvSpPr/>
      </xdr:nvSpPr>
      <xdr:spPr>
        <a:xfrm>
          <a:off x="13970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90170</xdr:rowOff>
    </xdr:from>
    <xdr:ext cx="762000" cy="259080"/>
    <xdr:sp macro="" textlink="">
      <xdr:nvSpPr>
        <xdr:cNvPr id="206" name="テキスト ボックス 205"/>
        <xdr:cNvSpPr txBox="1"/>
      </xdr:nvSpPr>
      <xdr:spPr>
        <a:xfrm>
          <a:off x="1066800"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58825" cy="259080"/>
    <xdr:sp macro="" textlink="">
      <xdr:nvSpPr>
        <xdr:cNvPr id="207" name="テキスト ボックス 206"/>
        <xdr:cNvSpPr txBox="1"/>
      </xdr:nvSpPr>
      <xdr:spPr>
        <a:xfrm>
          <a:off x="47371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58825" cy="259080"/>
    <xdr:sp macro="" textlink="">
      <xdr:nvSpPr>
        <xdr:cNvPr id="208" name="テキスト ボックス 207"/>
        <xdr:cNvSpPr txBox="1"/>
      </xdr:nvSpPr>
      <xdr:spPr>
        <a:xfrm>
          <a:off x="3898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58825" cy="259080"/>
    <xdr:sp macro="" textlink="">
      <xdr:nvSpPr>
        <xdr:cNvPr id="209" name="テキスト ボックス 208"/>
        <xdr:cNvSpPr txBox="1"/>
      </xdr:nvSpPr>
      <xdr:spPr>
        <a:xfrm>
          <a:off x="3009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58825" cy="259080"/>
    <xdr:sp macro="" textlink="">
      <xdr:nvSpPr>
        <xdr:cNvPr id="210" name="テキスト ボックス 209"/>
        <xdr:cNvSpPr txBox="1"/>
      </xdr:nvSpPr>
      <xdr:spPr>
        <a:xfrm>
          <a:off x="2120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182880</xdr:colOff>
      <xdr:row>92</xdr:row>
      <xdr:rowOff>35560</xdr:rowOff>
    </xdr:from>
    <xdr:ext cx="762000" cy="259080"/>
    <xdr:sp macro="" textlink="">
      <xdr:nvSpPr>
        <xdr:cNvPr id="211" name="テキスト ボックス 210"/>
        <xdr:cNvSpPr txBox="1"/>
      </xdr:nvSpPr>
      <xdr:spPr>
        <a:xfrm>
          <a:off x="123063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88</xdr:row>
      <xdr:rowOff>80645</xdr:rowOff>
    </xdr:from>
    <xdr:to>
      <xdr:col>23</xdr:col>
      <xdr:colOff>182880</xdr:colOff>
      <xdr:row>89</xdr:row>
      <xdr:rowOff>10795</xdr:rowOff>
    </xdr:to>
    <xdr:sp macro="" textlink="">
      <xdr:nvSpPr>
        <xdr:cNvPr id="212" name="楕円 211"/>
        <xdr:cNvSpPr/>
      </xdr:nvSpPr>
      <xdr:spPr>
        <a:xfrm>
          <a:off x="4902200" y="15168245"/>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147955</xdr:rowOff>
    </xdr:from>
    <xdr:ext cx="758825" cy="258445"/>
    <xdr:sp macro="" textlink="">
      <xdr:nvSpPr>
        <xdr:cNvPr id="213" name="人件費・物件費等の状況該当値テキスト"/>
        <xdr:cNvSpPr txBox="1"/>
      </xdr:nvSpPr>
      <xdr:spPr>
        <a:xfrm>
          <a:off x="5041900" y="1506410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276,319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88</xdr:row>
      <xdr:rowOff>2540</xdr:rowOff>
    </xdr:from>
    <xdr:to>
      <xdr:col>19</xdr:col>
      <xdr:colOff>182880</xdr:colOff>
      <xdr:row>88</xdr:row>
      <xdr:rowOff>104140</xdr:rowOff>
    </xdr:to>
    <xdr:sp macro="" textlink="">
      <xdr:nvSpPr>
        <xdr:cNvPr id="214" name="楕円 213"/>
        <xdr:cNvSpPr/>
      </xdr:nvSpPr>
      <xdr:spPr>
        <a:xfrm>
          <a:off x="4064000" y="15090140"/>
          <a:ext cx="10033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89535</xdr:rowOff>
    </xdr:from>
    <xdr:ext cx="733425" cy="255270"/>
    <xdr:sp macro="" textlink="">
      <xdr:nvSpPr>
        <xdr:cNvPr id="215" name="テキスト ボックス 214"/>
        <xdr:cNvSpPr txBox="1"/>
      </xdr:nvSpPr>
      <xdr:spPr>
        <a:xfrm>
          <a:off x="3733800" y="1517713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266,671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87</xdr:row>
      <xdr:rowOff>125730</xdr:rowOff>
    </xdr:from>
    <xdr:to>
      <xdr:col>15</xdr:col>
      <xdr:colOff>133350</xdr:colOff>
      <xdr:row>88</xdr:row>
      <xdr:rowOff>55880</xdr:rowOff>
    </xdr:to>
    <xdr:sp macro="" textlink="">
      <xdr:nvSpPr>
        <xdr:cNvPr id="216" name="楕円 215"/>
        <xdr:cNvSpPr/>
      </xdr:nvSpPr>
      <xdr:spPr>
        <a:xfrm>
          <a:off x="3175000" y="150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40640</xdr:rowOff>
    </xdr:from>
    <xdr:ext cx="762000" cy="255270"/>
    <xdr:sp macro="" textlink="">
      <xdr:nvSpPr>
        <xdr:cNvPr id="217" name="テキスト ボックス 216"/>
        <xdr:cNvSpPr txBox="1"/>
      </xdr:nvSpPr>
      <xdr:spPr>
        <a:xfrm>
          <a:off x="2844800" y="151282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260,638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182880</xdr:colOff>
      <xdr:row>87</xdr:row>
      <xdr:rowOff>92710</xdr:rowOff>
    </xdr:from>
    <xdr:to>
      <xdr:col>11</xdr:col>
      <xdr:colOff>82550</xdr:colOff>
      <xdr:row>88</xdr:row>
      <xdr:rowOff>22860</xdr:rowOff>
    </xdr:to>
    <xdr:sp macro="" textlink="">
      <xdr:nvSpPr>
        <xdr:cNvPr id="218" name="楕円 217"/>
        <xdr:cNvSpPr/>
      </xdr:nvSpPr>
      <xdr:spPr>
        <a:xfrm>
          <a:off x="2278380" y="1500886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7620</xdr:rowOff>
    </xdr:from>
    <xdr:ext cx="762000" cy="255270"/>
    <xdr:sp macro="" textlink="">
      <xdr:nvSpPr>
        <xdr:cNvPr id="219" name="テキスト ボックス 218"/>
        <xdr:cNvSpPr txBox="1"/>
      </xdr:nvSpPr>
      <xdr:spPr>
        <a:xfrm>
          <a:off x="1955800" y="15095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256,528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86</xdr:row>
      <xdr:rowOff>53975</xdr:rowOff>
    </xdr:from>
    <xdr:to>
      <xdr:col>7</xdr:col>
      <xdr:colOff>31750</xdr:colOff>
      <xdr:row>86</xdr:row>
      <xdr:rowOff>155575</xdr:rowOff>
    </xdr:to>
    <xdr:sp macro="" textlink="">
      <xdr:nvSpPr>
        <xdr:cNvPr id="220" name="楕円 219"/>
        <xdr:cNvSpPr/>
      </xdr:nvSpPr>
      <xdr:spPr>
        <a:xfrm>
          <a:off x="13970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140335</xdr:rowOff>
    </xdr:from>
    <xdr:ext cx="762000" cy="259080"/>
    <xdr:sp macro="" textlink="">
      <xdr:nvSpPr>
        <xdr:cNvPr id="221" name="テキスト ボックス 220"/>
        <xdr:cNvSpPr txBox="1"/>
      </xdr:nvSpPr>
      <xdr:spPr>
        <a:xfrm>
          <a:off x="1066800" y="14885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230,410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4" name="テキスト ボックス 223"/>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182880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04180" y="13716000"/>
          <a:ext cx="579882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国及び他自治体の動向を注視し給与の適正化に努めているほか、震災後の復旧・復興事業の業務量増加に対応するため、民間経験者や自治体の退職者等年齢にとらわれず任期付職員として採用してきた結果、震災前から働く同年代の職員より給料が低くなる傾向となり、全国市平均を下回る結果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38" name="テキスト ボックス 237"/>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40" name="テキスト ボックス 239"/>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50" name="テキスト ボックス 249"/>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78740</xdr:rowOff>
    </xdr:from>
    <xdr:to>
      <xdr:col>81</xdr:col>
      <xdr:colOff>44450</xdr:colOff>
      <xdr:row>88</xdr:row>
      <xdr:rowOff>154940</xdr:rowOff>
    </xdr:to>
    <xdr:cxnSp macro="">
      <xdr:nvCxnSpPr>
        <xdr:cNvPr id="252" name="直線コネクタ 251"/>
        <xdr:cNvCxnSpPr/>
      </xdr:nvCxnSpPr>
      <xdr:spPr>
        <a:xfrm flipV="1">
          <a:off x="17018000" y="1379474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127000</xdr:rowOff>
    </xdr:from>
    <xdr:ext cx="762000" cy="259080"/>
    <xdr:sp macro="" textlink="">
      <xdr:nvSpPr>
        <xdr:cNvPr id="253" name="給与水準   （国との比較）最小値テキスト"/>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4" name="直線コネクタ 253"/>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165100</xdr:rowOff>
    </xdr:from>
    <xdr:ext cx="762000" cy="259080"/>
    <xdr:sp macro="" textlink="">
      <xdr:nvSpPr>
        <xdr:cNvPr id="255" name="給与水準   （国との比較）最大値テキスト"/>
        <xdr:cNvSpPr txBox="1"/>
      </xdr:nvSpPr>
      <xdr:spPr>
        <a:xfrm>
          <a:off x="17106900" y="1353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78740</xdr:rowOff>
    </xdr:from>
    <xdr:to>
      <xdr:col>81</xdr:col>
      <xdr:colOff>133350</xdr:colOff>
      <xdr:row>80</xdr:row>
      <xdr:rowOff>78740</xdr:rowOff>
    </xdr:to>
    <xdr:cxnSp macro="">
      <xdr:nvCxnSpPr>
        <xdr:cNvPr id="256" name="直線コネクタ 255"/>
        <xdr:cNvCxnSpPr/>
      </xdr:nvCxnSpPr>
      <xdr:spPr>
        <a:xfrm>
          <a:off x="16929100" y="1379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113665</xdr:rowOff>
    </xdr:from>
    <xdr:to>
      <xdr:col>81</xdr:col>
      <xdr:colOff>44450</xdr:colOff>
      <xdr:row>82</xdr:row>
      <xdr:rowOff>149860</xdr:rowOff>
    </xdr:to>
    <xdr:cxnSp macro="">
      <xdr:nvCxnSpPr>
        <xdr:cNvPr id="257" name="直線コネクタ 256"/>
        <xdr:cNvCxnSpPr/>
      </xdr:nvCxnSpPr>
      <xdr:spPr>
        <a:xfrm>
          <a:off x="16179800" y="13829665"/>
          <a:ext cx="8382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4445</xdr:rowOff>
    </xdr:from>
    <xdr:ext cx="762000" cy="259080"/>
    <xdr:sp macro="" textlink="">
      <xdr:nvSpPr>
        <xdr:cNvPr id="258" name="給与水準   （国との比較）平均値テキスト"/>
        <xdr:cNvSpPr txBox="1"/>
      </xdr:nvSpPr>
      <xdr:spPr>
        <a:xfrm>
          <a:off x="17106900" y="14577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85</xdr:row>
      <xdr:rowOff>32385</xdr:rowOff>
    </xdr:from>
    <xdr:to>
      <xdr:col>81</xdr:col>
      <xdr:colOff>95250</xdr:colOff>
      <xdr:row>85</xdr:row>
      <xdr:rowOff>133985</xdr:rowOff>
    </xdr:to>
    <xdr:sp macro="" textlink="">
      <xdr:nvSpPr>
        <xdr:cNvPr id="259" name="フローチャート: 判断 258"/>
        <xdr:cNvSpPr/>
      </xdr:nvSpPr>
      <xdr:spPr>
        <a:xfrm>
          <a:off x="16946880" y="14605635"/>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80</xdr:row>
      <xdr:rowOff>113665</xdr:rowOff>
    </xdr:from>
    <xdr:to>
      <xdr:col>77</xdr:col>
      <xdr:colOff>44450</xdr:colOff>
      <xdr:row>81</xdr:row>
      <xdr:rowOff>114300</xdr:rowOff>
    </xdr:to>
    <xdr:cxnSp macro="">
      <xdr:nvCxnSpPr>
        <xdr:cNvPr id="260" name="直線コネクタ 259"/>
        <xdr:cNvCxnSpPr/>
      </xdr:nvCxnSpPr>
      <xdr:spPr>
        <a:xfrm flipV="1">
          <a:off x="15270480" y="13829665"/>
          <a:ext cx="90932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85</xdr:row>
      <xdr:rowOff>50165</xdr:rowOff>
    </xdr:from>
    <xdr:to>
      <xdr:col>77</xdr:col>
      <xdr:colOff>95250</xdr:colOff>
      <xdr:row>85</xdr:row>
      <xdr:rowOff>151765</xdr:rowOff>
    </xdr:to>
    <xdr:sp macro="" textlink="">
      <xdr:nvSpPr>
        <xdr:cNvPr id="261" name="フローチャート: 判断 260"/>
        <xdr:cNvSpPr/>
      </xdr:nvSpPr>
      <xdr:spPr>
        <a:xfrm>
          <a:off x="16108680" y="14623415"/>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136525</xdr:rowOff>
    </xdr:from>
    <xdr:ext cx="736600" cy="258445"/>
    <xdr:sp macro="" textlink="">
      <xdr:nvSpPr>
        <xdr:cNvPr id="262" name="テキスト ボックス 261"/>
        <xdr:cNvSpPr txBox="1"/>
      </xdr:nvSpPr>
      <xdr:spPr>
        <a:xfrm>
          <a:off x="15798800" y="1470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114300</xdr:rowOff>
    </xdr:from>
    <xdr:to>
      <xdr:col>72</xdr:col>
      <xdr:colOff>182880</xdr:colOff>
      <xdr:row>83</xdr:row>
      <xdr:rowOff>133350</xdr:rowOff>
    </xdr:to>
    <xdr:cxnSp macro="">
      <xdr:nvCxnSpPr>
        <xdr:cNvPr id="263" name="直線コネクタ 262"/>
        <xdr:cNvCxnSpPr/>
      </xdr:nvCxnSpPr>
      <xdr:spPr>
        <a:xfrm flipV="1">
          <a:off x="14401800" y="14001750"/>
          <a:ext cx="86868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4" name="フローチャート: 判断 263"/>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170815</xdr:rowOff>
    </xdr:from>
    <xdr:ext cx="762000" cy="258445"/>
    <xdr:sp macro="" textlink="">
      <xdr:nvSpPr>
        <xdr:cNvPr id="265" name="テキスト ボックス 264"/>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46990</xdr:rowOff>
    </xdr:from>
    <xdr:to>
      <xdr:col>68</xdr:col>
      <xdr:colOff>152400</xdr:colOff>
      <xdr:row>83</xdr:row>
      <xdr:rowOff>133350</xdr:rowOff>
    </xdr:to>
    <xdr:cxnSp macro="">
      <xdr:nvCxnSpPr>
        <xdr:cNvPr id="266" name="直線コネクタ 265"/>
        <xdr:cNvCxnSpPr/>
      </xdr:nvCxnSpPr>
      <xdr:spPr>
        <a:xfrm>
          <a:off x="13512800" y="142773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182880</xdr:colOff>
      <xdr:row>86</xdr:row>
      <xdr:rowOff>14605</xdr:rowOff>
    </xdr:to>
    <xdr:sp macro="" textlink="">
      <xdr:nvSpPr>
        <xdr:cNvPr id="267" name="フローチャート: 判断 266"/>
        <xdr:cNvSpPr/>
      </xdr:nvSpPr>
      <xdr:spPr>
        <a:xfrm>
          <a:off x="14351000" y="146577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85</xdr:row>
      <xdr:rowOff>170815</xdr:rowOff>
    </xdr:from>
    <xdr:ext cx="762000" cy="258445"/>
    <xdr:sp macro="" textlink="">
      <xdr:nvSpPr>
        <xdr:cNvPr id="268" name="テキスト ボックス 267"/>
        <xdr:cNvSpPr txBox="1"/>
      </xdr:nvSpPr>
      <xdr:spPr>
        <a:xfrm>
          <a:off x="1401318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69" name="フローチャート: 判断 268"/>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58825" cy="258445"/>
    <xdr:sp macro="" textlink="">
      <xdr:nvSpPr>
        <xdr:cNvPr id="270" name="テキスト ボックス 269"/>
        <xdr:cNvSpPr txBox="1"/>
      </xdr:nvSpPr>
      <xdr:spPr>
        <a:xfrm>
          <a:off x="13131800" y="1477835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58825" cy="259080"/>
    <xdr:sp macro="" textlink="">
      <xdr:nvSpPr>
        <xdr:cNvPr id="271" name="テキスト ボックス 270"/>
        <xdr:cNvSpPr txBox="1"/>
      </xdr:nvSpPr>
      <xdr:spPr>
        <a:xfrm>
          <a:off x="168021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58825" cy="259080"/>
    <xdr:sp macro="" textlink="">
      <xdr:nvSpPr>
        <xdr:cNvPr id="272" name="テキスト ボックス 271"/>
        <xdr:cNvSpPr txBox="1"/>
      </xdr:nvSpPr>
      <xdr:spPr>
        <a:xfrm>
          <a:off x="15963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182880</xdr:colOff>
      <xdr:row>92</xdr:row>
      <xdr:rowOff>35560</xdr:rowOff>
    </xdr:from>
    <xdr:ext cx="762000" cy="259080"/>
    <xdr:sp macro="" textlink="">
      <xdr:nvSpPr>
        <xdr:cNvPr id="273" name="テキスト ボックス 272"/>
        <xdr:cNvSpPr txBox="1"/>
      </xdr:nvSpPr>
      <xdr:spPr>
        <a:xfrm>
          <a:off x="1506093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182880</xdr:colOff>
      <xdr:row>82</xdr:row>
      <xdr:rowOff>99060</xdr:rowOff>
    </xdr:from>
    <xdr:to>
      <xdr:col>81</xdr:col>
      <xdr:colOff>95250</xdr:colOff>
      <xdr:row>83</xdr:row>
      <xdr:rowOff>29210</xdr:rowOff>
    </xdr:to>
    <xdr:sp macro="" textlink="">
      <xdr:nvSpPr>
        <xdr:cNvPr id="276" name="楕円 275"/>
        <xdr:cNvSpPr/>
      </xdr:nvSpPr>
      <xdr:spPr>
        <a:xfrm>
          <a:off x="16946880" y="14157960"/>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115570</xdr:rowOff>
    </xdr:from>
    <xdr:ext cx="762000" cy="259080"/>
    <xdr:sp macro="" textlink="">
      <xdr:nvSpPr>
        <xdr:cNvPr id="277" name="給与水準   （国との比較）該当値テキスト"/>
        <xdr:cNvSpPr txBox="1"/>
      </xdr:nvSpPr>
      <xdr:spPr>
        <a:xfrm>
          <a:off x="171069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80</xdr:row>
      <xdr:rowOff>63500</xdr:rowOff>
    </xdr:from>
    <xdr:to>
      <xdr:col>77</xdr:col>
      <xdr:colOff>95250</xdr:colOff>
      <xdr:row>80</xdr:row>
      <xdr:rowOff>164465</xdr:rowOff>
    </xdr:to>
    <xdr:sp macro="" textlink="">
      <xdr:nvSpPr>
        <xdr:cNvPr id="278" name="楕円 277"/>
        <xdr:cNvSpPr/>
      </xdr:nvSpPr>
      <xdr:spPr>
        <a:xfrm>
          <a:off x="16108680" y="13779500"/>
          <a:ext cx="1219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3175</xdr:rowOff>
    </xdr:from>
    <xdr:ext cx="736600" cy="259080"/>
    <xdr:sp macro="" textlink="">
      <xdr:nvSpPr>
        <xdr:cNvPr id="279" name="テキスト ボックス 278"/>
        <xdr:cNvSpPr txBox="1"/>
      </xdr:nvSpPr>
      <xdr:spPr>
        <a:xfrm>
          <a:off x="15798800" y="13547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0" name="楕円 279"/>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3810</xdr:rowOff>
    </xdr:from>
    <xdr:ext cx="762000" cy="259080"/>
    <xdr:sp macro="" textlink="">
      <xdr:nvSpPr>
        <xdr:cNvPr id="281" name="テキスト ボックス 280"/>
        <xdr:cNvSpPr txBox="1"/>
      </xdr:nvSpPr>
      <xdr:spPr>
        <a:xfrm>
          <a:off x="14909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82550</xdr:rowOff>
    </xdr:from>
    <xdr:to>
      <xdr:col>68</xdr:col>
      <xdr:colOff>182880</xdr:colOff>
      <xdr:row>84</xdr:row>
      <xdr:rowOff>12700</xdr:rowOff>
    </xdr:to>
    <xdr:sp macro="" textlink="">
      <xdr:nvSpPr>
        <xdr:cNvPr id="282" name="楕円 281"/>
        <xdr:cNvSpPr/>
      </xdr:nvSpPr>
      <xdr:spPr>
        <a:xfrm>
          <a:off x="14351000" y="14312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82</xdr:row>
      <xdr:rowOff>22860</xdr:rowOff>
    </xdr:from>
    <xdr:ext cx="762000" cy="259080"/>
    <xdr:sp macro="" textlink="">
      <xdr:nvSpPr>
        <xdr:cNvPr id="283" name="テキスト ボックス 282"/>
        <xdr:cNvSpPr txBox="1"/>
      </xdr:nvSpPr>
      <xdr:spPr>
        <a:xfrm>
          <a:off x="1401318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167640</xdr:rowOff>
    </xdr:from>
    <xdr:to>
      <xdr:col>64</xdr:col>
      <xdr:colOff>152400</xdr:colOff>
      <xdr:row>83</xdr:row>
      <xdr:rowOff>97790</xdr:rowOff>
    </xdr:to>
    <xdr:sp macro="" textlink="">
      <xdr:nvSpPr>
        <xdr:cNvPr id="284" name="楕円 283"/>
        <xdr:cNvSpPr/>
      </xdr:nvSpPr>
      <xdr:spPr>
        <a:xfrm>
          <a:off x="134620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107950</xdr:rowOff>
    </xdr:from>
    <xdr:ext cx="758825" cy="259080"/>
    <xdr:sp macro="" textlink="">
      <xdr:nvSpPr>
        <xdr:cNvPr id="285" name="テキスト ボックス 284"/>
        <xdr:cNvSpPr txBox="1"/>
      </xdr:nvSpPr>
      <xdr:spPr>
        <a:xfrm>
          <a:off x="13131800" y="13995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7" name="テキスト ボックス 286"/>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4965"/>
    <xdr:sp macro="" textlink="">
      <xdr:nvSpPr>
        <xdr:cNvPr id="288" name="テキスト ボックス 287"/>
        <xdr:cNvSpPr txBox="1"/>
      </xdr:nvSpPr>
      <xdr:spPr>
        <a:xfrm>
          <a:off x="15736570" y="9163050"/>
          <a:ext cx="1650365"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182880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04180" y="9906000"/>
          <a:ext cx="579882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東日本大震災からの復旧・復興事業を推進するにあたり、マンパワー確保のため、３年から５年の雇用期間を限定した任期付職員を採用してきていることから、人口に比して職員数が多い状態となっている。事業の進捗に伴い復旧・復興事業に従事する職員数が減少する見込みであり、今後においても適正な職員数管理を図り、効率的な組織運営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301" name="テキスト ボックス 300"/>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11" name="テキスト ボックス 310"/>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13" name="テキスト ボックス 312"/>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118110</xdr:rowOff>
    </xdr:from>
    <xdr:to>
      <xdr:col>81</xdr:col>
      <xdr:colOff>44450</xdr:colOff>
      <xdr:row>67</xdr:row>
      <xdr:rowOff>2540</xdr:rowOff>
    </xdr:to>
    <xdr:cxnSp macro="">
      <xdr:nvCxnSpPr>
        <xdr:cNvPr id="317" name="直線コネクタ 316"/>
        <xdr:cNvCxnSpPr/>
      </xdr:nvCxnSpPr>
      <xdr:spPr>
        <a:xfrm flipV="1">
          <a:off x="17018000" y="1006221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146050</xdr:rowOff>
    </xdr:from>
    <xdr:ext cx="762000" cy="255270"/>
    <xdr:sp macro="" textlink="">
      <xdr:nvSpPr>
        <xdr:cNvPr id="318" name="定員管理の状況最小値テキスト"/>
        <xdr:cNvSpPr txBox="1"/>
      </xdr:nvSpPr>
      <xdr:spPr>
        <a:xfrm>
          <a:off x="17106900" y="114617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2540</xdr:rowOff>
    </xdr:from>
    <xdr:to>
      <xdr:col>81</xdr:col>
      <xdr:colOff>133350</xdr:colOff>
      <xdr:row>67</xdr:row>
      <xdr:rowOff>2540</xdr:rowOff>
    </xdr:to>
    <xdr:cxnSp macro="">
      <xdr:nvCxnSpPr>
        <xdr:cNvPr id="319" name="直線コネクタ 318"/>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33020</xdr:rowOff>
    </xdr:from>
    <xdr:ext cx="762000" cy="259080"/>
    <xdr:sp macro="" textlink="">
      <xdr:nvSpPr>
        <xdr:cNvPr id="320" name="定員管理の状況最大値テキスト"/>
        <xdr:cNvSpPr txBox="1"/>
      </xdr:nvSpPr>
      <xdr:spPr>
        <a:xfrm>
          <a:off x="17106900" y="980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118110</xdr:rowOff>
    </xdr:from>
    <xdr:to>
      <xdr:col>81</xdr:col>
      <xdr:colOff>133350</xdr:colOff>
      <xdr:row>58</xdr:row>
      <xdr:rowOff>118110</xdr:rowOff>
    </xdr:to>
    <xdr:cxnSp macro="">
      <xdr:nvCxnSpPr>
        <xdr:cNvPr id="321" name="直線コネクタ 320"/>
        <xdr:cNvCxnSpPr/>
      </xdr:nvCxnSpPr>
      <xdr:spPr>
        <a:xfrm>
          <a:off x="169291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20320</xdr:rowOff>
    </xdr:from>
    <xdr:to>
      <xdr:col>81</xdr:col>
      <xdr:colOff>44450</xdr:colOff>
      <xdr:row>64</xdr:row>
      <xdr:rowOff>89535</xdr:rowOff>
    </xdr:to>
    <xdr:cxnSp macro="">
      <xdr:nvCxnSpPr>
        <xdr:cNvPr id="322" name="直線コネクタ 321"/>
        <xdr:cNvCxnSpPr/>
      </xdr:nvCxnSpPr>
      <xdr:spPr>
        <a:xfrm flipV="1">
          <a:off x="16179800" y="1099312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102235</xdr:rowOff>
    </xdr:from>
    <xdr:ext cx="762000" cy="258445"/>
    <xdr:sp macro="" textlink="">
      <xdr:nvSpPr>
        <xdr:cNvPr id="323" name="定員管理の状況平均値テキスト"/>
        <xdr:cNvSpPr txBox="1"/>
      </xdr:nvSpPr>
      <xdr:spPr>
        <a:xfrm>
          <a:off x="17106900" y="103892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61</xdr:row>
      <xdr:rowOff>86360</xdr:rowOff>
    </xdr:from>
    <xdr:to>
      <xdr:col>81</xdr:col>
      <xdr:colOff>95250</xdr:colOff>
      <xdr:row>62</xdr:row>
      <xdr:rowOff>15875</xdr:rowOff>
    </xdr:to>
    <xdr:sp macro="" textlink="">
      <xdr:nvSpPr>
        <xdr:cNvPr id="324" name="フローチャート: 判断 323"/>
        <xdr:cNvSpPr/>
      </xdr:nvSpPr>
      <xdr:spPr>
        <a:xfrm>
          <a:off x="16946880" y="10544810"/>
          <a:ext cx="1219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64</xdr:row>
      <xdr:rowOff>89535</xdr:rowOff>
    </xdr:from>
    <xdr:to>
      <xdr:col>77</xdr:col>
      <xdr:colOff>44450</xdr:colOff>
      <xdr:row>65</xdr:row>
      <xdr:rowOff>135255</xdr:rowOff>
    </xdr:to>
    <xdr:cxnSp macro="">
      <xdr:nvCxnSpPr>
        <xdr:cNvPr id="325" name="直線コネクタ 324"/>
        <xdr:cNvCxnSpPr/>
      </xdr:nvCxnSpPr>
      <xdr:spPr>
        <a:xfrm flipV="1">
          <a:off x="15270480" y="11062335"/>
          <a:ext cx="90932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61</xdr:row>
      <xdr:rowOff>34290</xdr:rowOff>
    </xdr:from>
    <xdr:to>
      <xdr:col>77</xdr:col>
      <xdr:colOff>95250</xdr:colOff>
      <xdr:row>61</xdr:row>
      <xdr:rowOff>135890</xdr:rowOff>
    </xdr:to>
    <xdr:sp macro="" textlink="">
      <xdr:nvSpPr>
        <xdr:cNvPr id="326" name="フローチャート: 判断 325"/>
        <xdr:cNvSpPr/>
      </xdr:nvSpPr>
      <xdr:spPr>
        <a:xfrm>
          <a:off x="16108680" y="10492740"/>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146050</xdr:rowOff>
    </xdr:from>
    <xdr:ext cx="736600" cy="255270"/>
    <xdr:sp macro="" textlink="">
      <xdr:nvSpPr>
        <xdr:cNvPr id="327" name="テキスト ボックス 326"/>
        <xdr:cNvSpPr txBox="1"/>
      </xdr:nvSpPr>
      <xdr:spPr>
        <a:xfrm>
          <a:off x="15798800" y="102616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88265</xdr:rowOff>
    </xdr:from>
    <xdr:to>
      <xdr:col>72</xdr:col>
      <xdr:colOff>182880</xdr:colOff>
      <xdr:row>65</xdr:row>
      <xdr:rowOff>135255</xdr:rowOff>
    </xdr:to>
    <xdr:cxnSp macro="">
      <xdr:nvCxnSpPr>
        <xdr:cNvPr id="328" name="直線コネクタ 327"/>
        <xdr:cNvCxnSpPr/>
      </xdr:nvCxnSpPr>
      <xdr:spPr>
        <a:xfrm>
          <a:off x="14401800" y="11232515"/>
          <a:ext cx="8686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18415</xdr:rowOff>
    </xdr:from>
    <xdr:to>
      <xdr:col>73</xdr:col>
      <xdr:colOff>44450</xdr:colOff>
      <xdr:row>61</xdr:row>
      <xdr:rowOff>120650</xdr:rowOff>
    </xdr:to>
    <xdr:sp macro="" textlink="">
      <xdr:nvSpPr>
        <xdr:cNvPr id="329" name="フローチャート: 判断 328"/>
        <xdr:cNvSpPr/>
      </xdr:nvSpPr>
      <xdr:spPr>
        <a:xfrm>
          <a:off x="152400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130175</xdr:rowOff>
    </xdr:from>
    <xdr:ext cx="762000" cy="259080"/>
    <xdr:sp macro="" textlink="">
      <xdr:nvSpPr>
        <xdr:cNvPr id="330" name="テキスト ボックス 329"/>
        <xdr:cNvSpPr txBox="1"/>
      </xdr:nvSpPr>
      <xdr:spPr>
        <a:xfrm>
          <a:off x="14909800" y="1024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67945</xdr:rowOff>
    </xdr:from>
    <xdr:to>
      <xdr:col>68</xdr:col>
      <xdr:colOff>152400</xdr:colOff>
      <xdr:row>65</xdr:row>
      <xdr:rowOff>88265</xdr:rowOff>
    </xdr:to>
    <xdr:cxnSp macro="">
      <xdr:nvCxnSpPr>
        <xdr:cNvPr id="331" name="直線コネクタ 330"/>
        <xdr:cNvCxnSpPr/>
      </xdr:nvCxnSpPr>
      <xdr:spPr>
        <a:xfrm>
          <a:off x="13512800" y="112121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46355</xdr:rowOff>
    </xdr:from>
    <xdr:to>
      <xdr:col>68</xdr:col>
      <xdr:colOff>182880</xdr:colOff>
      <xdr:row>61</xdr:row>
      <xdr:rowOff>147955</xdr:rowOff>
    </xdr:to>
    <xdr:sp macro="" textlink="">
      <xdr:nvSpPr>
        <xdr:cNvPr id="332" name="フローチャート: 判断 331"/>
        <xdr:cNvSpPr/>
      </xdr:nvSpPr>
      <xdr:spPr>
        <a:xfrm>
          <a:off x="14351000" y="105048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59</xdr:row>
      <xdr:rowOff>158115</xdr:rowOff>
    </xdr:from>
    <xdr:ext cx="762000" cy="255270"/>
    <xdr:sp macro="" textlink="">
      <xdr:nvSpPr>
        <xdr:cNvPr id="333" name="テキスト ボックス 332"/>
        <xdr:cNvSpPr txBox="1"/>
      </xdr:nvSpPr>
      <xdr:spPr>
        <a:xfrm>
          <a:off x="14013180" y="102736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34" name="フローチャート: 判断 333"/>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20955</xdr:rowOff>
    </xdr:from>
    <xdr:ext cx="758825" cy="255270"/>
    <xdr:sp macro="" textlink="">
      <xdr:nvSpPr>
        <xdr:cNvPr id="335" name="テキスト ボックス 334"/>
        <xdr:cNvSpPr txBox="1"/>
      </xdr:nvSpPr>
      <xdr:spPr>
        <a:xfrm>
          <a:off x="13131800" y="103079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58825" cy="255270"/>
    <xdr:sp macro="" textlink="">
      <xdr:nvSpPr>
        <xdr:cNvPr id="336" name="テキスト ボックス 335"/>
        <xdr:cNvSpPr txBox="1"/>
      </xdr:nvSpPr>
      <xdr:spPr>
        <a:xfrm>
          <a:off x="16802100" y="119989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58825" cy="255270"/>
    <xdr:sp macro="" textlink="">
      <xdr:nvSpPr>
        <xdr:cNvPr id="337" name="テキスト ボックス 336"/>
        <xdr:cNvSpPr txBox="1"/>
      </xdr:nvSpPr>
      <xdr:spPr>
        <a:xfrm>
          <a:off x="15963900" y="119989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182880</xdr:colOff>
      <xdr:row>69</xdr:row>
      <xdr:rowOff>168910</xdr:rowOff>
    </xdr:from>
    <xdr:ext cx="762000" cy="255270"/>
    <xdr:sp macro="" textlink="">
      <xdr:nvSpPr>
        <xdr:cNvPr id="338" name="テキスト ボックス 337"/>
        <xdr:cNvSpPr txBox="1"/>
      </xdr:nvSpPr>
      <xdr:spPr>
        <a:xfrm>
          <a:off x="1506093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9" name="テキスト ボックス 338"/>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40" name="テキスト ボックス 339"/>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182880</xdr:colOff>
      <xdr:row>63</xdr:row>
      <xdr:rowOff>140970</xdr:rowOff>
    </xdr:from>
    <xdr:to>
      <xdr:col>81</xdr:col>
      <xdr:colOff>95250</xdr:colOff>
      <xdr:row>64</xdr:row>
      <xdr:rowOff>71120</xdr:rowOff>
    </xdr:to>
    <xdr:sp macro="" textlink="">
      <xdr:nvSpPr>
        <xdr:cNvPr id="341" name="楕円 340"/>
        <xdr:cNvSpPr/>
      </xdr:nvSpPr>
      <xdr:spPr>
        <a:xfrm>
          <a:off x="16946880" y="10942320"/>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113030</xdr:rowOff>
    </xdr:from>
    <xdr:ext cx="762000" cy="259080"/>
    <xdr:sp macro="" textlink="">
      <xdr:nvSpPr>
        <xdr:cNvPr id="342" name="定員管理の状況該当値テキスト"/>
        <xdr:cNvSpPr txBox="1"/>
      </xdr:nvSpPr>
      <xdr:spPr>
        <a:xfrm>
          <a:off x="17106900" y="1091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64</xdr:row>
      <xdr:rowOff>38735</xdr:rowOff>
    </xdr:from>
    <xdr:to>
      <xdr:col>77</xdr:col>
      <xdr:colOff>95250</xdr:colOff>
      <xdr:row>64</xdr:row>
      <xdr:rowOff>140335</xdr:rowOff>
    </xdr:to>
    <xdr:sp macro="" textlink="">
      <xdr:nvSpPr>
        <xdr:cNvPr id="343" name="楕円 342"/>
        <xdr:cNvSpPr/>
      </xdr:nvSpPr>
      <xdr:spPr>
        <a:xfrm>
          <a:off x="16108680" y="11011535"/>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125095</xdr:rowOff>
    </xdr:from>
    <xdr:ext cx="736600" cy="258445"/>
    <xdr:sp macro="" textlink="">
      <xdr:nvSpPr>
        <xdr:cNvPr id="344" name="テキスト ボックス 343"/>
        <xdr:cNvSpPr txBox="1"/>
      </xdr:nvSpPr>
      <xdr:spPr>
        <a:xfrm>
          <a:off x="15798800" y="11097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84455</xdr:rowOff>
    </xdr:from>
    <xdr:to>
      <xdr:col>73</xdr:col>
      <xdr:colOff>44450</xdr:colOff>
      <xdr:row>66</xdr:row>
      <xdr:rowOff>14605</xdr:rowOff>
    </xdr:to>
    <xdr:sp macro="" textlink="">
      <xdr:nvSpPr>
        <xdr:cNvPr id="345" name="楕円 344"/>
        <xdr:cNvSpPr/>
      </xdr:nvSpPr>
      <xdr:spPr>
        <a:xfrm>
          <a:off x="15240000" y="112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170815</xdr:rowOff>
    </xdr:from>
    <xdr:ext cx="762000" cy="258445"/>
    <xdr:sp macro="" textlink="">
      <xdr:nvSpPr>
        <xdr:cNvPr id="346" name="テキスト ボックス 345"/>
        <xdr:cNvSpPr txBox="1"/>
      </xdr:nvSpPr>
      <xdr:spPr>
        <a:xfrm>
          <a:off x="14909800" y="11315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37465</xdr:rowOff>
    </xdr:from>
    <xdr:to>
      <xdr:col>68</xdr:col>
      <xdr:colOff>182880</xdr:colOff>
      <xdr:row>65</xdr:row>
      <xdr:rowOff>139065</xdr:rowOff>
    </xdr:to>
    <xdr:sp macro="" textlink="">
      <xdr:nvSpPr>
        <xdr:cNvPr id="347" name="楕円 346"/>
        <xdr:cNvSpPr/>
      </xdr:nvSpPr>
      <xdr:spPr>
        <a:xfrm>
          <a:off x="14351000" y="111817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65</xdr:row>
      <xdr:rowOff>123825</xdr:rowOff>
    </xdr:from>
    <xdr:ext cx="762000" cy="255270"/>
    <xdr:sp macro="" textlink="">
      <xdr:nvSpPr>
        <xdr:cNvPr id="348" name="テキスト ボックス 347"/>
        <xdr:cNvSpPr txBox="1"/>
      </xdr:nvSpPr>
      <xdr:spPr>
        <a:xfrm>
          <a:off x="14013180" y="11268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17780</xdr:rowOff>
    </xdr:from>
    <xdr:to>
      <xdr:col>64</xdr:col>
      <xdr:colOff>152400</xdr:colOff>
      <xdr:row>65</xdr:row>
      <xdr:rowOff>118745</xdr:rowOff>
    </xdr:to>
    <xdr:sp macro="" textlink="">
      <xdr:nvSpPr>
        <xdr:cNvPr id="349" name="楕円 348"/>
        <xdr:cNvSpPr/>
      </xdr:nvSpPr>
      <xdr:spPr>
        <a:xfrm>
          <a:off x="13462000" y="11162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103505</xdr:rowOff>
    </xdr:from>
    <xdr:ext cx="758825" cy="259080"/>
    <xdr:sp macro="" textlink="">
      <xdr:nvSpPr>
        <xdr:cNvPr id="350" name="テキスト ボックス 349"/>
        <xdr:cNvSpPr txBox="1"/>
      </xdr:nvSpPr>
      <xdr:spPr>
        <a:xfrm>
          <a:off x="13131800" y="112477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2740" cy="308610"/>
    <xdr:sp macro="" textlink="">
      <xdr:nvSpPr>
        <xdr:cNvPr id="352" name="テキスト ボックス 351"/>
        <xdr:cNvSpPr txBox="1"/>
      </xdr:nvSpPr>
      <xdr:spPr>
        <a:xfrm>
          <a:off x="13675360" y="5378450"/>
          <a:ext cx="16027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3" name="テキスト ボックス 352"/>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182880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04180" y="6096000"/>
          <a:ext cx="579882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東日本大震災の被災後の平成２３年度から、災害復旧補助金や復興交付金等を財源とした事業を進めてきたこと、被災施設の繰上償還や借換等を行ってきた結果、地方債残高が減少してきたが、震災による人口減等により普通交付税が減少傾向にあり、令和元年度では横ばいの１５．０％となった。今後は新庁舎に係る起債が予定されていることから一時的に数値が上昇する見込みであるが、機を見て繰上償還を行い、公債費負担の軽減に努める。</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270"/>
    <xdr:sp macro="" textlink="">
      <xdr:nvSpPr>
        <xdr:cNvPr id="370" name="テキスト ボックス 369"/>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72" name="テキスト ボックス 371"/>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270"/>
    <xdr:sp macro="" textlink="">
      <xdr:nvSpPr>
        <xdr:cNvPr id="374" name="テキスト ボックス 373"/>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70485</xdr:rowOff>
    </xdr:from>
    <xdr:to>
      <xdr:col>81</xdr:col>
      <xdr:colOff>44450</xdr:colOff>
      <xdr:row>45</xdr:row>
      <xdr:rowOff>122555</xdr:rowOff>
    </xdr:to>
    <xdr:cxnSp macro="">
      <xdr:nvCxnSpPr>
        <xdr:cNvPr id="378" name="直線コネクタ 377"/>
        <xdr:cNvCxnSpPr/>
      </xdr:nvCxnSpPr>
      <xdr:spPr>
        <a:xfrm flipV="1">
          <a:off x="17018000" y="6414135"/>
          <a:ext cx="0" cy="1423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94615</xdr:rowOff>
    </xdr:from>
    <xdr:ext cx="762000" cy="259080"/>
    <xdr:sp macro="" textlink="">
      <xdr:nvSpPr>
        <xdr:cNvPr id="379" name="公債費負担の状況最小値テキスト"/>
        <xdr:cNvSpPr txBox="1"/>
      </xdr:nvSpPr>
      <xdr:spPr>
        <a:xfrm>
          <a:off x="17106900" y="780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122555</xdr:rowOff>
    </xdr:from>
    <xdr:to>
      <xdr:col>81</xdr:col>
      <xdr:colOff>133350</xdr:colOff>
      <xdr:row>45</xdr:row>
      <xdr:rowOff>122555</xdr:rowOff>
    </xdr:to>
    <xdr:cxnSp macro="">
      <xdr:nvCxnSpPr>
        <xdr:cNvPr id="380" name="直線コネクタ 379"/>
        <xdr:cNvCxnSpPr/>
      </xdr:nvCxnSpPr>
      <xdr:spPr>
        <a:xfrm>
          <a:off x="16929100" y="783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2000" cy="255270"/>
    <xdr:sp macro="" textlink="">
      <xdr:nvSpPr>
        <xdr:cNvPr id="381" name="公債費負担の状況最大値テキスト"/>
        <xdr:cNvSpPr txBox="1"/>
      </xdr:nvSpPr>
      <xdr:spPr>
        <a:xfrm>
          <a:off x="17106900" y="61575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70485</xdr:rowOff>
    </xdr:from>
    <xdr:to>
      <xdr:col>81</xdr:col>
      <xdr:colOff>133350</xdr:colOff>
      <xdr:row>37</xdr:row>
      <xdr:rowOff>70485</xdr:rowOff>
    </xdr:to>
    <xdr:cxnSp macro="">
      <xdr:nvCxnSpPr>
        <xdr:cNvPr id="382" name="直線コネクタ 381"/>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74930</xdr:rowOff>
    </xdr:from>
    <xdr:to>
      <xdr:col>81</xdr:col>
      <xdr:colOff>44450</xdr:colOff>
      <xdr:row>45</xdr:row>
      <xdr:rowOff>74930</xdr:rowOff>
    </xdr:to>
    <xdr:cxnSp macro="">
      <xdr:nvCxnSpPr>
        <xdr:cNvPr id="383" name="直線コネクタ 382"/>
        <xdr:cNvCxnSpPr/>
      </xdr:nvCxnSpPr>
      <xdr:spPr>
        <a:xfrm>
          <a:off x="16179800" y="7790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31115</xdr:rowOff>
    </xdr:from>
    <xdr:ext cx="762000" cy="255270"/>
    <xdr:sp macro="" textlink="">
      <xdr:nvSpPr>
        <xdr:cNvPr id="384" name="公債費負担の状況平均値テキスト"/>
        <xdr:cNvSpPr txBox="1"/>
      </xdr:nvSpPr>
      <xdr:spPr>
        <a:xfrm>
          <a:off x="17106900" y="70605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42</xdr:row>
      <xdr:rowOff>14605</xdr:rowOff>
    </xdr:from>
    <xdr:to>
      <xdr:col>81</xdr:col>
      <xdr:colOff>95250</xdr:colOff>
      <xdr:row>42</xdr:row>
      <xdr:rowOff>116205</xdr:rowOff>
    </xdr:to>
    <xdr:sp macro="" textlink="">
      <xdr:nvSpPr>
        <xdr:cNvPr id="385" name="フローチャート: 判断 384"/>
        <xdr:cNvSpPr/>
      </xdr:nvSpPr>
      <xdr:spPr>
        <a:xfrm>
          <a:off x="16946880" y="7215505"/>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182880</xdr:colOff>
      <xdr:row>45</xdr:row>
      <xdr:rowOff>9525</xdr:rowOff>
    </xdr:from>
    <xdr:to>
      <xdr:col>77</xdr:col>
      <xdr:colOff>44450</xdr:colOff>
      <xdr:row>45</xdr:row>
      <xdr:rowOff>74930</xdr:rowOff>
    </xdr:to>
    <xdr:cxnSp macro="">
      <xdr:nvCxnSpPr>
        <xdr:cNvPr id="386" name="直線コネクタ 385"/>
        <xdr:cNvCxnSpPr/>
      </xdr:nvCxnSpPr>
      <xdr:spPr>
        <a:xfrm>
          <a:off x="15270480" y="7724775"/>
          <a:ext cx="9093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182880</xdr:colOff>
      <xdr:row>42</xdr:row>
      <xdr:rowOff>14605</xdr:rowOff>
    </xdr:from>
    <xdr:to>
      <xdr:col>77</xdr:col>
      <xdr:colOff>95250</xdr:colOff>
      <xdr:row>42</xdr:row>
      <xdr:rowOff>116205</xdr:rowOff>
    </xdr:to>
    <xdr:sp macro="" textlink="">
      <xdr:nvSpPr>
        <xdr:cNvPr id="387" name="フローチャート: 判断 386"/>
        <xdr:cNvSpPr/>
      </xdr:nvSpPr>
      <xdr:spPr>
        <a:xfrm>
          <a:off x="16108680" y="7215505"/>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126365</xdr:rowOff>
    </xdr:from>
    <xdr:ext cx="736600" cy="259080"/>
    <xdr:sp macro="" textlink="">
      <xdr:nvSpPr>
        <xdr:cNvPr id="388" name="テキスト ボックス 387"/>
        <xdr:cNvSpPr txBox="1"/>
      </xdr:nvSpPr>
      <xdr:spPr>
        <a:xfrm>
          <a:off x="15798800" y="6984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140970</xdr:rowOff>
    </xdr:from>
    <xdr:to>
      <xdr:col>72</xdr:col>
      <xdr:colOff>182880</xdr:colOff>
      <xdr:row>45</xdr:row>
      <xdr:rowOff>9525</xdr:rowOff>
    </xdr:to>
    <xdr:cxnSp macro="">
      <xdr:nvCxnSpPr>
        <xdr:cNvPr id="389" name="直線コネクタ 388"/>
        <xdr:cNvCxnSpPr/>
      </xdr:nvCxnSpPr>
      <xdr:spPr>
        <a:xfrm>
          <a:off x="14401800" y="7684770"/>
          <a:ext cx="868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14605</xdr:rowOff>
    </xdr:from>
    <xdr:to>
      <xdr:col>73</xdr:col>
      <xdr:colOff>44450</xdr:colOff>
      <xdr:row>42</xdr:row>
      <xdr:rowOff>116205</xdr:rowOff>
    </xdr:to>
    <xdr:sp macro="" textlink="">
      <xdr:nvSpPr>
        <xdr:cNvPr id="390" name="フローチャート: 判断 389"/>
        <xdr:cNvSpPr/>
      </xdr:nvSpPr>
      <xdr:spPr>
        <a:xfrm>
          <a:off x="15240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126365</xdr:rowOff>
    </xdr:from>
    <xdr:ext cx="762000" cy="259080"/>
    <xdr:sp macro="" textlink="">
      <xdr:nvSpPr>
        <xdr:cNvPr id="391" name="テキスト ボックス 390"/>
        <xdr:cNvSpPr txBox="1"/>
      </xdr:nvSpPr>
      <xdr:spPr>
        <a:xfrm>
          <a:off x="14909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140970</xdr:rowOff>
    </xdr:from>
    <xdr:to>
      <xdr:col>68</xdr:col>
      <xdr:colOff>152400</xdr:colOff>
      <xdr:row>45</xdr:row>
      <xdr:rowOff>1905</xdr:rowOff>
    </xdr:to>
    <xdr:cxnSp macro="">
      <xdr:nvCxnSpPr>
        <xdr:cNvPr id="392" name="直線コネクタ 391"/>
        <xdr:cNvCxnSpPr/>
      </xdr:nvCxnSpPr>
      <xdr:spPr>
        <a:xfrm flipV="1">
          <a:off x="13512800" y="76847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182880</xdr:colOff>
      <xdr:row>42</xdr:row>
      <xdr:rowOff>124460</xdr:rowOff>
    </xdr:to>
    <xdr:sp macro="" textlink="">
      <xdr:nvSpPr>
        <xdr:cNvPr id="393" name="フローチャート: 判断 392"/>
        <xdr:cNvSpPr/>
      </xdr:nvSpPr>
      <xdr:spPr>
        <a:xfrm>
          <a:off x="14351000" y="72237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40</xdr:row>
      <xdr:rowOff>134620</xdr:rowOff>
    </xdr:from>
    <xdr:ext cx="762000" cy="255270"/>
    <xdr:sp macro="" textlink="">
      <xdr:nvSpPr>
        <xdr:cNvPr id="394" name="テキスト ボックス 393"/>
        <xdr:cNvSpPr txBox="1"/>
      </xdr:nvSpPr>
      <xdr:spPr>
        <a:xfrm>
          <a:off x="14013180" y="6992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395" name="フローチャート: 判断 394"/>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132080</xdr:rowOff>
    </xdr:from>
    <xdr:ext cx="758825" cy="255270"/>
    <xdr:sp macro="" textlink="">
      <xdr:nvSpPr>
        <xdr:cNvPr id="396" name="テキスト ボックス 395"/>
        <xdr:cNvSpPr txBox="1"/>
      </xdr:nvSpPr>
      <xdr:spPr>
        <a:xfrm>
          <a:off x="13131800" y="716153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58825" cy="259080"/>
    <xdr:sp macro="" textlink="">
      <xdr:nvSpPr>
        <xdr:cNvPr id="397" name="テキスト ボックス 396"/>
        <xdr:cNvSpPr txBox="1"/>
      </xdr:nvSpPr>
      <xdr:spPr>
        <a:xfrm>
          <a:off x="168021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58825" cy="259080"/>
    <xdr:sp macro="" textlink="">
      <xdr:nvSpPr>
        <xdr:cNvPr id="398" name="テキスト ボックス 397"/>
        <xdr:cNvSpPr txBox="1"/>
      </xdr:nvSpPr>
      <xdr:spPr>
        <a:xfrm>
          <a:off x="15963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182880</xdr:colOff>
      <xdr:row>47</xdr:row>
      <xdr:rowOff>130810</xdr:rowOff>
    </xdr:from>
    <xdr:ext cx="762000" cy="259080"/>
    <xdr:sp macro="" textlink="">
      <xdr:nvSpPr>
        <xdr:cNvPr id="399" name="テキスト ボックス 398"/>
        <xdr:cNvSpPr txBox="1"/>
      </xdr:nvSpPr>
      <xdr:spPr>
        <a:xfrm>
          <a:off x="1506093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182880</xdr:colOff>
      <xdr:row>45</xdr:row>
      <xdr:rowOff>23495</xdr:rowOff>
    </xdr:from>
    <xdr:to>
      <xdr:col>81</xdr:col>
      <xdr:colOff>95250</xdr:colOff>
      <xdr:row>45</xdr:row>
      <xdr:rowOff>125095</xdr:rowOff>
    </xdr:to>
    <xdr:sp macro="" textlink="">
      <xdr:nvSpPr>
        <xdr:cNvPr id="402" name="楕円 401"/>
        <xdr:cNvSpPr/>
      </xdr:nvSpPr>
      <xdr:spPr>
        <a:xfrm>
          <a:off x="16946880" y="7738745"/>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90805</xdr:rowOff>
    </xdr:from>
    <xdr:ext cx="762000" cy="258445"/>
    <xdr:sp macro="" textlink="">
      <xdr:nvSpPr>
        <xdr:cNvPr id="403" name="公債費負担の状況該当値テキスト"/>
        <xdr:cNvSpPr txBox="1"/>
      </xdr:nvSpPr>
      <xdr:spPr>
        <a:xfrm>
          <a:off x="17106900" y="7634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182880</xdr:colOff>
      <xdr:row>45</xdr:row>
      <xdr:rowOff>23495</xdr:rowOff>
    </xdr:from>
    <xdr:to>
      <xdr:col>77</xdr:col>
      <xdr:colOff>95250</xdr:colOff>
      <xdr:row>45</xdr:row>
      <xdr:rowOff>125095</xdr:rowOff>
    </xdr:to>
    <xdr:sp macro="" textlink="">
      <xdr:nvSpPr>
        <xdr:cNvPr id="404" name="楕円 403"/>
        <xdr:cNvSpPr/>
      </xdr:nvSpPr>
      <xdr:spPr>
        <a:xfrm>
          <a:off x="16108680" y="7738745"/>
          <a:ext cx="1219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109855</xdr:rowOff>
    </xdr:from>
    <xdr:ext cx="736600" cy="255270"/>
    <xdr:sp macro="" textlink="">
      <xdr:nvSpPr>
        <xdr:cNvPr id="405" name="テキスト ボックス 404"/>
        <xdr:cNvSpPr txBox="1"/>
      </xdr:nvSpPr>
      <xdr:spPr>
        <a:xfrm>
          <a:off x="15798800" y="78251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130175</xdr:rowOff>
    </xdr:from>
    <xdr:to>
      <xdr:col>73</xdr:col>
      <xdr:colOff>44450</xdr:colOff>
      <xdr:row>45</xdr:row>
      <xdr:rowOff>60325</xdr:rowOff>
    </xdr:to>
    <xdr:sp macro="" textlink="">
      <xdr:nvSpPr>
        <xdr:cNvPr id="406" name="楕円 405"/>
        <xdr:cNvSpPr/>
      </xdr:nvSpPr>
      <xdr:spPr>
        <a:xfrm>
          <a:off x="15240000" y="76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45085</xdr:rowOff>
    </xdr:from>
    <xdr:ext cx="762000" cy="258445"/>
    <xdr:sp macro="" textlink="">
      <xdr:nvSpPr>
        <xdr:cNvPr id="407" name="テキスト ボックス 406"/>
        <xdr:cNvSpPr txBox="1"/>
      </xdr:nvSpPr>
      <xdr:spPr>
        <a:xfrm>
          <a:off x="14909800" y="776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90170</xdr:rowOff>
    </xdr:from>
    <xdr:to>
      <xdr:col>68</xdr:col>
      <xdr:colOff>182880</xdr:colOff>
      <xdr:row>45</xdr:row>
      <xdr:rowOff>20320</xdr:rowOff>
    </xdr:to>
    <xdr:sp macro="" textlink="">
      <xdr:nvSpPr>
        <xdr:cNvPr id="408" name="楕円 407"/>
        <xdr:cNvSpPr/>
      </xdr:nvSpPr>
      <xdr:spPr>
        <a:xfrm>
          <a:off x="14351000" y="76339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45</xdr:row>
      <xdr:rowOff>5080</xdr:rowOff>
    </xdr:from>
    <xdr:ext cx="762000" cy="259080"/>
    <xdr:sp macro="" textlink="">
      <xdr:nvSpPr>
        <xdr:cNvPr id="409" name="テキスト ボックス 408"/>
        <xdr:cNvSpPr txBox="1"/>
      </xdr:nvSpPr>
      <xdr:spPr>
        <a:xfrm>
          <a:off x="1401318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122555</xdr:rowOff>
    </xdr:from>
    <xdr:to>
      <xdr:col>64</xdr:col>
      <xdr:colOff>152400</xdr:colOff>
      <xdr:row>45</xdr:row>
      <xdr:rowOff>52705</xdr:rowOff>
    </xdr:to>
    <xdr:sp macro="" textlink="">
      <xdr:nvSpPr>
        <xdr:cNvPr id="410" name="楕円 409"/>
        <xdr:cNvSpPr/>
      </xdr:nvSpPr>
      <xdr:spPr>
        <a:xfrm>
          <a:off x="13462000" y="7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37465</xdr:rowOff>
    </xdr:from>
    <xdr:ext cx="758825" cy="259080"/>
    <xdr:sp macro="" textlink="">
      <xdr:nvSpPr>
        <xdr:cNvPr id="411" name="テキスト ボックス 410"/>
        <xdr:cNvSpPr txBox="1"/>
      </xdr:nvSpPr>
      <xdr:spPr>
        <a:xfrm>
          <a:off x="13131800" y="77527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182880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04180" y="2286000"/>
          <a:ext cx="579882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基金残高が一定程度確保されていること、充当可能財源等が将来負担額を超過していることから、将来負担比率が算出されない状態となっている。今後も公債費の抑制及び充当可能財源の確保など財政の健全化に努め、将来負担の軽減を図る。</a:t>
          </a:r>
        </a:p>
      </xdr:txBody>
    </xdr:sp>
    <xdr:clientData/>
  </xdr:twoCellAnchor>
  <xdr:oneCellAnchor>
    <xdr:from>
      <xdr:col>61</xdr:col>
      <xdr:colOff>6350</xdr:colOff>
      <xdr:row>10</xdr:row>
      <xdr:rowOff>63500</xdr:rowOff>
    </xdr:from>
    <xdr:ext cx="298450" cy="221615"/>
    <xdr:sp macro="" textlink="">
      <xdr:nvSpPr>
        <xdr:cNvPr id="425" name="テキスト ボックス 424"/>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270"/>
    <xdr:sp macro="" textlink="">
      <xdr:nvSpPr>
        <xdr:cNvPr id="429" name="テキスト ボックス 428"/>
        <xdr:cNvSpPr txBox="1"/>
      </xdr:nvSpPr>
      <xdr:spPr>
        <a:xfrm>
          <a:off x="12065000" y="375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1" name="テキスト ボックス 43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3" name="テキスト ボックス 43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5" name="テキスト ボックス 43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60960</xdr:rowOff>
    </xdr:to>
    <xdr:cxnSp macro="">
      <xdr:nvCxnSpPr>
        <xdr:cNvPr id="438" name="直線コネクタ 437"/>
        <xdr:cNvCxnSpPr/>
      </xdr:nvCxnSpPr>
      <xdr:spPr>
        <a:xfrm flipV="1">
          <a:off x="17018000" y="2451100"/>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33020</xdr:rowOff>
    </xdr:from>
    <xdr:ext cx="762000" cy="259080"/>
    <xdr:sp macro="" textlink="">
      <xdr:nvSpPr>
        <xdr:cNvPr id="439" name="将来負担の状況最小値テキスト"/>
        <xdr:cNvSpPr txBox="1"/>
      </xdr:nvSpPr>
      <xdr:spPr>
        <a:xfrm>
          <a:off x="17106900" y="397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60960</xdr:rowOff>
    </xdr:from>
    <xdr:to>
      <xdr:col>81</xdr:col>
      <xdr:colOff>133350</xdr:colOff>
      <xdr:row>23</xdr:row>
      <xdr:rowOff>60960</xdr:rowOff>
    </xdr:to>
    <xdr:cxnSp macro="">
      <xdr:nvCxnSpPr>
        <xdr:cNvPr id="440" name="直線コネクタ 439"/>
        <xdr:cNvCxnSpPr/>
      </xdr:nvCxnSpPr>
      <xdr:spPr>
        <a:xfrm>
          <a:off x="16929100" y="400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1"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116205</xdr:rowOff>
    </xdr:from>
    <xdr:ext cx="762000" cy="259080"/>
    <xdr:sp macro="" textlink="">
      <xdr:nvSpPr>
        <xdr:cNvPr id="443" name="将来負担の状況平均値テキスト"/>
        <xdr:cNvSpPr txBox="1"/>
      </xdr:nvSpPr>
      <xdr:spPr>
        <a:xfrm>
          <a:off x="17106900" y="25165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182880</xdr:colOff>
      <xdr:row>14</xdr:row>
      <xdr:rowOff>143510</xdr:rowOff>
    </xdr:from>
    <xdr:to>
      <xdr:col>81</xdr:col>
      <xdr:colOff>95250</xdr:colOff>
      <xdr:row>15</xdr:row>
      <xdr:rowOff>73660</xdr:rowOff>
    </xdr:to>
    <xdr:sp macro="" textlink="">
      <xdr:nvSpPr>
        <xdr:cNvPr id="444" name="フローチャート: 判断 443"/>
        <xdr:cNvSpPr/>
      </xdr:nvSpPr>
      <xdr:spPr>
        <a:xfrm>
          <a:off x="16946880" y="2543810"/>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182880</xdr:colOff>
      <xdr:row>14</xdr:row>
      <xdr:rowOff>148590</xdr:rowOff>
    </xdr:from>
    <xdr:to>
      <xdr:col>77</xdr:col>
      <xdr:colOff>95250</xdr:colOff>
      <xdr:row>15</xdr:row>
      <xdr:rowOff>78740</xdr:rowOff>
    </xdr:to>
    <xdr:sp macro="" textlink="">
      <xdr:nvSpPr>
        <xdr:cNvPr id="445" name="フローチャート: 判断 444"/>
        <xdr:cNvSpPr/>
      </xdr:nvSpPr>
      <xdr:spPr>
        <a:xfrm>
          <a:off x="16108680" y="2548890"/>
          <a:ext cx="1219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88900</xdr:rowOff>
    </xdr:from>
    <xdr:ext cx="736600" cy="255270"/>
    <xdr:sp macro="" textlink="">
      <xdr:nvSpPr>
        <xdr:cNvPr id="446" name="テキスト ボックス 445"/>
        <xdr:cNvSpPr txBox="1"/>
      </xdr:nvSpPr>
      <xdr:spPr>
        <a:xfrm>
          <a:off x="15798800" y="23177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12065</xdr:rowOff>
    </xdr:from>
    <xdr:to>
      <xdr:col>73</xdr:col>
      <xdr:colOff>44450</xdr:colOff>
      <xdr:row>15</xdr:row>
      <xdr:rowOff>113665</xdr:rowOff>
    </xdr:to>
    <xdr:sp macro="" textlink="">
      <xdr:nvSpPr>
        <xdr:cNvPr id="447" name="フローチャート: 判断 446"/>
        <xdr:cNvSpPr/>
      </xdr:nvSpPr>
      <xdr:spPr>
        <a:xfrm>
          <a:off x="15240000" y="25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123825</xdr:rowOff>
    </xdr:from>
    <xdr:ext cx="762000" cy="255270"/>
    <xdr:sp macro="" textlink="">
      <xdr:nvSpPr>
        <xdr:cNvPr id="448" name="テキスト ボックス 447"/>
        <xdr:cNvSpPr txBox="1"/>
      </xdr:nvSpPr>
      <xdr:spPr>
        <a:xfrm>
          <a:off x="14909800" y="235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23495</xdr:rowOff>
    </xdr:from>
    <xdr:to>
      <xdr:col>68</xdr:col>
      <xdr:colOff>182880</xdr:colOff>
      <xdr:row>15</xdr:row>
      <xdr:rowOff>125095</xdr:rowOff>
    </xdr:to>
    <xdr:sp macro="" textlink="">
      <xdr:nvSpPr>
        <xdr:cNvPr id="449" name="フローチャート: 判断 448"/>
        <xdr:cNvSpPr/>
      </xdr:nvSpPr>
      <xdr:spPr>
        <a:xfrm>
          <a:off x="14351000" y="25952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182880</xdr:colOff>
      <xdr:row>13</xdr:row>
      <xdr:rowOff>135255</xdr:rowOff>
    </xdr:from>
    <xdr:ext cx="762000" cy="255270"/>
    <xdr:sp macro="" textlink="">
      <xdr:nvSpPr>
        <xdr:cNvPr id="450" name="テキスト ボックス 449"/>
        <xdr:cNvSpPr txBox="1"/>
      </xdr:nvSpPr>
      <xdr:spPr>
        <a:xfrm>
          <a:off x="14013180" y="23641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50165</xdr:rowOff>
    </xdr:from>
    <xdr:to>
      <xdr:col>64</xdr:col>
      <xdr:colOff>152400</xdr:colOff>
      <xdr:row>17</xdr:row>
      <xdr:rowOff>151765</xdr:rowOff>
    </xdr:to>
    <xdr:sp macro="" textlink="">
      <xdr:nvSpPr>
        <xdr:cNvPr id="451" name="フローチャート: 判断 450"/>
        <xdr:cNvSpPr/>
      </xdr:nvSpPr>
      <xdr:spPr>
        <a:xfrm>
          <a:off x="13462000" y="296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161925</xdr:rowOff>
    </xdr:from>
    <xdr:ext cx="758825" cy="259080"/>
    <xdr:sp macro="" textlink="">
      <xdr:nvSpPr>
        <xdr:cNvPr id="452" name="テキスト ボックス 451"/>
        <xdr:cNvSpPr txBox="1"/>
      </xdr:nvSpPr>
      <xdr:spPr>
        <a:xfrm>
          <a:off x="13131800" y="2733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58825" cy="259080"/>
    <xdr:sp macro="" textlink="">
      <xdr:nvSpPr>
        <xdr:cNvPr id="453" name="テキスト ボックス 452"/>
        <xdr:cNvSpPr txBox="1"/>
      </xdr:nvSpPr>
      <xdr:spPr>
        <a:xfrm>
          <a:off x="16802100"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58825" cy="259080"/>
    <xdr:sp macro="" textlink="">
      <xdr:nvSpPr>
        <xdr:cNvPr id="454" name="テキスト ボックス 453"/>
        <xdr:cNvSpPr txBox="1"/>
      </xdr:nvSpPr>
      <xdr:spPr>
        <a:xfrm>
          <a:off x="15963900"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182880</xdr:colOff>
      <xdr:row>25</xdr:row>
      <xdr:rowOff>92710</xdr:rowOff>
    </xdr:from>
    <xdr:ext cx="762000" cy="259080"/>
    <xdr:sp macro="" textlink="">
      <xdr:nvSpPr>
        <xdr:cNvPr id="455" name="テキスト ボックス 454"/>
        <xdr:cNvSpPr txBox="1"/>
      </xdr:nvSpPr>
      <xdr:spPr>
        <a:xfrm>
          <a:off x="1506093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174625</xdr:colOff>
      <xdr:row>4</xdr:row>
      <xdr:rowOff>0</xdr:rowOff>
    </xdr:to>
    <xdr:sp macro="" textlink="">
      <xdr:nvSpPr>
        <xdr:cNvPr id="5" name="正方形/長方形 4"/>
        <xdr:cNvSpPr/>
      </xdr:nvSpPr>
      <xdr:spPr>
        <a:xfrm>
          <a:off x="19164300" y="241300"/>
          <a:ext cx="3813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81</xdr:col>
      <xdr:colOff>117475</xdr:colOff>
      <xdr:row>1</xdr:row>
      <xdr:rowOff>19050</xdr:rowOff>
    </xdr:from>
    <xdr:to>
      <xdr:col>94</xdr:col>
      <xdr:colOff>174625</xdr:colOff>
      <xdr:row>4</xdr:row>
      <xdr:rowOff>63500</xdr:rowOff>
    </xdr:to>
    <xdr:sp macro="" textlink="">
      <xdr:nvSpPr>
        <xdr:cNvPr id="6" name="正方形/長方形 5"/>
        <xdr:cNvSpPr/>
      </xdr:nvSpPr>
      <xdr:spPr>
        <a:xfrm>
          <a:off x="16319500" y="190500"/>
          <a:ext cx="26574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18,931
18,758
231.94
83,530,586
80,085,510
1,834,339
6,532,917
11,961,759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174625</xdr:colOff>
      <xdr:row>14</xdr:row>
      <xdr:rowOff>165100</xdr:rowOff>
    </xdr:to>
    <xdr:sp macro="" textlink="">
      <xdr:nvSpPr>
        <xdr:cNvPr id="15" name="正方形/長方形 14"/>
        <xdr:cNvSpPr/>
      </xdr:nvSpPr>
      <xdr:spPr>
        <a:xfrm>
          <a:off x="7112000" y="1549400"/>
          <a:ext cx="12636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5270"/>
    <xdr:sp macro="" textlink="">
      <xdr:nvSpPr>
        <xdr:cNvPr id="30" name="テキスト ボックス 29"/>
        <xdr:cNvSpPr txBox="1"/>
      </xdr:nvSpPr>
      <xdr:spPr>
        <a:xfrm>
          <a:off x="698500" y="3492500"/>
          <a:ext cx="88957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5270"/>
    <xdr:sp macro="" textlink="">
      <xdr:nvSpPr>
        <xdr:cNvPr id="31" name="テキスト ボックス 30"/>
        <xdr:cNvSpPr txBox="1"/>
      </xdr:nvSpPr>
      <xdr:spPr>
        <a:xfrm>
          <a:off x="698500" y="3746500"/>
          <a:ext cx="60458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174625</xdr:colOff>
      <xdr:row>29</xdr:row>
      <xdr:rowOff>44450</xdr:rowOff>
    </xdr:to>
    <xdr:sp macro="" textlink="">
      <xdr:nvSpPr>
        <xdr:cNvPr id="34" name="正方形/長方形 33"/>
        <xdr:cNvSpPr/>
      </xdr:nvSpPr>
      <xdr:spPr>
        <a:xfrm>
          <a:off x="762000" y="4699000"/>
          <a:ext cx="46132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174625</xdr:colOff>
      <xdr:row>27</xdr:row>
      <xdr:rowOff>133350</xdr:rowOff>
    </xdr:from>
    <xdr:to>
      <xdr:col>34</xdr:col>
      <xdr:colOff>120650</xdr:colOff>
      <xdr:row>29</xdr:row>
      <xdr:rowOff>44450</xdr:rowOff>
    </xdr:to>
    <xdr:sp macro="" textlink="">
      <xdr:nvSpPr>
        <xdr:cNvPr id="35" name="正方形/長方形 34"/>
        <xdr:cNvSpPr/>
      </xdr:nvSpPr>
      <xdr:spPr>
        <a:xfrm>
          <a:off x="5375275" y="47625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28</xdr:row>
      <xdr:rowOff>152400</xdr:rowOff>
    </xdr:from>
    <xdr:to>
      <xdr:col>34</xdr:col>
      <xdr:colOff>120650</xdr:colOff>
      <xdr:row>30</xdr:row>
      <xdr:rowOff>63500</xdr:rowOff>
    </xdr:to>
    <xdr:sp macro="" textlink="">
      <xdr:nvSpPr>
        <xdr:cNvPr id="36" name="正方形/長方形 35"/>
        <xdr:cNvSpPr/>
      </xdr:nvSpPr>
      <xdr:spPr>
        <a:xfrm>
          <a:off x="5375275" y="49530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174625</xdr:colOff>
      <xdr:row>44</xdr:row>
      <xdr:rowOff>12700</xdr:rowOff>
    </xdr:to>
    <xdr:sp macro="" textlink="">
      <xdr:nvSpPr>
        <xdr:cNvPr id="41" name="正方形/長方形 40"/>
        <xdr:cNvSpPr/>
      </xdr:nvSpPr>
      <xdr:spPr>
        <a:xfrm>
          <a:off x="762000" y="5270500"/>
          <a:ext cx="4613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30</xdr:row>
      <xdr:rowOff>127000</xdr:rowOff>
    </xdr:from>
    <xdr:to>
      <xdr:col>47</xdr:col>
      <xdr:colOff>174625</xdr:colOff>
      <xdr:row>32</xdr:row>
      <xdr:rowOff>38100</xdr:rowOff>
    </xdr:to>
    <xdr:sp macro="" textlink="">
      <xdr:nvSpPr>
        <xdr:cNvPr id="43" name="正方形/長方形 42"/>
        <xdr:cNvSpPr/>
      </xdr:nvSpPr>
      <xdr:spPr>
        <a:xfrm>
          <a:off x="5775325" y="5270500"/>
          <a:ext cx="3800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被災した職員の補充及び他自治体からの職員派遣は依然続いている。年月が経つ毎に他自治体からの職員派遣は減少傾向にあり、復旧・復興事業推進のため任期付職員を採用していることから、人件費は増加傾向にあったが、令和元年度から取り入れた行政事務の包括業務委託により人件費は前年度よりも２．７ポイント減の３１．３％となった。今後も上記業務を継続することで人件費の抑制に努めるとともに、復旧・復興事業の進捗と併せ、任期付職員の採用等を調整していく。</a:t>
          </a:r>
        </a:p>
        <a:p>
          <a:endParaRP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174625</xdr:colOff>
      <xdr:row>44</xdr:row>
      <xdr:rowOff>12700</xdr:rowOff>
    </xdr:to>
    <xdr:cxnSp macro="">
      <xdr:nvCxnSpPr>
        <xdr:cNvPr id="46" name="直線コネクタ 45"/>
        <xdr:cNvCxnSpPr/>
      </xdr:nvCxnSpPr>
      <xdr:spPr>
        <a:xfrm>
          <a:off x="762000" y="7556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174625</xdr:colOff>
      <xdr:row>42</xdr:row>
      <xdr:rowOff>29210</xdr:rowOff>
    </xdr:to>
    <xdr:cxnSp macro="">
      <xdr:nvCxnSpPr>
        <xdr:cNvPr id="48" name="直線コネクタ 47"/>
        <xdr:cNvCxnSpPr/>
      </xdr:nvCxnSpPr>
      <xdr:spPr>
        <a:xfrm>
          <a:off x="762000" y="723011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4190" cy="259080"/>
    <xdr:sp macro="" textlink="">
      <xdr:nvSpPr>
        <xdr:cNvPr id="49" name="テキスト ボックス 48"/>
        <xdr:cNvSpPr txBox="1"/>
      </xdr:nvSpPr>
      <xdr:spPr>
        <a:xfrm>
          <a:off x="25400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174625</xdr:colOff>
      <xdr:row>40</xdr:row>
      <xdr:rowOff>45085</xdr:rowOff>
    </xdr:to>
    <xdr:cxnSp macro="">
      <xdr:nvCxnSpPr>
        <xdr:cNvPr id="50" name="直線コネクタ 49"/>
        <xdr:cNvCxnSpPr/>
      </xdr:nvCxnSpPr>
      <xdr:spPr>
        <a:xfrm>
          <a:off x="762000" y="690308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4190" cy="255270"/>
    <xdr:sp macro="" textlink="">
      <xdr:nvSpPr>
        <xdr:cNvPr id="51" name="テキスト ボックス 50"/>
        <xdr:cNvSpPr txBox="1"/>
      </xdr:nvSpPr>
      <xdr:spPr>
        <a:xfrm>
          <a:off x="254000" y="6761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174625</xdr:colOff>
      <xdr:row>38</xdr:row>
      <xdr:rowOff>61595</xdr:rowOff>
    </xdr:to>
    <xdr:cxnSp macro="">
      <xdr:nvCxnSpPr>
        <xdr:cNvPr id="52" name="直線コネクタ 51"/>
        <xdr:cNvCxnSpPr/>
      </xdr:nvCxnSpPr>
      <xdr:spPr>
        <a:xfrm>
          <a:off x="762000" y="657669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4190" cy="258445"/>
    <xdr:sp macro="" textlink="">
      <xdr:nvSpPr>
        <xdr:cNvPr id="53" name="テキスト ボックス 52"/>
        <xdr:cNvSpPr txBox="1"/>
      </xdr:nvSpPr>
      <xdr:spPr>
        <a:xfrm>
          <a:off x="25400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174625</xdr:colOff>
      <xdr:row>36</xdr:row>
      <xdr:rowOff>78105</xdr:rowOff>
    </xdr:to>
    <xdr:cxnSp macro="">
      <xdr:nvCxnSpPr>
        <xdr:cNvPr id="54" name="直線コネクタ 53"/>
        <xdr:cNvCxnSpPr/>
      </xdr:nvCxnSpPr>
      <xdr:spPr>
        <a:xfrm>
          <a:off x="762000" y="625030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4190" cy="259080"/>
    <xdr:sp macro="" textlink="">
      <xdr:nvSpPr>
        <xdr:cNvPr id="55" name="テキスト ボックス 54"/>
        <xdr:cNvSpPr txBox="1"/>
      </xdr:nvSpPr>
      <xdr:spPr>
        <a:xfrm>
          <a:off x="25400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174625</xdr:colOff>
      <xdr:row>34</xdr:row>
      <xdr:rowOff>94615</xdr:rowOff>
    </xdr:to>
    <xdr:cxnSp macro="">
      <xdr:nvCxnSpPr>
        <xdr:cNvPr id="56" name="直線コネクタ 55"/>
        <xdr:cNvCxnSpPr/>
      </xdr:nvCxnSpPr>
      <xdr:spPr>
        <a:xfrm>
          <a:off x="762000" y="592391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4190" cy="255270"/>
    <xdr:sp macro="" textlink="">
      <xdr:nvSpPr>
        <xdr:cNvPr id="57" name="テキスト ボックス 56"/>
        <xdr:cNvSpPr txBox="1"/>
      </xdr:nvSpPr>
      <xdr:spPr>
        <a:xfrm>
          <a:off x="254000" y="5781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174625</xdr:colOff>
      <xdr:row>32</xdr:row>
      <xdr:rowOff>110490</xdr:rowOff>
    </xdr:to>
    <xdr:cxnSp macro="">
      <xdr:nvCxnSpPr>
        <xdr:cNvPr id="58" name="直線コネクタ 57"/>
        <xdr:cNvCxnSpPr/>
      </xdr:nvCxnSpPr>
      <xdr:spPr>
        <a:xfrm>
          <a:off x="762000" y="559689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4190" cy="259080"/>
    <xdr:sp macro="" textlink="">
      <xdr:nvSpPr>
        <xdr:cNvPr id="59" name="テキスト ボックス 58"/>
        <xdr:cNvSpPr txBox="1"/>
      </xdr:nvSpPr>
      <xdr:spPr>
        <a:xfrm>
          <a:off x="25400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30</xdr:row>
      <xdr:rowOff>127000</xdr:rowOff>
    </xdr:to>
    <xdr:cxnSp macro="">
      <xdr:nvCxnSpPr>
        <xdr:cNvPr id="60" name="直線コネクタ 59"/>
        <xdr:cNvCxnSpPr/>
      </xdr:nvCxnSpPr>
      <xdr:spPr>
        <a:xfrm>
          <a:off x="762000" y="5270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61" name="テキスト ボックス 60"/>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174625</xdr:colOff>
      <xdr:row>44</xdr:row>
      <xdr:rowOff>12700</xdr:rowOff>
    </xdr:to>
    <xdr:sp macro="" textlink="">
      <xdr:nvSpPr>
        <xdr:cNvPr id="62" name="人件費グラフ枠"/>
        <xdr:cNvSpPr/>
      </xdr:nvSpPr>
      <xdr:spPr>
        <a:xfrm>
          <a:off x="762000" y="5270500"/>
          <a:ext cx="4613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39</xdr:row>
      <xdr:rowOff>31750</xdr:rowOff>
    </xdr:to>
    <xdr:cxnSp macro="">
      <xdr:nvCxnSpPr>
        <xdr:cNvPr id="63" name="直線コネクタ 62"/>
        <xdr:cNvCxnSpPr/>
      </xdr:nvCxnSpPr>
      <xdr:spPr>
        <a:xfrm flipV="1">
          <a:off x="4826000" y="54991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3810</xdr:rowOff>
    </xdr:from>
    <xdr:ext cx="762000" cy="259080"/>
    <xdr:sp macro="" textlink="">
      <xdr:nvSpPr>
        <xdr:cNvPr id="64" name="人件費最小値テキスト"/>
        <xdr:cNvSpPr txBox="1"/>
      </xdr:nvSpPr>
      <xdr:spPr>
        <a:xfrm>
          <a:off x="4914900" y="669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5" name="直線コネクタ 64"/>
        <xdr:cNvCxnSpPr/>
      </xdr:nvCxnSpPr>
      <xdr:spPr>
        <a:xfrm>
          <a:off x="4737100" y="671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99060</xdr:rowOff>
    </xdr:from>
    <xdr:ext cx="762000" cy="255270"/>
    <xdr:sp macro="" textlink="">
      <xdr:nvSpPr>
        <xdr:cNvPr id="66" name="人件費最大値テキスト"/>
        <xdr:cNvSpPr txBox="1"/>
      </xdr:nvSpPr>
      <xdr:spPr>
        <a:xfrm>
          <a:off x="4914900" y="5242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7" name="直線コネクタ 66"/>
        <xdr:cNvCxnSpPr/>
      </xdr:nvCxnSpPr>
      <xdr:spPr>
        <a:xfrm>
          <a:off x="47371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39</xdr:row>
      <xdr:rowOff>31750</xdr:rowOff>
    </xdr:from>
    <xdr:to>
      <xdr:col>24</xdr:col>
      <xdr:colOff>25400</xdr:colOff>
      <xdr:row>40</xdr:row>
      <xdr:rowOff>154940</xdr:rowOff>
    </xdr:to>
    <xdr:cxnSp macro="">
      <xdr:nvCxnSpPr>
        <xdr:cNvPr id="68" name="直線コネクタ 67"/>
        <xdr:cNvCxnSpPr/>
      </xdr:nvCxnSpPr>
      <xdr:spPr>
        <a:xfrm flipV="1">
          <a:off x="3975100" y="6718300"/>
          <a:ext cx="8509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38100</xdr:rowOff>
    </xdr:from>
    <xdr:ext cx="762000" cy="259080"/>
    <xdr:sp macro="" textlink="">
      <xdr:nvSpPr>
        <xdr:cNvPr id="69" name="人件費平均値テキスト"/>
        <xdr:cNvSpPr txBox="1"/>
      </xdr:nvSpPr>
      <xdr:spPr>
        <a:xfrm>
          <a:off x="4914900" y="5695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21590</xdr:rowOff>
    </xdr:from>
    <xdr:to>
      <xdr:col>24</xdr:col>
      <xdr:colOff>76200</xdr:colOff>
      <xdr:row>34</xdr:row>
      <xdr:rowOff>123190</xdr:rowOff>
    </xdr:to>
    <xdr:sp macro="" textlink="">
      <xdr:nvSpPr>
        <xdr:cNvPr id="70" name="フローチャート: 判断 69"/>
        <xdr:cNvSpPr/>
      </xdr:nvSpPr>
      <xdr:spPr>
        <a:xfrm>
          <a:off x="4775200" y="58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78105</xdr:rowOff>
    </xdr:from>
    <xdr:to>
      <xdr:col>19</xdr:col>
      <xdr:colOff>174625</xdr:colOff>
      <xdr:row>40</xdr:row>
      <xdr:rowOff>154940</xdr:rowOff>
    </xdr:to>
    <xdr:cxnSp macro="">
      <xdr:nvCxnSpPr>
        <xdr:cNvPr id="71" name="直線コネクタ 70"/>
        <xdr:cNvCxnSpPr/>
      </xdr:nvCxnSpPr>
      <xdr:spPr>
        <a:xfrm>
          <a:off x="3098800" y="6936105"/>
          <a:ext cx="8763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127635</xdr:rowOff>
    </xdr:from>
    <xdr:to>
      <xdr:col>20</xdr:col>
      <xdr:colOff>38100</xdr:colOff>
      <xdr:row>34</xdr:row>
      <xdr:rowOff>57785</xdr:rowOff>
    </xdr:to>
    <xdr:sp macro="" textlink="">
      <xdr:nvSpPr>
        <xdr:cNvPr id="72" name="フローチャート: 判断 71"/>
        <xdr:cNvSpPr/>
      </xdr:nvSpPr>
      <xdr:spPr>
        <a:xfrm>
          <a:off x="3937000" y="578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67945</xdr:rowOff>
    </xdr:from>
    <xdr:ext cx="732790" cy="258445"/>
    <xdr:sp macro="" textlink="">
      <xdr:nvSpPr>
        <xdr:cNvPr id="73" name="テキスト ボックス 72"/>
        <xdr:cNvSpPr txBox="1"/>
      </xdr:nvSpPr>
      <xdr:spPr>
        <a:xfrm>
          <a:off x="3606800" y="555434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151765</xdr:rowOff>
    </xdr:from>
    <xdr:to>
      <xdr:col>15</xdr:col>
      <xdr:colOff>98425</xdr:colOff>
      <xdr:row>40</xdr:row>
      <xdr:rowOff>78105</xdr:rowOff>
    </xdr:to>
    <xdr:cxnSp macro="">
      <xdr:nvCxnSpPr>
        <xdr:cNvPr id="74" name="直線コネクタ 73"/>
        <xdr:cNvCxnSpPr/>
      </xdr:nvCxnSpPr>
      <xdr:spPr>
        <a:xfrm>
          <a:off x="2209800" y="68383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106045</xdr:rowOff>
    </xdr:from>
    <xdr:to>
      <xdr:col>15</xdr:col>
      <xdr:colOff>149225</xdr:colOff>
      <xdr:row>34</xdr:row>
      <xdr:rowOff>36195</xdr:rowOff>
    </xdr:to>
    <xdr:sp macro="" textlink="">
      <xdr:nvSpPr>
        <xdr:cNvPr id="75" name="フローチャート: 判断 74"/>
        <xdr:cNvSpPr/>
      </xdr:nvSpPr>
      <xdr:spPr>
        <a:xfrm>
          <a:off x="3048000" y="576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46355</xdr:rowOff>
    </xdr:from>
    <xdr:ext cx="758825" cy="259080"/>
    <xdr:sp macro="" textlink="">
      <xdr:nvSpPr>
        <xdr:cNvPr id="76" name="テキスト ボックス 75"/>
        <xdr:cNvSpPr txBox="1"/>
      </xdr:nvSpPr>
      <xdr:spPr>
        <a:xfrm>
          <a:off x="2717800" y="55327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10160</xdr:rowOff>
    </xdr:from>
    <xdr:to>
      <xdr:col>11</xdr:col>
      <xdr:colOff>9525</xdr:colOff>
      <xdr:row>39</xdr:row>
      <xdr:rowOff>151765</xdr:rowOff>
    </xdr:to>
    <xdr:cxnSp macro="">
      <xdr:nvCxnSpPr>
        <xdr:cNvPr id="77" name="直線コネクタ 76"/>
        <xdr:cNvCxnSpPr/>
      </xdr:nvCxnSpPr>
      <xdr:spPr>
        <a:xfrm>
          <a:off x="1320800" y="66967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127635</xdr:rowOff>
    </xdr:from>
    <xdr:to>
      <xdr:col>11</xdr:col>
      <xdr:colOff>60325</xdr:colOff>
      <xdr:row>34</xdr:row>
      <xdr:rowOff>57785</xdr:rowOff>
    </xdr:to>
    <xdr:sp macro="" textlink="">
      <xdr:nvSpPr>
        <xdr:cNvPr id="78" name="フローチャート: 判断 77"/>
        <xdr:cNvSpPr/>
      </xdr:nvSpPr>
      <xdr:spPr>
        <a:xfrm>
          <a:off x="2159000" y="578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67945</xdr:rowOff>
    </xdr:from>
    <xdr:ext cx="758190" cy="258445"/>
    <xdr:sp macro="" textlink="">
      <xdr:nvSpPr>
        <xdr:cNvPr id="79" name="テキスト ボックス 78"/>
        <xdr:cNvSpPr txBox="1"/>
      </xdr:nvSpPr>
      <xdr:spPr>
        <a:xfrm>
          <a:off x="1828800" y="555434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10795</xdr:rowOff>
    </xdr:from>
    <xdr:to>
      <xdr:col>6</xdr:col>
      <xdr:colOff>171450</xdr:colOff>
      <xdr:row>34</xdr:row>
      <xdr:rowOff>112395</xdr:rowOff>
    </xdr:to>
    <xdr:sp macro="" textlink="">
      <xdr:nvSpPr>
        <xdr:cNvPr id="80" name="フローチャート: 判断 79"/>
        <xdr:cNvSpPr/>
      </xdr:nvSpPr>
      <xdr:spPr>
        <a:xfrm>
          <a:off x="12700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122555</xdr:rowOff>
    </xdr:from>
    <xdr:ext cx="758190" cy="255270"/>
    <xdr:sp macro="" textlink="">
      <xdr:nvSpPr>
        <xdr:cNvPr id="81" name="テキスト ボックス 80"/>
        <xdr:cNvSpPr txBox="1"/>
      </xdr:nvSpPr>
      <xdr:spPr>
        <a:xfrm>
          <a:off x="939800" y="56089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825" cy="259080"/>
    <xdr:sp macro="" textlink="">
      <xdr:nvSpPr>
        <xdr:cNvPr id="83" name="テキスト ボックス 82"/>
        <xdr:cNvSpPr txBox="1"/>
      </xdr:nvSpPr>
      <xdr:spPr>
        <a:xfrm>
          <a:off x="3771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174625</xdr:colOff>
      <xdr:row>44</xdr:row>
      <xdr:rowOff>10160</xdr:rowOff>
    </xdr:from>
    <xdr:ext cx="761365" cy="259080"/>
    <xdr:sp macro="" textlink="">
      <xdr:nvSpPr>
        <xdr:cNvPr id="85" name="テキスト ボックス 84"/>
        <xdr:cNvSpPr txBox="1"/>
      </xdr:nvSpPr>
      <xdr:spPr>
        <a:xfrm>
          <a:off x="197485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60960</xdr:rowOff>
    </xdr:from>
    <xdr:ext cx="762000" cy="259080"/>
    <xdr:sp macro="" textlink="">
      <xdr:nvSpPr>
        <xdr:cNvPr id="88" name="人件費該当値テキスト"/>
        <xdr:cNvSpPr txBox="1"/>
      </xdr:nvSpPr>
      <xdr:spPr>
        <a:xfrm>
          <a:off x="4914900" y="657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103505</xdr:rowOff>
    </xdr:from>
    <xdr:to>
      <xdr:col>20</xdr:col>
      <xdr:colOff>38100</xdr:colOff>
      <xdr:row>41</xdr:row>
      <xdr:rowOff>33655</xdr:rowOff>
    </xdr:to>
    <xdr:sp macro="" textlink="">
      <xdr:nvSpPr>
        <xdr:cNvPr id="89" name="楕円 88"/>
        <xdr:cNvSpPr/>
      </xdr:nvSpPr>
      <xdr:spPr>
        <a:xfrm>
          <a:off x="39370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18415</xdr:rowOff>
    </xdr:from>
    <xdr:ext cx="732790" cy="255270"/>
    <xdr:sp macro="" textlink="">
      <xdr:nvSpPr>
        <xdr:cNvPr id="90" name="テキスト ボックス 89"/>
        <xdr:cNvSpPr txBox="1"/>
      </xdr:nvSpPr>
      <xdr:spPr>
        <a:xfrm>
          <a:off x="3606800" y="704786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27305</xdr:rowOff>
    </xdr:from>
    <xdr:to>
      <xdr:col>15</xdr:col>
      <xdr:colOff>149225</xdr:colOff>
      <xdr:row>40</xdr:row>
      <xdr:rowOff>128905</xdr:rowOff>
    </xdr:to>
    <xdr:sp macro="" textlink="">
      <xdr:nvSpPr>
        <xdr:cNvPr id="91" name="楕円 90"/>
        <xdr:cNvSpPr/>
      </xdr:nvSpPr>
      <xdr:spPr>
        <a:xfrm>
          <a:off x="30480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113665</xdr:rowOff>
    </xdr:from>
    <xdr:ext cx="758825" cy="258445"/>
    <xdr:sp macro="" textlink="">
      <xdr:nvSpPr>
        <xdr:cNvPr id="92" name="テキスト ボックス 91"/>
        <xdr:cNvSpPr txBox="1"/>
      </xdr:nvSpPr>
      <xdr:spPr>
        <a:xfrm>
          <a:off x="2717800" y="69716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100965</xdr:rowOff>
    </xdr:from>
    <xdr:to>
      <xdr:col>11</xdr:col>
      <xdr:colOff>60325</xdr:colOff>
      <xdr:row>40</xdr:row>
      <xdr:rowOff>31115</xdr:rowOff>
    </xdr:to>
    <xdr:sp macro="" textlink="">
      <xdr:nvSpPr>
        <xdr:cNvPr id="93" name="楕円 92"/>
        <xdr:cNvSpPr/>
      </xdr:nvSpPr>
      <xdr:spPr>
        <a:xfrm>
          <a:off x="2159000" y="67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15875</xdr:rowOff>
    </xdr:from>
    <xdr:ext cx="758190" cy="259080"/>
    <xdr:sp macro="" textlink="">
      <xdr:nvSpPr>
        <xdr:cNvPr id="94" name="テキスト ボックス 93"/>
        <xdr:cNvSpPr txBox="1"/>
      </xdr:nvSpPr>
      <xdr:spPr>
        <a:xfrm>
          <a:off x="1828800" y="68738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130810</xdr:rowOff>
    </xdr:from>
    <xdr:to>
      <xdr:col>6</xdr:col>
      <xdr:colOff>171450</xdr:colOff>
      <xdr:row>39</xdr:row>
      <xdr:rowOff>60960</xdr:rowOff>
    </xdr:to>
    <xdr:sp macro="" textlink="">
      <xdr:nvSpPr>
        <xdr:cNvPr id="95" name="楕円 94"/>
        <xdr:cNvSpPr/>
      </xdr:nvSpPr>
      <xdr:spPr>
        <a:xfrm>
          <a:off x="12700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45720</xdr:rowOff>
    </xdr:from>
    <xdr:ext cx="758190" cy="259080"/>
    <xdr:sp macro="" textlink="">
      <xdr:nvSpPr>
        <xdr:cNvPr id="96" name="テキスト ボックス 95"/>
        <xdr:cNvSpPr txBox="1"/>
      </xdr:nvSpPr>
      <xdr:spPr>
        <a:xfrm>
          <a:off x="939800" y="67322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7</xdr:row>
      <xdr:rowOff>133350</xdr:rowOff>
    </xdr:from>
    <xdr:to>
      <xdr:col>109</xdr:col>
      <xdr:colOff>104775</xdr:colOff>
      <xdr:row>9</xdr:row>
      <xdr:rowOff>44450</xdr:rowOff>
    </xdr:to>
    <xdr:sp macro="" textlink="">
      <xdr:nvSpPr>
        <xdr:cNvPr id="102" name="正方形/長方形 101"/>
        <xdr:cNvSpPr/>
      </xdr:nvSpPr>
      <xdr:spPr>
        <a:xfrm>
          <a:off x="20377150" y="13335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174625</xdr:colOff>
      <xdr:row>8</xdr:row>
      <xdr:rowOff>152400</xdr:rowOff>
    </xdr:from>
    <xdr:to>
      <xdr:col>109</xdr:col>
      <xdr:colOff>104775</xdr:colOff>
      <xdr:row>10</xdr:row>
      <xdr:rowOff>63500</xdr:rowOff>
    </xdr:to>
    <xdr:sp macro="" textlink="">
      <xdr:nvSpPr>
        <xdr:cNvPr id="103" name="正方形/長方形 102"/>
        <xdr:cNvSpPr/>
      </xdr:nvSpPr>
      <xdr:spPr>
        <a:xfrm>
          <a:off x="20377150" y="15240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10</xdr:row>
      <xdr:rowOff>127000</xdr:rowOff>
    </xdr:from>
    <xdr:to>
      <xdr:col>113</xdr:col>
      <xdr:colOff>130175</xdr:colOff>
      <xdr:row>24</xdr:row>
      <xdr:rowOff>12700</xdr:rowOff>
    </xdr:to>
    <xdr:sp macro="" textlink="">
      <xdr:nvSpPr>
        <xdr:cNvPr id="105" name="正方形/長方形 104"/>
        <xdr:cNvSpPr/>
      </xdr:nvSpPr>
      <xdr:spPr>
        <a:xfrm>
          <a:off x="17376775" y="1841500"/>
          <a:ext cx="53562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174625</xdr:colOff>
      <xdr:row>23</xdr:row>
      <xdr:rowOff>120650</xdr:rowOff>
    </xdr:to>
    <xdr:sp macro="" textlink="" fLocksText="0">
      <xdr:nvSpPr>
        <xdr:cNvPr id="107" name="テキスト ボックス 106"/>
        <xdr:cNvSpPr txBox="1"/>
      </xdr:nvSpPr>
      <xdr:spPr>
        <a:xfrm>
          <a:off x="17500600" y="2159000"/>
          <a:ext cx="5076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東日本大震災からの復旧事業により施設が増加し、物件費は増加傾向にある中で、令和元年度からは行政事務の包括業務委託を取り入れたことで前年度よりも４．１ポイントの増となった。今後も類似団体平均よりも高い水準で推移する見込みであるが、適切な施設維持管理に努め、経費の節減を図る。</a:t>
          </a:r>
        </a:p>
      </xdr:txBody>
    </xdr:sp>
    <xdr:clientData/>
  </xdr:twoCellAnchor>
  <xdr:oneCellAnchor>
    <xdr:from>
      <xdr:col>62</xdr:col>
      <xdr:colOff>6350</xdr:colOff>
      <xdr:row>9</xdr:row>
      <xdr:rowOff>107950</xdr:rowOff>
    </xdr:from>
    <xdr:ext cx="294640" cy="225425"/>
    <xdr:sp macro="" textlink="">
      <xdr:nvSpPr>
        <xdr:cNvPr id="108" name="テキスト ボックス 107"/>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5270"/>
    <xdr:sp macro="" textlink="">
      <xdr:nvSpPr>
        <xdr:cNvPr id="110" name="テキスト ボックス 109"/>
        <xdr:cNvSpPr txBox="1"/>
      </xdr:nvSpPr>
      <xdr:spPr>
        <a:xfrm>
          <a:off x="11938000" y="3985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2"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4"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5270"/>
    <xdr:sp macro="" textlink="">
      <xdr:nvSpPr>
        <xdr:cNvPr id="116" name="テキスト ボックス 115"/>
        <xdr:cNvSpPr txBox="1"/>
      </xdr:nvSpPr>
      <xdr:spPr>
        <a:xfrm>
          <a:off x="11938000" y="2842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8"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20"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5270"/>
    <xdr:sp macro="" textlink="">
      <xdr:nvSpPr>
        <xdr:cNvPr id="122" name="テキスト ボックス 121"/>
        <xdr:cNvSpPr txBox="1"/>
      </xdr:nvSpPr>
      <xdr:spPr>
        <a:xfrm>
          <a:off x="11938000" y="1699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4" name="直線コネクタ 123"/>
        <xdr:cNvCxnSpPr/>
      </xdr:nvCxnSpPr>
      <xdr:spPr>
        <a:xfrm flipV="1">
          <a:off x="16510000" y="21209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21</xdr:row>
      <xdr:rowOff>16510</xdr:rowOff>
    </xdr:from>
    <xdr:ext cx="761365" cy="259080"/>
    <xdr:sp macro="" textlink="">
      <xdr:nvSpPr>
        <xdr:cNvPr id="125" name="物件費最小値テキスト"/>
        <xdr:cNvSpPr txBox="1"/>
      </xdr:nvSpPr>
      <xdr:spPr>
        <a:xfrm>
          <a:off x="16576675" y="361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44450</xdr:rowOff>
    </xdr:from>
    <xdr:to>
      <xdr:col>82</xdr:col>
      <xdr:colOff>174625</xdr:colOff>
      <xdr:row>21</xdr:row>
      <xdr:rowOff>44450</xdr:rowOff>
    </xdr:to>
    <xdr:cxnSp macro="">
      <xdr:nvCxnSpPr>
        <xdr:cNvPr id="126" name="直線コネクタ 125"/>
        <xdr:cNvCxnSpPr/>
      </xdr:nvCxnSpPr>
      <xdr:spPr>
        <a:xfrm>
          <a:off x="16421100" y="36449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10</xdr:row>
      <xdr:rowOff>149860</xdr:rowOff>
    </xdr:from>
    <xdr:ext cx="761365" cy="259080"/>
    <xdr:sp macro="" textlink="">
      <xdr:nvSpPr>
        <xdr:cNvPr id="127" name="物件費最大値テキスト"/>
        <xdr:cNvSpPr txBox="1"/>
      </xdr:nvSpPr>
      <xdr:spPr>
        <a:xfrm>
          <a:off x="16576675" y="186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63500</xdr:rowOff>
    </xdr:from>
    <xdr:to>
      <xdr:col>82</xdr:col>
      <xdr:colOff>174625</xdr:colOff>
      <xdr:row>12</xdr:row>
      <xdr:rowOff>63500</xdr:rowOff>
    </xdr:to>
    <xdr:cxnSp macro="">
      <xdr:nvCxnSpPr>
        <xdr:cNvPr id="128" name="直線コネクタ 127"/>
        <xdr:cNvCxnSpPr/>
      </xdr:nvCxnSpPr>
      <xdr:spPr>
        <a:xfrm>
          <a:off x="16421100" y="21209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19</xdr:row>
      <xdr:rowOff>120650</xdr:rowOff>
    </xdr:to>
    <xdr:cxnSp macro="">
      <xdr:nvCxnSpPr>
        <xdr:cNvPr id="129" name="直線コネクタ 128"/>
        <xdr:cNvCxnSpPr/>
      </xdr:nvCxnSpPr>
      <xdr:spPr>
        <a:xfrm>
          <a:off x="15671800" y="2857500"/>
          <a:ext cx="8382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15</xdr:row>
      <xdr:rowOff>105410</xdr:rowOff>
    </xdr:from>
    <xdr:ext cx="761365" cy="259080"/>
    <xdr:sp macro="" textlink="">
      <xdr:nvSpPr>
        <xdr:cNvPr id="130" name="物件費平均値テキスト"/>
        <xdr:cNvSpPr txBox="1"/>
      </xdr:nvSpPr>
      <xdr:spPr>
        <a:xfrm>
          <a:off x="16576675" y="2677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31" name="フローチャート: 判断 130"/>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16</xdr:row>
      <xdr:rowOff>25400</xdr:rowOff>
    </xdr:from>
    <xdr:to>
      <xdr:col>78</xdr:col>
      <xdr:colOff>69850</xdr:colOff>
      <xdr:row>16</xdr:row>
      <xdr:rowOff>114300</xdr:rowOff>
    </xdr:to>
    <xdr:cxnSp macro="">
      <xdr:nvCxnSpPr>
        <xdr:cNvPr id="132" name="直線コネクタ 131"/>
        <xdr:cNvCxnSpPr/>
      </xdr:nvCxnSpPr>
      <xdr:spPr>
        <a:xfrm>
          <a:off x="14776450" y="2768600"/>
          <a:ext cx="8953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3" name="フローチャート: 判断 132"/>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3810</xdr:rowOff>
    </xdr:from>
    <xdr:ext cx="736600" cy="259080"/>
    <xdr:sp macro="" textlink="">
      <xdr:nvSpPr>
        <xdr:cNvPr id="134" name="テキスト ボックス 133"/>
        <xdr:cNvSpPr txBox="1"/>
      </xdr:nvSpPr>
      <xdr:spPr>
        <a:xfrm>
          <a:off x="15290800" y="2575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88900</xdr:rowOff>
    </xdr:from>
    <xdr:to>
      <xdr:col>73</xdr:col>
      <xdr:colOff>174625</xdr:colOff>
      <xdr:row>16</xdr:row>
      <xdr:rowOff>25400</xdr:rowOff>
    </xdr:to>
    <xdr:cxnSp macro="">
      <xdr:nvCxnSpPr>
        <xdr:cNvPr id="135" name="直線コネクタ 134"/>
        <xdr:cNvCxnSpPr/>
      </xdr:nvCxnSpPr>
      <xdr:spPr>
        <a:xfrm>
          <a:off x="13893800" y="2489200"/>
          <a:ext cx="88265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99060</xdr:rowOff>
    </xdr:from>
    <xdr:ext cx="762000" cy="255270"/>
    <xdr:sp macro="" textlink="">
      <xdr:nvSpPr>
        <xdr:cNvPr id="137" name="テキスト ボックス 136"/>
        <xdr:cNvSpPr txBox="1"/>
      </xdr:nvSpPr>
      <xdr:spPr>
        <a:xfrm>
          <a:off x="14401800" y="284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25400</xdr:rowOff>
    </xdr:from>
    <xdr:to>
      <xdr:col>69</xdr:col>
      <xdr:colOff>92075</xdr:colOff>
      <xdr:row>14</xdr:row>
      <xdr:rowOff>88900</xdr:rowOff>
    </xdr:to>
    <xdr:cxnSp macro="">
      <xdr:nvCxnSpPr>
        <xdr:cNvPr id="138" name="直線コネクタ 137"/>
        <xdr:cNvCxnSpPr/>
      </xdr:nvCxnSpPr>
      <xdr:spPr>
        <a:xfrm>
          <a:off x="13004800" y="2425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9" name="フローチャート: 判断 138"/>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22860</xdr:rowOff>
    </xdr:from>
    <xdr:ext cx="761365" cy="259080"/>
    <xdr:sp macro="" textlink="">
      <xdr:nvSpPr>
        <xdr:cNvPr id="140" name="テキスト ボックス 139"/>
        <xdr:cNvSpPr txBox="1"/>
      </xdr:nvSpPr>
      <xdr:spPr>
        <a:xfrm>
          <a:off x="13512800" y="2766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31750</xdr:rowOff>
    </xdr:from>
    <xdr:to>
      <xdr:col>65</xdr:col>
      <xdr:colOff>53975</xdr:colOff>
      <xdr:row>15</xdr:row>
      <xdr:rowOff>133350</xdr:rowOff>
    </xdr:to>
    <xdr:sp macro="" textlink="">
      <xdr:nvSpPr>
        <xdr:cNvPr id="141" name="フローチャート: 判断 140"/>
        <xdr:cNvSpPr/>
      </xdr:nvSpPr>
      <xdr:spPr>
        <a:xfrm>
          <a:off x="12954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118110</xdr:rowOff>
    </xdr:from>
    <xdr:ext cx="758825" cy="259080"/>
    <xdr:sp macro="" textlink="">
      <xdr:nvSpPr>
        <xdr:cNvPr id="142" name="テキスト ボックス 141"/>
        <xdr:cNvSpPr txBox="1"/>
      </xdr:nvSpPr>
      <xdr:spPr>
        <a:xfrm>
          <a:off x="12623800" y="268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8825" cy="259080"/>
    <xdr:sp macro="" textlink="">
      <xdr:nvSpPr>
        <xdr:cNvPr id="143" name="テキスト ボックス 142"/>
        <xdr:cNvSpPr txBox="1"/>
      </xdr:nvSpPr>
      <xdr:spPr>
        <a:xfrm>
          <a:off x="162941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4" name="テキスト ボックス 143"/>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5" name="テキスト ボックス 144"/>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8825" cy="259080"/>
    <xdr:sp macro="" textlink="">
      <xdr:nvSpPr>
        <xdr:cNvPr id="146" name="テキスト ボックス 145"/>
        <xdr:cNvSpPr txBox="1"/>
      </xdr:nvSpPr>
      <xdr:spPr>
        <a:xfrm>
          <a:off x="13677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174625</xdr:colOff>
      <xdr:row>24</xdr:row>
      <xdr:rowOff>10160</xdr:rowOff>
    </xdr:from>
    <xdr:ext cx="761365" cy="259080"/>
    <xdr:sp macro="" textlink="">
      <xdr:nvSpPr>
        <xdr:cNvPr id="147" name="テキスト ボックス 146"/>
        <xdr:cNvSpPr txBox="1"/>
      </xdr:nvSpPr>
      <xdr:spPr>
        <a:xfrm>
          <a:off x="127762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8" name="楕円 147"/>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19</xdr:row>
      <xdr:rowOff>41910</xdr:rowOff>
    </xdr:from>
    <xdr:ext cx="761365" cy="255270"/>
    <xdr:sp macro="" textlink="">
      <xdr:nvSpPr>
        <xdr:cNvPr id="149" name="物件費該当値テキスト"/>
        <xdr:cNvSpPr txBox="1"/>
      </xdr:nvSpPr>
      <xdr:spPr>
        <a:xfrm>
          <a:off x="16576675" y="3299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50" name="楕円 149"/>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149860</xdr:rowOff>
    </xdr:from>
    <xdr:ext cx="736600" cy="259080"/>
    <xdr:sp macro="" textlink="">
      <xdr:nvSpPr>
        <xdr:cNvPr id="151" name="テキスト ボックス 150"/>
        <xdr:cNvSpPr txBox="1"/>
      </xdr:nvSpPr>
      <xdr:spPr>
        <a:xfrm>
          <a:off x="15290800" y="289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2" name="楕円 151"/>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86360</xdr:rowOff>
    </xdr:from>
    <xdr:ext cx="762000" cy="255270"/>
    <xdr:sp macro="" textlink="">
      <xdr:nvSpPr>
        <xdr:cNvPr id="153" name="テキスト ボックス 152"/>
        <xdr:cNvSpPr txBox="1"/>
      </xdr:nvSpPr>
      <xdr:spPr>
        <a:xfrm>
          <a:off x="14401800" y="24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4" name="楕円 153"/>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149860</xdr:rowOff>
    </xdr:from>
    <xdr:ext cx="761365" cy="259080"/>
    <xdr:sp macro="" textlink="">
      <xdr:nvSpPr>
        <xdr:cNvPr id="155" name="テキスト ボックス 154"/>
        <xdr:cNvSpPr txBox="1"/>
      </xdr:nvSpPr>
      <xdr:spPr>
        <a:xfrm>
          <a:off x="13512800" y="220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146050</xdr:rowOff>
    </xdr:from>
    <xdr:to>
      <xdr:col>65</xdr:col>
      <xdr:colOff>53975</xdr:colOff>
      <xdr:row>14</xdr:row>
      <xdr:rowOff>76200</xdr:rowOff>
    </xdr:to>
    <xdr:sp macro="" textlink="">
      <xdr:nvSpPr>
        <xdr:cNvPr id="156" name="楕円 155"/>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86360</xdr:rowOff>
    </xdr:from>
    <xdr:ext cx="758825" cy="255270"/>
    <xdr:sp macro="" textlink="">
      <xdr:nvSpPr>
        <xdr:cNvPr id="157" name="テキスト ボックス 156"/>
        <xdr:cNvSpPr txBox="1"/>
      </xdr:nvSpPr>
      <xdr:spPr>
        <a:xfrm>
          <a:off x="12623800" y="21437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174625</xdr:colOff>
      <xdr:row>49</xdr:row>
      <xdr:rowOff>44450</xdr:rowOff>
    </xdr:to>
    <xdr:sp macro="" textlink="">
      <xdr:nvSpPr>
        <xdr:cNvPr id="158" name="正方形/長方形 157"/>
        <xdr:cNvSpPr/>
      </xdr:nvSpPr>
      <xdr:spPr>
        <a:xfrm>
          <a:off x="762000" y="8128000"/>
          <a:ext cx="46132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174625</xdr:colOff>
      <xdr:row>47</xdr:row>
      <xdr:rowOff>133350</xdr:rowOff>
    </xdr:from>
    <xdr:to>
      <xdr:col>34</xdr:col>
      <xdr:colOff>120650</xdr:colOff>
      <xdr:row>49</xdr:row>
      <xdr:rowOff>44450</xdr:rowOff>
    </xdr:to>
    <xdr:sp macro="" textlink="">
      <xdr:nvSpPr>
        <xdr:cNvPr id="159" name="正方形/長方形 158"/>
        <xdr:cNvSpPr/>
      </xdr:nvSpPr>
      <xdr:spPr>
        <a:xfrm>
          <a:off x="5375275" y="81915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48</xdr:row>
      <xdr:rowOff>152400</xdr:rowOff>
    </xdr:from>
    <xdr:to>
      <xdr:col>34</xdr:col>
      <xdr:colOff>120650</xdr:colOff>
      <xdr:row>50</xdr:row>
      <xdr:rowOff>63500</xdr:rowOff>
    </xdr:to>
    <xdr:sp macro="" textlink="">
      <xdr:nvSpPr>
        <xdr:cNvPr id="160" name="正方形/長方形 159"/>
        <xdr:cNvSpPr/>
      </xdr:nvSpPr>
      <xdr:spPr>
        <a:xfrm>
          <a:off x="5375275" y="83820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174625</xdr:colOff>
      <xdr:row>64</xdr:row>
      <xdr:rowOff>12700</xdr:rowOff>
    </xdr:to>
    <xdr:sp macro="" textlink="">
      <xdr:nvSpPr>
        <xdr:cNvPr id="165" name="正方形/長方形 164"/>
        <xdr:cNvSpPr/>
      </xdr:nvSpPr>
      <xdr:spPr>
        <a:xfrm>
          <a:off x="762000" y="8699500"/>
          <a:ext cx="4613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50</xdr:row>
      <xdr:rowOff>127000</xdr:rowOff>
    </xdr:from>
    <xdr:to>
      <xdr:col>47</xdr:col>
      <xdr:colOff>174625</xdr:colOff>
      <xdr:row>52</xdr:row>
      <xdr:rowOff>38100</xdr:rowOff>
    </xdr:to>
    <xdr:sp macro="" textlink="">
      <xdr:nvSpPr>
        <xdr:cNvPr id="167" name="正方形/長方形 166"/>
        <xdr:cNvSpPr/>
      </xdr:nvSpPr>
      <xdr:spPr>
        <a:xfrm>
          <a:off x="5775325" y="8699500"/>
          <a:ext cx="3800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対象児童数の減により、法人立保育園運営業務委託料の減及び児童手当支給金額の減となり、前年度より１．０ポイント減少した。今後は、少子化対策を講じながらも適正な予算執行を図り類似団体平均を下回るよう努める。</a:t>
          </a:r>
        </a:p>
      </xdr:txBody>
    </xdr:sp>
    <xdr:clientData/>
  </xdr:twoCellAnchor>
  <xdr:oneCellAnchor>
    <xdr:from>
      <xdr:col>3</xdr:col>
      <xdr:colOff>123825</xdr:colOff>
      <xdr:row>49</xdr:row>
      <xdr:rowOff>107950</xdr:rowOff>
    </xdr:from>
    <xdr:ext cx="294640" cy="225425"/>
    <xdr:sp macro="" textlink="">
      <xdr:nvSpPr>
        <xdr:cNvPr id="169" name="テキスト ボックス 168"/>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174625</xdr:colOff>
      <xdr:row>64</xdr:row>
      <xdr:rowOff>12700</xdr:rowOff>
    </xdr:to>
    <xdr:cxnSp macro="">
      <xdr:nvCxnSpPr>
        <xdr:cNvPr id="170" name="直線コネクタ 169"/>
        <xdr:cNvCxnSpPr/>
      </xdr:nvCxnSpPr>
      <xdr:spPr>
        <a:xfrm>
          <a:off x="762000" y="10985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71" name="テキスト ボックス 170"/>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174625</xdr:colOff>
      <xdr:row>62</xdr:row>
      <xdr:rowOff>29210</xdr:rowOff>
    </xdr:to>
    <xdr:cxnSp macro="">
      <xdr:nvCxnSpPr>
        <xdr:cNvPr id="172" name="直線コネクタ 171"/>
        <xdr:cNvCxnSpPr/>
      </xdr:nvCxnSpPr>
      <xdr:spPr>
        <a:xfrm>
          <a:off x="762000" y="1065911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190" cy="259080"/>
    <xdr:sp macro="" textlink="">
      <xdr:nvSpPr>
        <xdr:cNvPr id="173" name="テキスト ボックス 172"/>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174625</xdr:colOff>
      <xdr:row>60</xdr:row>
      <xdr:rowOff>45085</xdr:rowOff>
    </xdr:to>
    <xdr:cxnSp macro="">
      <xdr:nvCxnSpPr>
        <xdr:cNvPr id="174" name="直線コネクタ 173"/>
        <xdr:cNvCxnSpPr/>
      </xdr:nvCxnSpPr>
      <xdr:spPr>
        <a:xfrm>
          <a:off x="762000" y="1033208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190" cy="255270"/>
    <xdr:sp macro="" textlink="">
      <xdr:nvSpPr>
        <xdr:cNvPr id="175" name="テキスト ボックス 174"/>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174625</xdr:colOff>
      <xdr:row>58</xdr:row>
      <xdr:rowOff>61595</xdr:rowOff>
    </xdr:to>
    <xdr:cxnSp macro="">
      <xdr:nvCxnSpPr>
        <xdr:cNvPr id="176" name="直線コネクタ 175"/>
        <xdr:cNvCxnSpPr/>
      </xdr:nvCxnSpPr>
      <xdr:spPr>
        <a:xfrm>
          <a:off x="762000" y="1000569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190" cy="258445"/>
    <xdr:sp macro="" textlink="">
      <xdr:nvSpPr>
        <xdr:cNvPr id="177" name="テキスト ボックス 176"/>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174625</xdr:colOff>
      <xdr:row>56</xdr:row>
      <xdr:rowOff>78105</xdr:rowOff>
    </xdr:to>
    <xdr:cxnSp macro="">
      <xdr:nvCxnSpPr>
        <xdr:cNvPr id="178" name="直線コネクタ 177"/>
        <xdr:cNvCxnSpPr/>
      </xdr:nvCxnSpPr>
      <xdr:spPr>
        <a:xfrm>
          <a:off x="762000" y="967930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190" cy="259080"/>
    <xdr:sp macro="" textlink="">
      <xdr:nvSpPr>
        <xdr:cNvPr id="179" name="テキスト ボックス 178"/>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174625</xdr:colOff>
      <xdr:row>54</xdr:row>
      <xdr:rowOff>94615</xdr:rowOff>
    </xdr:to>
    <xdr:cxnSp macro="">
      <xdr:nvCxnSpPr>
        <xdr:cNvPr id="180" name="直線コネクタ 179"/>
        <xdr:cNvCxnSpPr/>
      </xdr:nvCxnSpPr>
      <xdr:spPr>
        <a:xfrm>
          <a:off x="762000" y="9352915"/>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190" cy="255270"/>
    <xdr:sp macro="" textlink="">
      <xdr:nvSpPr>
        <xdr:cNvPr id="181" name="テキスト ボックス 180"/>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174625</xdr:colOff>
      <xdr:row>52</xdr:row>
      <xdr:rowOff>110490</xdr:rowOff>
    </xdr:to>
    <xdr:cxnSp macro="">
      <xdr:nvCxnSpPr>
        <xdr:cNvPr id="182" name="直線コネクタ 181"/>
        <xdr:cNvCxnSpPr/>
      </xdr:nvCxnSpPr>
      <xdr:spPr>
        <a:xfrm>
          <a:off x="762000" y="902589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190" cy="259080"/>
    <xdr:sp macro="" textlink="">
      <xdr:nvSpPr>
        <xdr:cNvPr id="183" name="テキスト ボックス 182"/>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50</xdr:row>
      <xdr:rowOff>127000</xdr:rowOff>
    </xdr:to>
    <xdr:cxnSp macro="">
      <xdr:nvCxnSpPr>
        <xdr:cNvPr id="184" name="直線コネクタ 183"/>
        <xdr:cNvCxnSpPr/>
      </xdr:nvCxnSpPr>
      <xdr:spPr>
        <a:xfrm>
          <a:off x="762000" y="8699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5" name="テキスト ボックス 184"/>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174625</xdr:colOff>
      <xdr:row>64</xdr:row>
      <xdr:rowOff>12700</xdr:rowOff>
    </xdr:to>
    <xdr:sp macro="" textlink="">
      <xdr:nvSpPr>
        <xdr:cNvPr id="186" name="扶助費グラフ枠"/>
        <xdr:cNvSpPr/>
      </xdr:nvSpPr>
      <xdr:spPr>
        <a:xfrm>
          <a:off x="762000" y="8699500"/>
          <a:ext cx="4613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151765</xdr:rowOff>
    </xdr:from>
    <xdr:to>
      <xdr:col>24</xdr:col>
      <xdr:colOff>25400</xdr:colOff>
      <xdr:row>62</xdr:row>
      <xdr:rowOff>12700</xdr:rowOff>
    </xdr:to>
    <xdr:cxnSp macro="">
      <xdr:nvCxnSpPr>
        <xdr:cNvPr id="187" name="直線コネクタ 186"/>
        <xdr:cNvCxnSpPr/>
      </xdr:nvCxnSpPr>
      <xdr:spPr>
        <a:xfrm flipV="1">
          <a:off x="4826000" y="923861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5270"/>
    <xdr:sp macro="" textlink="">
      <xdr:nvSpPr>
        <xdr:cNvPr id="188" name="扶助費最小値テキスト"/>
        <xdr:cNvSpPr txBox="1"/>
      </xdr:nvSpPr>
      <xdr:spPr>
        <a:xfrm>
          <a:off x="4914900" y="10614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66675</xdr:rowOff>
    </xdr:from>
    <xdr:ext cx="762000" cy="255270"/>
    <xdr:sp macro="" textlink="">
      <xdr:nvSpPr>
        <xdr:cNvPr id="190" name="扶助費最大値テキスト"/>
        <xdr:cNvSpPr txBox="1"/>
      </xdr:nvSpPr>
      <xdr:spPr>
        <a:xfrm>
          <a:off x="4914900" y="8982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151765</xdr:rowOff>
    </xdr:from>
    <xdr:to>
      <xdr:col>24</xdr:col>
      <xdr:colOff>114300</xdr:colOff>
      <xdr:row>53</xdr:row>
      <xdr:rowOff>151765</xdr:rowOff>
    </xdr:to>
    <xdr:cxnSp macro="">
      <xdr:nvCxnSpPr>
        <xdr:cNvPr id="191" name="直線コネクタ 190"/>
        <xdr:cNvCxnSpPr/>
      </xdr:nvCxnSpPr>
      <xdr:spPr>
        <a:xfrm>
          <a:off x="4737100" y="923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55</xdr:row>
      <xdr:rowOff>151765</xdr:rowOff>
    </xdr:from>
    <xdr:to>
      <xdr:col>24</xdr:col>
      <xdr:colOff>25400</xdr:colOff>
      <xdr:row>56</xdr:row>
      <xdr:rowOff>143510</xdr:rowOff>
    </xdr:to>
    <xdr:cxnSp macro="">
      <xdr:nvCxnSpPr>
        <xdr:cNvPr id="192" name="直線コネクタ 191"/>
        <xdr:cNvCxnSpPr/>
      </xdr:nvCxnSpPr>
      <xdr:spPr>
        <a:xfrm flipV="1">
          <a:off x="3975100" y="9581515"/>
          <a:ext cx="8509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146050</xdr:rowOff>
    </xdr:from>
    <xdr:ext cx="762000" cy="255270"/>
    <xdr:sp macro="" textlink="">
      <xdr:nvSpPr>
        <xdr:cNvPr id="193" name="扶助費平均値テキスト"/>
        <xdr:cNvSpPr txBox="1"/>
      </xdr:nvSpPr>
      <xdr:spPr>
        <a:xfrm>
          <a:off x="4914900" y="97472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2540</xdr:rowOff>
    </xdr:from>
    <xdr:to>
      <xdr:col>24</xdr:col>
      <xdr:colOff>76200</xdr:colOff>
      <xdr:row>57</xdr:row>
      <xdr:rowOff>104140</xdr:rowOff>
    </xdr:to>
    <xdr:sp macro="" textlink="">
      <xdr:nvSpPr>
        <xdr:cNvPr id="194" name="フローチャート: 判断 193"/>
        <xdr:cNvSpPr/>
      </xdr:nvSpPr>
      <xdr:spPr>
        <a:xfrm>
          <a:off x="47752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110490</xdr:rowOff>
    </xdr:from>
    <xdr:to>
      <xdr:col>19</xdr:col>
      <xdr:colOff>174625</xdr:colOff>
      <xdr:row>56</xdr:row>
      <xdr:rowOff>143510</xdr:rowOff>
    </xdr:to>
    <xdr:cxnSp macro="">
      <xdr:nvCxnSpPr>
        <xdr:cNvPr id="195" name="直線コネクタ 194"/>
        <xdr:cNvCxnSpPr/>
      </xdr:nvCxnSpPr>
      <xdr:spPr>
        <a:xfrm>
          <a:off x="3098800" y="9711690"/>
          <a:ext cx="876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109220</xdr:rowOff>
    </xdr:from>
    <xdr:to>
      <xdr:col>20</xdr:col>
      <xdr:colOff>38100</xdr:colOff>
      <xdr:row>57</xdr:row>
      <xdr:rowOff>38735</xdr:rowOff>
    </xdr:to>
    <xdr:sp macro="" textlink="">
      <xdr:nvSpPr>
        <xdr:cNvPr id="196" name="フローチャート: 判断 195"/>
        <xdr:cNvSpPr/>
      </xdr:nvSpPr>
      <xdr:spPr>
        <a:xfrm>
          <a:off x="3937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23495</xdr:rowOff>
    </xdr:from>
    <xdr:ext cx="732790" cy="259080"/>
    <xdr:sp macro="" textlink="">
      <xdr:nvSpPr>
        <xdr:cNvPr id="197" name="テキスト ボックス 196"/>
        <xdr:cNvSpPr txBox="1"/>
      </xdr:nvSpPr>
      <xdr:spPr>
        <a:xfrm>
          <a:off x="3606800" y="979614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4445</xdr:rowOff>
    </xdr:from>
    <xdr:to>
      <xdr:col>15</xdr:col>
      <xdr:colOff>98425</xdr:colOff>
      <xdr:row>56</xdr:row>
      <xdr:rowOff>110490</xdr:rowOff>
    </xdr:to>
    <xdr:cxnSp macro="">
      <xdr:nvCxnSpPr>
        <xdr:cNvPr id="198" name="直線コネクタ 197"/>
        <xdr:cNvCxnSpPr/>
      </xdr:nvCxnSpPr>
      <xdr:spPr>
        <a:xfrm>
          <a:off x="2209800" y="943419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43815</xdr:rowOff>
    </xdr:from>
    <xdr:to>
      <xdr:col>15</xdr:col>
      <xdr:colOff>149225</xdr:colOff>
      <xdr:row>56</xdr:row>
      <xdr:rowOff>145415</xdr:rowOff>
    </xdr:to>
    <xdr:sp macro="" textlink="">
      <xdr:nvSpPr>
        <xdr:cNvPr id="199" name="フローチャート: 判断 198"/>
        <xdr:cNvSpPr/>
      </xdr:nvSpPr>
      <xdr:spPr>
        <a:xfrm>
          <a:off x="3048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155575</xdr:rowOff>
    </xdr:from>
    <xdr:ext cx="758825" cy="255270"/>
    <xdr:sp macro="" textlink="">
      <xdr:nvSpPr>
        <xdr:cNvPr id="200" name="テキスト ボックス 199"/>
        <xdr:cNvSpPr txBox="1"/>
      </xdr:nvSpPr>
      <xdr:spPr>
        <a:xfrm>
          <a:off x="2717800" y="941387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4445</xdr:rowOff>
    </xdr:from>
    <xdr:to>
      <xdr:col>11</xdr:col>
      <xdr:colOff>9525</xdr:colOff>
      <xdr:row>55</xdr:row>
      <xdr:rowOff>53340</xdr:rowOff>
    </xdr:to>
    <xdr:cxnSp macro="">
      <xdr:nvCxnSpPr>
        <xdr:cNvPr id="201" name="直線コネクタ 200"/>
        <xdr:cNvCxnSpPr/>
      </xdr:nvCxnSpPr>
      <xdr:spPr>
        <a:xfrm flipV="1">
          <a:off x="1320800" y="94341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27305</xdr:rowOff>
    </xdr:from>
    <xdr:to>
      <xdr:col>11</xdr:col>
      <xdr:colOff>60325</xdr:colOff>
      <xdr:row>56</xdr:row>
      <xdr:rowOff>128905</xdr:rowOff>
    </xdr:to>
    <xdr:sp macro="" textlink="">
      <xdr:nvSpPr>
        <xdr:cNvPr id="202" name="フローチャート: 判断 201"/>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113665</xdr:rowOff>
    </xdr:from>
    <xdr:ext cx="758190" cy="258445"/>
    <xdr:sp macro="" textlink="">
      <xdr:nvSpPr>
        <xdr:cNvPr id="203" name="テキスト ボックス 202"/>
        <xdr:cNvSpPr txBox="1"/>
      </xdr:nvSpPr>
      <xdr:spPr>
        <a:xfrm>
          <a:off x="1828800" y="97148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146050</xdr:rowOff>
    </xdr:from>
    <xdr:ext cx="758190" cy="255270"/>
    <xdr:sp macro="" textlink="">
      <xdr:nvSpPr>
        <xdr:cNvPr id="205" name="テキスト ボックス 204"/>
        <xdr:cNvSpPr txBox="1"/>
      </xdr:nvSpPr>
      <xdr:spPr>
        <a:xfrm>
          <a:off x="939800" y="97472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825" cy="259080"/>
    <xdr:sp macro="" textlink="">
      <xdr:nvSpPr>
        <xdr:cNvPr id="207" name="テキスト ボックス 206"/>
        <xdr:cNvSpPr txBox="1"/>
      </xdr:nvSpPr>
      <xdr:spPr>
        <a:xfrm>
          <a:off x="3771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174625</xdr:colOff>
      <xdr:row>64</xdr:row>
      <xdr:rowOff>10160</xdr:rowOff>
    </xdr:from>
    <xdr:ext cx="761365" cy="259080"/>
    <xdr:sp macro="" textlink="">
      <xdr:nvSpPr>
        <xdr:cNvPr id="209" name="テキスト ボックス 208"/>
        <xdr:cNvSpPr txBox="1"/>
      </xdr:nvSpPr>
      <xdr:spPr>
        <a:xfrm>
          <a:off x="197485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100965</xdr:rowOff>
    </xdr:from>
    <xdr:to>
      <xdr:col>24</xdr:col>
      <xdr:colOff>76200</xdr:colOff>
      <xdr:row>56</xdr:row>
      <xdr:rowOff>31115</xdr:rowOff>
    </xdr:to>
    <xdr:sp macro="" textlink="">
      <xdr:nvSpPr>
        <xdr:cNvPr id="211" name="楕円 210"/>
        <xdr:cNvSpPr/>
      </xdr:nvSpPr>
      <xdr:spPr>
        <a:xfrm>
          <a:off x="4775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117475</xdr:rowOff>
    </xdr:from>
    <xdr:ext cx="762000" cy="259080"/>
    <xdr:sp macro="" textlink="">
      <xdr:nvSpPr>
        <xdr:cNvPr id="212" name="扶助費該当値テキスト"/>
        <xdr:cNvSpPr txBox="1"/>
      </xdr:nvSpPr>
      <xdr:spPr>
        <a:xfrm>
          <a:off x="49149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13" name="楕円 212"/>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33020</xdr:rowOff>
    </xdr:from>
    <xdr:ext cx="732790" cy="259080"/>
    <xdr:sp macro="" textlink="">
      <xdr:nvSpPr>
        <xdr:cNvPr id="214" name="テキスト ボックス 213"/>
        <xdr:cNvSpPr txBox="1"/>
      </xdr:nvSpPr>
      <xdr:spPr>
        <a:xfrm>
          <a:off x="3606800" y="94627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59690</xdr:rowOff>
    </xdr:from>
    <xdr:to>
      <xdr:col>15</xdr:col>
      <xdr:colOff>149225</xdr:colOff>
      <xdr:row>56</xdr:row>
      <xdr:rowOff>161290</xdr:rowOff>
    </xdr:to>
    <xdr:sp macro="" textlink="">
      <xdr:nvSpPr>
        <xdr:cNvPr id="215" name="楕円 214"/>
        <xdr:cNvSpPr/>
      </xdr:nvSpPr>
      <xdr:spPr>
        <a:xfrm>
          <a:off x="3048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146050</xdr:rowOff>
    </xdr:from>
    <xdr:ext cx="758825" cy="255270"/>
    <xdr:sp macro="" textlink="">
      <xdr:nvSpPr>
        <xdr:cNvPr id="216" name="テキスト ボックス 215"/>
        <xdr:cNvSpPr txBox="1"/>
      </xdr:nvSpPr>
      <xdr:spPr>
        <a:xfrm>
          <a:off x="2717800" y="974725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125095</xdr:rowOff>
    </xdr:from>
    <xdr:to>
      <xdr:col>11</xdr:col>
      <xdr:colOff>60325</xdr:colOff>
      <xdr:row>55</xdr:row>
      <xdr:rowOff>55245</xdr:rowOff>
    </xdr:to>
    <xdr:sp macro="" textlink="">
      <xdr:nvSpPr>
        <xdr:cNvPr id="217" name="楕円 216"/>
        <xdr:cNvSpPr/>
      </xdr:nvSpPr>
      <xdr:spPr>
        <a:xfrm>
          <a:off x="2159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65405</xdr:rowOff>
    </xdr:from>
    <xdr:ext cx="758190" cy="255270"/>
    <xdr:sp macro="" textlink="">
      <xdr:nvSpPr>
        <xdr:cNvPr id="218" name="テキスト ボックス 217"/>
        <xdr:cNvSpPr txBox="1"/>
      </xdr:nvSpPr>
      <xdr:spPr>
        <a:xfrm>
          <a:off x="1828800" y="91522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2540</xdr:rowOff>
    </xdr:from>
    <xdr:to>
      <xdr:col>6</xdr:col>
      <xdr:colOff>171450</xdr:colOff>
      <xdr:row>55</xdr:row>
      <xdr:rowOff>104140</xdr:rowOff>
    </xdr:to>
    <xdr:sp macro="" textlink="">
      <xdr:nvSpPr>
        <xdr:cNvPr id="219" name="楕円 218"/>
        <xdr:cNvSpPr/>
      </xdr:nvSpPr>
      <xdr:spPr>
        <a:xfrm>
          <a:off x="1270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114300</xdr:rowOff>
    </xdr:from>
    <xdr:ext cx="758190" cy="259080"/>
    <xdr:sp macro="" textlink="">
      <xdr:nvSpPr>
        <xdr:cNvPr id="220" name="テキスト ボックス 219"/>
        <xdr:cNvSpPr txBox="1"/>
      </xdr:nvSpPr>
      <xdr:spPr>
        <a:xfrm>
          <a:off x="939800" y="92011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47</xdr:row>
      <xdr:rowOff>133350</xdr:rowOff>
    </xdr:from>
    <xdr:to>
      <xdr:col>109</xdr:col>
      <xdr:colOff>104775</xdr:colOff>
      <xdr:row>49</xdr:row>
      <xdr:rowOff>44450</xdr:rowOff>
    </xdr:to>
    <xdr:sp macro="" textlink="">
      <xdr:nvSpPr>
        <xdr:cNvPr id="226" name="正方形/長方形 225"/>
        <xdr:cNvSpPr/>
      </xdr:nvSpPr>
      <xdr:spPr>
        <a:xfrm>
          <a:off x="20377150" y="81915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174625</xdr:colOff>
      <xdr:row>48</xdr:row>
      <xdr:rowOff>152400</xdr:rowOff>
    </xdr:from>
    <xdr:to>
      <xdr:col>109</xdr:col>
      <xdr:colOff>104775</xdr:colOff>
      <xdr:row>50</xdr:row>
      <xdr:rowOff>63500</xdr:rowOff>
    </xdr:to>
    <xdr:sp macro="" textlink="">
      <xdr:nvSpPr>
        <xdr:cNvPr id="227" name="正方形/長方形 226"/>
        <xdr:cNvSpPr/>
      </xdr:nvSpPr>
      <xdr:spPr>
        <a:xfrm>
          <a:off x="20377150" y="83820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50</xdr:row>
      <xdr:rowOff>127000</xdr:rowOff>
    </xdr:from>
    <xdr:to>
      <xdr:col>113</xdr:col>
      <xdr:colOff>130175</xdr:colOff>
      <xdr:row>64</xdr:row>
      <xdr:rowOff>12700</xdr:rowOff>
    </xdr:to>
    <xdr:sp macro="" textlink="">
      <xdr:nvSpPr>
        <xdr:cNvPr id="229" name="正方形/長方形 228"/>
        <xdr:cNvSpPr/>
      </xdr:nvSpPr>
      <xdr:spPr>
        <a:xfrm>
          <a:off x="17376775" y="8699500"/>
          <a:ext cx="53562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174625</xdr:colOff>
      <xdr:row>63</xdr:row>
      <xdr:rowOff>120650</xdr:rowOff>
    </xdr:to>
    <xdr:sp macro="" textlink="" fLocksText="0">
      <xdr:nvSpPr>
        <xdr:cNvPr id="231" name="テキスト ボックス 230"/>
        <xdr:cNvSpPr txBox="1"/>
      </xdr:nvSpPr>
      <xdr:spPr>
        <a:xfrm>
          <a:off x="17500600" y="9017000"/>
          <a:ext cx="5076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類似団体平均を下回るとともに昨年度より０．２ポイント減少した。今後においても、公共下水道事業等の公営企業の効率的な経営に努め、繰出金の抑制に努める。</a:t>
          </a:r>
        </a:p>
        <a:p>
          <a:endParaRPr/>
        </a:p>
      </xdr:txBody>
    </xdr:sp>
    <xdr:clientData/>
  </xdr:twoCellAnchor>
  <xdr:oneCellAnchor>
    <xdr:from>
      <xdr:col>62</xdr:col>
      <xdr:colOff>6350</xdr:colOff>
      <xdr:row>49</xdr:row>
      <xdr:rowOff>107950</xdr:rowOff>
    </xdr:from>
    <xdr:ext cx="294640" cy="225425"/>
    <xdr:sp macro="" textlink="">
      <xdr:nvSpPr>
        <xdr:cNvPr id="232" name="テキスト ボックス 231"/>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5270"/>
    <xdr:sp macro="" textlink="">
      <xdr:nvSpPr>
        <xdr:cNvPr id="234" name="テキスト ボックス 233"/>
        <xdr:cNvSpPr txBox="1"/>
      </xdr:nvSpPr>
      <xdr:spPr>
        <a:xfrm>
          <a:off x="11938000" y="10843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5270"/>
    <xdr:sp macro="" textlink="">
      <xdr:nvSpPr>
        <xdr:cNvPr id="240" name="テキスト ボックス 239"/>
        <xdr:cNvSpPr txBox="1"/>
      </xdr:nvSpPr>
      <xdr:spPr>
        <a:xfrm>
          <a:off x="11938000" y="9700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5270"/>
    <xdr:sp macro="" textlink="">
      <xdr:nvSpPr>
        <xdr:cNvPr id="246" name="テキスト ボックス 245"/>
        <xdr:cNvSpPr txBox="1"/>
      </xdr:nvSpPr>
      <xdr:spPr>
        <a:xfrm>
          <a:off x="11938000" y="8557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xdr:cNvCxnSpPr/>
      </xdr:nvCxnSpPr>
      <xdr:spPr>
        <a:xfrm flipV="1">
          <a:off x="16510000" y="922528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60</xdr:row>
      <xdr:rowOff>160020</xdr:rowOff>
    </xdr:from>
    <xdr:ext cx="761365" cy="259080"/>
    <xdr:sp macro="" textlink="">
      <xdr:nvSpPr>
        <xdr:cNvPr id="249" name="その他最小値テキスト"/>
        <xdr:cNvSpPr txBox="1"/>
      </xdr:nvSpPr>
      <xdr:spPr>
        <a:xfrm>
          <a:off x="16576675" y="10447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16510</xdr:rowOff>
    </xdr:from>
    <xdr:to>
      <xdr:col>82</xdr:col>
      <xdr:colOff>174625</xdr:colOff>
      <xdr:row>61</xdr:row>
      <xdr:rowOff>16510</xdr:rowOff>
    </xdr:to>
    <xdr:cxnSp macro="">
      <xdr:nvCxnSpPr>
        <xdr:cNvPr id="250" name="直線コネクタ 249"/>
        <xdr:cNvCxnSpPr/>
      </xdr:nvCxnSpPr>
      <xdr:spPr>
        <a:xfrm>
          <a:off x="16421100" y="1047496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52</xdr:row>
      <xdr:rowOff>53340</xdr:rowOff>
    </xdr:from>
    <xdr:ext cx="761365" cy="255270"/>
    <xdr:sp macro="" textlink="">
      <xdr:nvSpPr>
        <xdr:cNvPr id="251" name="その他最大値テキスト"/>
        <xdr:cNvSpPr txBox="1"/>
      </xdr:nvSpPr>
      <xdr:spPr>
        <a:xfrm>
          <a:off x="16576675" y="896874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174625</xdr:colOff>
      <xdr:row>53</xdr:row>
      <xdr:rowOff>138430</xdr:rowOff>
    </xdr:to>
    <xdr:cxnSp macro="">
      <xdr:nvCxnSpPr>
        <xdr:cNvPr id="252" name="直線コネクタ 251"/>
        <xdr:cNvCxnSpPr/>
      </xdr:nvCxnSpPr>
      <xdr:spPr>
        <a:xfrm>
          <a:off x="16421100" y="922528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43180</xdr:rowOff>
    </xdr:to>
    <xdr:cxnSp macro="">
      <xdr:nvCxnSpPr>
        <xdr:cNvPr id="253" name="直線コネクタ 252"/>
        <xdr:cNvCxnSpPr/>
      </xdr:nvCxnSpPr>
      <xdr:spPr>
        <a:xfrm flipV="1">
          <a:off x="15671800" y="96291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56</xdr:row>
      <xdr:rowOff>86360</xdr:rowOff>
    </xdr:from>
    <xdr:ext cx="761365" cy="255270"/>
    <xdr:sp macro="" textlink="">
      <xdr:nvSpPr>
        <xdr:cNvPr id="254" name="その他平均値テキスト"/>
        <xdr:cNvSpPr txBox="1"/>
      </xdr:nvSpPr>
      <xdr:spPr>
        <a:xfrm>
          <a:off x="16576675" y="968756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56</xdr:row>
      <xdr:rowOff>5080</xdr:rowOff>
    </xdr:from>
    <xdr:to>
      <xdr:col>78</xdr:col>
      <xdr:colOff>69850</xdr:colOff>
      <xdr:row>56</xdr:row>
      <xdr:rowOff>43180</xdr:rowOff>
    </xdr:to>
    <xdr:cxnSp macro="">
      <xdr:nvCxnSpPr>
        <xdr:cNvPr id="256" name="直線コネクタ 255"/>
        <xdr:cNvCxnSpPr/>
      </xdr:nvCxnSpPr>
      <xdr:spPr>
        <a:xfrm>
          <a:off x="14776450" y="9606280"/>
          <a:ext cx="8953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67310</xdr:rowOff>
    </xdr:from>
    <xdr:ext cx="736600" cy="259080"/>
    <xdr:sp macro="" textlink="">
      <xdr:nvSpPr>
        <xdr:cNvPr id="258" name="テキスト ボックス 257"/>
        <xdr:cNvSpPr txBox="1"/>
      </xdr:nvSpPr>
      <xdr:spPr>
        <a:xfrm>
          <a:off x="15290800" y="983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5080</xdr:rowOff>
    </xdr:from>
    <xdr:to>
      <xdr:col>73</xdr:col>
      <xdr:colOff>174625</xdr:colOff>
      <xdr:row>56</xdr:row>
      <xdr:rowOff>104140</xdr:rowOff>
    </xdr:to>
    <xdr:cxnSp macro="">
      <xdr:nvCxnSpPr>
        <xdr:cNvPr id="259" name="直線コネクタ 258"/>
        <xdr:cNvCxnSpPr/>
      </xdr:nvCxnSpPr>
      <xdr:spPr>
        <a:xfrm flipV="1">
          <a:off x="13893800" y="9606280"/>
          <a:ext cx="88265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82550</xdr:rowOff>
    </xdr:from>
    <xdr:ext cx="762000" cy="259080"/>
    <xdr:sp macro="" textlink="">
      <xdr:nvSpPr>
        <xdr:cNvPr id="261" name="テキスト ボックス 260"/>
        <xdr:cNvSpPr txBox="1"/>
      </xdr:nvSpPr>
      <xdr:spPr>
        <a:xfrm>
          <a:off x="14401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104140</xdr:rowOff>
    </xdr:from>
    <xdr:to>
      <xdr:col>69</xdr:col>
      <xdr:colOff>92075</xdr:colOff>
      <xdr:row>56</xdr:row>
      <xdr:rowOff>127000</xdr:rowOff>
    </xdr:to>
    <xdr:cxnSp macro="">
      <xdr:nvCxnSpPr>
        <xdr:cNvPr id="262" name="直線コネクタ 261"/>
        <xdr:cNvCxnSpPr/>
      </xdr:nvCxnSpPr>
      <xdr:spPr>
        <a:xfrm flipV="1">
          <a:off x="13004800" y="9705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52070</xdr:rowOff>
    </xdr:from>
    <xdr:ext cx="761365" cy="255270"/>
    <xdr:sp macro="" textlink="">
      <xdr:nvSpPr>
        <xdr:cNvPr id="264" name="テキスト ボックス 263"/>
        <xdr:cNvSpPr txBox="1"/>
      </xdr:nvSpPr>
      <xdr:spPr>
        <a:xfrm>
          <a:off x="13512800" y="982472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82550</xdr:rowOff>
    </xdr:from>
    <xdr:ext cx="758825" cy="259080"/>
    <xdr:sp macro="" textlink="">
      <xdr:nvSpPr>
        <xdr:cNvPr id="266" name="テキスト ボックス 265"/>
        <xdr:cNvSpPr txBox="1"/>
      </xdr:nvSpPr>
      <xdr:spPr>
        <a:xfrm>
          <a:off x="12623800" y="98552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8825" cy="259080"/>
    <xdr:sp macro="" textlink="">
      <xdr:nvSpPr>
        <xdr:cNvPr id="267" name="テキスト ボックス 266"/>
        <xdr:cNvSpPr txBox="1"/>
      </xdr:nvSpPr>
      <xdr:spPr>
        <a:xfrm>
          <a:off x="162941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8" name="テキスト ボックス 267"/>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9" name="テキスト ボックス 268"/>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8825" cy="259080"/>
    <xdr:sp macro="" textlink="">
      <xdr:nvSpPr>
        <xdr:cNvPr id="270" name="テキスト ボックス 269"/>
        <xdr:cNvSpPr txBox="1"/>
      </xdr:nvSpPr>
      <xdr:spPr>
        <a:xfrm>
          <a:off x="13677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174625</xdr:colOff>
      <xdr:row>64</xdr:row>
      <xdr:rowOff>10160</xdr:rowOff>
    </xdr:from>
    <xdr:ext cx="761365" cy="259080"/>
    <xdr:sp macro="" textlink="">
      <xdr:nvSpPr>
        <xdr:cNvPr id="271" name="テキスト ボックス 270"/>
        <xdr:cNvSpPr txBox="1"/>
      </xdr:nvSpPr>
      <xdr:spPr>
        <a:xfrm>
          <a:off x="127762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2" name="楕円 271"/>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54</xdr:row>
      <xdr:rowOff>165100</xdr:rowOff>
    </xdr:from>
    <xdr:ext cx="761365" cy="259080"/>
    <xdr:sp macro="" textlink="">
      <xdr:nvSpPr>
        <xdr:cNvPr id="273" name="その他該当値テキスト"/>
        <xdr:cNvSpPr txBox="1"/>
      </xdr:nvSpPr>
      <xdr:spPr>
        <a:xfrm>
          <a:off x="16576675" y="9423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4" name="楕円 273"/>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104140</xdr:rowOff>
    </xdr:from>
    <xdr:ext cx="736600" cy="259080"/>
    <xdr:sp macro="" textlink="">
      <xdr:nvSpPr>
        <xdr:cNvPr id="275" name="テキスト ボックス 274"/>
        <xdr:cNvSpPr txBox="1"/>
      </xdr:nvSpPr>
      <xdr:spPr>
        <a:xfrm>
          <a:off x="15290800" y="936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6" name="楕円 275"/>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66040</xdr:rowOff>
    </xdr:from>
    <xdr:ext cx="762000" cy="255270"/>
    <xdr:sp macro="" textlink="">
      <xdr:nvSpPr>
        <xdr:cNvPr id="277" name="テキスト ボックス 276"/>
        <xdr:cNvSpPr txBox="1"/>
      </xdr:nvSpPr>
      <xdr:spPr>
        <a:xfrm>
          <a:off x="14401800" y="9324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8" name="楕円 277"/>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165100</xdr:rowOff>
    </xdr:from>
    <xdr:ext cx="761365" cy="259080"/>
    <xdr:sp macro="" textlink="">
      <xdr:nvSpPr>
        <xdr:cNvPr id="279" name="テキスト ボックス 278"/>
        <xdr:cNvSpPr txBox="1"/>
      </xdr:nvSpPr>
      <xdr:spPr>
        <a:xfrm>
          <a:off x="13512800" y="9423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16510</xdr:rowOff>
    </xdr:from>
    <xdr:ext cx="758825" cy="259080"/>
    <xdr:sp macro="" textlink="">
      <xdr:nvSpPr>
        <xdr:cNvPr id="281" name="テキスト ボックス 280"/>
        <xdr:cNvSpPr txBox="1"/>
      </xdr:nvSpPr>
      <xdr:spPr>
        <a:xfrm>
          <a:off x="12623800" y="9446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27</xdr:row>
      <xdr:rowOff>133350</xdr:rowOff>
    </xdr:from>
    <xdr:to>
      <xdr:col>109</xdr:col>
      <xdr:colOff>104775</xdr:colOff>
      <xdr:row>29</xdr:row>
      <xdr:rowOff>44450</xdr:rowOff>
    </xdr:to>
    <xdr:sp macro="" textlink="">
      <xdr:nvSpPr>
        <xdr:cNvPr id="287" name="正方形/長方形 286"/>
        <xdr:cNvSpPr/>
      </xdr:nvSpPr>
      <xdr:spPr>
        <a:xfrm>
          <a:off x="20377150" y="47625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174625</xdr:colOff>
      <xdr:row>28</xdr:row>
      <xdr:rowOff>152400</xdr:rowOff>
    </xdr:from>
    <xdr:to>
      <xdr:col>109</xdr:col>
      <xdr:colOff>104775</xdr:colOff>
      <xdr:row>30</xdr:row>
      <xdr:rowOff>63500</xdr:rowOff>
    </xdr:to>
    <xdr:sp macro="" textlink="">
      <xdr:nvSpPr>
        <xdr:cNvPr id="288" name="正方形/長方形 287"/>
        <xdr:cNvSpPr/>
      </xdr:nvSpPr>
      <xdr:spPr>
        <a:xfrm>
          <a:off x="20377150" y="49530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30</xdr:row>
      <xdr:rowOff>127000</xdr:rowOff>
    </xdr:from>
    <xdr:to>
      <xdr:col>113</xdr:col>
      <xdr:colOff>130175</xdr:colOff>
      <xdr:row>44</xdr:row>
      <xdr:rowOff>12700</xdr:rowOff>
    </xdr:to>
    <xdr:sp macro="" textlink="">
      <xdr:nvSpPr>
        <xdr:cNvPr id="290" name="正方形/長方形 289"/>
        <xdr:cNvSpPr/>
      </xdr:nvSpPr>
      <xdr:spPr>
        <a:xfrm>
          <a:off x="17376775" y="5270500"/>
          <a:ext cx="53562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174625</xdr:colOff>
      <xdr:row>43</xdr:row>
      <xdr:rowOff>120650</xdr:rowOff>
    </xdr:to>
    <xdr:sp macro="" textlink="" fLocksText="0">
      <xdr:nvSpPr>
        <xdr:cNvPr id="292" name="テキスト ボックス 291"/>
        <xdr:cNvSpPr txBox="1"/>
      </xdr:nvSpPr>
      <xdr:spPr>
        <a:xfrm>
          <a:off x="17500600" y="5588000"/>
          <a:ext cx="5076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類似団体平均を下回ってはいるが、昨年度より０．６ポイント上昇しており、今後においても、補助金交付審査等を適正に行い経費の節減を図る。</a:t>
          </a:r>
        </a:p>
      </xdr:txBody>
    </xdr:sp>
    <xdr:clientData/>
  </xdr:twoCellAnchor>
  <xdr:oneCellAnchor>
    <xdr:from>
      <xdr:col>62</xdr:col>
      <xdr:colOff>6350</xdr:colOff>
      <xdr:row>29</xdr:row>
      <xdr:rowOff>107950</xdr:rowOff>
    </xdr:from>
    <xdr:ext cx="294640" cy="225425"/>
    <xdr:sp macro="" textlink="">
      <xdr:nvSpPr>
        <xdr:cNvPr id="293" name="テキスト ボックス 292"/>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5270"/>
    <xdr:sp macro="" textlink="">
      <xdr:nvSpPr>
        <xdr:cNvPr id="295" name="テキスト ボックス 294"/>
        <xdr:cNvSpPr txBox="1"/>
      </xdr:nvSpPr>
      <xdr:spPr>
        <a:xfrm>
          <a:off x="11938000" y="7414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7" name="テキスト ボックス 296"/>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9" name="テキスト ボックス 298"/>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5270"/>
    <xdr:sp macro="" textlink="">
      <xdr:nvSpPr>
        <xdr:cNvPr id="301" name="テキスト ボックス 300"/>
        <xdr:cNvSpPr txBox="1"/>
      </xdr:nvSpPr>
      <xdr:spPr>
        <a:xfrm>
          <a:off x="11938000" y="6271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3" name="テキスト ボックス 302"/>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5" name="テキスト ボックス 304"/>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5270"/>
    <xdr:sp macro="" textlink="">
      <xdr:nvSpPr>
        <xdr:cNvPr id="307" name="テキスト ボックス 306"/>
        <xdr:cNvSpPr txBox="1"/>
      </xdr:nvSpPr>
      <xdr:spPr>
        <a:xfrm>
          <a:off x="11938000" y="5128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xdr:cNvCxnSpPr/>
      </xdr:nvCxnSpPr>
      <xdr:spPr>
        <a:xfrm flipV="1">
          <a:off x="16510000" y="55372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40</xdr:row>
      <xdr:rowOff>22860</xdr:rowOff>
    </xdr:from>
    <xdr:ext cx="761365" cy="259080"/>
    <xdr:sp macro="" textlink="">
      <xdr:nvSpPr>
        <xdr:cNvPr id="310" name="補助費等最小値テキスト"/>
        <xdr:cNvSpPr txBox="1"/>
      </xdr:nvSpPr>
      <xdr:spPr>
        <a:xfrm>
          <a:off x="16576675" y="688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50800</xdr:rowOff>
    </xdr:from>
    <xdr:to>
      <xdr:col>82</xdr:col>
      <xdr:colOff>174625</xdr:colOff>
      <xdr:row>40</xdr:row>
      <xdr:rowOff>50800</xdr:rowOff>
    </xdr:to>
    <xdr:cxnSp macro="">
      <xdr:nvCxnSpPr>
        <xdr:cNvPr id="311" name="直線コネクタ 310"/>
        <xdr:cNvCxnSpPr/>
      </xdr:nvCxnSpPr>
      <xdr:spPr>
        <a:xfrm>
          <a:off x="16421100" y="69088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30</xdr:row>
      <xdr:rowOff>137160</xdr:rowOff>
    </xdr:from>
    <xdr:ext cx="761365" cy="259080"/>
    <xdr:sp macro="" textlink="">
      <xdr:nvSpPr>
        <xdr:cNvPr id="312" name="補助費等最大値テキスト"/>
        <xdr:cNvSpPr txBox="1"/>
      </xdr:nvSpPr>
      <xdr:spPr>
        <a:xfrm>
          <a:off x="16576675" y="5280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50800</xdr:rowOff>
    </xdr:from>
    <xdr:to>
      <xdr:col>82</xdr:col>
      <xdr:colOff>174625</xdr:colOff>
      <xdr:row>32</xdr:row>
      <xdr:rowOff>50800</xdr:rowOff>
    </xdr:to>
    <xdr:cxnSp macro="">
      <xdr:nvCxnSpPr>
        <xdr:cNvPr id="313" name="直線コネクタ 312"/>
        <xdr:cNvCxnSpPr/>
      </xdr:nvCxnSpPr>
      <xdr:spPr>
        <a:xfrm>
          <a:off x="16421100" y="553720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33</xdr:row>
      <xdr:rowOff>130810</xdr:rowOff>
    </xdr:to>
    <xdr:cxnSp macro="">
      <xdr:nvCxnSpPr>
        <xdr:cNvPr id="314" name="直線コネクタ 313"/>
        <xdr:cNvCxnSpPr/>
      </xdr:nvCxnSpPr>
      <xdr:spPr>
        <a:xfrm>
          <a:off x="15671800" y="57429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35</xdr:row>
      <xdr:rowOff>158750</xdr:rowOff>
    </xdr:from>
    <xdr:ext cx="761365" cy="259080"/>
    <xdr:sp macro="" textlink="">
      <xdr:nvSpPr>
        <xdr:cNvPr id="315" name="補助費等平均値テキスト"/>
        <xdr:cNvSpPr txBox="1"/>
      </xdr:nvSpPr>
      <xdr:spPr>
        <a:xfrm>
          <a:off x="16576675" y="61595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33</xdr:row>
      <xdr:rowOff>24130</xdr:rowOff>
    </xdr:from>
    <xdr:to>
      <xdr:col>78</xdr:col>
      <xdr:colOff>69850</xdr:colOff>
      <xdr:row>33</xdr:row>
      <xdr:rowOff>85090</xdr:rowOff>
    </xdr:to>
    <xdr:cxnSp macro="">
      <xdr:nvCxnSpPr>
        <xdr:cNvPr id="317" name="直線コネクタ 316"/>
        <xdr:cNvCxnSpPr/>
      </xdr:nvCxnSpPr>
      <xdr:spPr>
        <a:xfrm>
          <a:off x="14776450" y="5681980"/>
          <a:ext cx="8953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109220</xdr:rowOff>
    </xdr:from>
    <xdr:ext cx="736600" cy="255270"/>
    <xdr:sp macro="" textlink="">
      <xdr:nvSpPr>
        <xdr:cNvPr id="319" name="テキスト ボックス 318"/>
        <xdr:cNvSpPr txBox="1"/>
      </xdr:nvSpPr>
      <xdr:spPr>
        <a:xfrm>
          <a:off x="15290800" y="62814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24130</xdr:rowOff>
    </xdr:from>
    <xdr:to>
      <xdr:col>73</xdr:col>
      <xdr:colOff>174625</xdr:colOff>
      <xdr:row>33</xdr:row>
      <xdr:rowOff>77470</xdr:rowOff>
    </xdr:to>
    <xdr:cxnSp macro="">
      <xdr:nvCxnSpPr>
        <xdr:cNvPr id="320" name="直線コネクタ 319"/>
        <xdr:cNvCxnSpPr/>
      </xdr:nvCxnSpPr>
      <xdr:spPr>
        <a:xfrm flipV="1">
          <a:off x="13893800" y="5681980"/>
          <a:ext cx="8826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63500</xdr:rowOff>
    </xdr:from>
    <xdr:ext cx="762000" cy="255270"/>
    <xdr:sp macro="" textlink="">
      <xdr:nvSpPr>
        <xdr:cNvPr id="322" name="テキスト ボックス 321"/>
        <xdr:cNvSpPr txBox="1"/>
      </xdr:nvSpPr>
      <xdr:spPr>
        <a:xfrm>
          <a:off x="14401800" y="62357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8890</xdr:rowOff>
    </xdr:from>
    <xdr:to>
      <xdr:col>69</xdr:col>
      <xdr:colOff>92075</xdr:colOff>
      <xdr:row>33</xdr:row>
      <xdr:rowOff>77470</xdr:rowOff>
    </xdr:to>
    <xdr:cxnSp macro="">
      <xdr:nvCxnSpPr>
        <xdr:cNvPr id="323" name="直線コネクタ 322"/>
        <xdr:cNvCxnSpPr/>
      </xdr:nvCxnSpPr>
      <xdr:spPr>
        <a:xfrm>
          <a:off x="13004800" y="56667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40640</xdr:rowOff>
    </xdr:from>
    <xdr:ext cx="761365" cy="255270"/>
    <xdr:sp macro="" textlink="">
      <xdr:nvSpPr>
        <xdr:cNvPr id="325" name="テキスト ボックス 324"/>
        <xdr:cNvSpPr txBox="1"/>
      </xdr:nvSpPr>
      <xdr:spPr>
        <a:xfrm>
          <a:off x="13512800" y="621284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26" name="フローチャート: 判断 325"/>
        <xdr:cNvSpPr/>
      </xdr:nvSpPr>
      <xdr:spPr>
        <a:xfrm>
          <a:off x="12954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97790</xdr:rowOff>
    </xdr:from>
    <xdr:ext cx="758825" cy="255270"/>
    <xdr:sp macro="" textlink="">
      <xdr:nvSpPr>
        <xdr:cNvPr id="327" name="テキスト ボックス 326"/>
        <xdr:cNvSpPr txBox="1"/>
      </xdr:nvSpPr>
      <xdr:spPr>
        <a:xfrm>
          <a:off x="12623800" y="609854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8825" cy="259080"/>
    <xdr:sp macro="" textlink="">
      <xdr:nvSpPr>
        <xdr:cNvPr id="328" name="テキスト ボックス 327"/>
        <xdr:cNvSpPr txBox="1"/>
      </xdr:nvSpPr>
      <xdr:spPr>
        <a:xfrm>
          <a:off x="162941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9" name="テキスト ボックス 328"/>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30" name="テキスト ボックス 329"/>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8825" cy="259080"/>
    <xdr:sp macro="" textlink="">
      <xdr:nvSpPr>
        <xdr:cNvPr id="331" name="テキスト ボックス 330"/>
        <xdr:cNvSpPr txBox="1"/>
      </xdr:nvSpPr>
      <xdr:spPr>
        <a:xfrm>
          <a:off x="13677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174625</xdr:colOff>
      <xdr:row>44</xdr:row>
      <xdr:rowOff>10160</xdr:rowOff>
    </xdr:from>
    <xdr:ext cx="761365" cy="259080"/>
    <xdr:sp macro="" textlink="">
      <xdr:nvSpPr>
        <xdr:cNvPr id="332" name="テキスト ボックス 331"/>
        <xdr:cNvSpPr txBox="1"/>
      </xdr:nvSpPr>
      <xdr:spPr>
        <a:xfrm>
          <a:off x="127762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33</xdr:row>
      <xdr:rowOff>80010</xdr:rowOff>
    </xdr:from>
    <xdr:to>
      <xdr:col>82</xdr:col>
      <xdr:colOff>158750</xdr:colOff>
      <xdr:row>34</xdr:row>
      <xdr:rowOff>10160</xdr:rowOff>
    </xdr:to>
    <xdr:sp macro="" textlink="">
      <xdr:nvSpPr>
        <xdr:cNvPr id="333" name="楕円 332"/>
        <xdr:cNvSpPr/>
      </xdr:nvSpPr>
      <xdr:spPr>
        <a:xfrm>
          <a:off x="16459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32</xdr:row>
      <xdr:rowOff>96520</xdr:rowOff>
    </xdr:from>
    <xdr:ext cx="761365" cy="259080"/>
    <xdr:sp macro="" textlink="">
      <xdr:nvSpPr>
        <xdr:cNvPr id="334" name="補助費等該当値テキスト"/>
        <xdr:cNvSpPr txBox="1"/>
      </xdr:nvSpPr>
      <xdr:spPr>
        <a:xfrm>
          <a:off x="16576675" y="5582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34290</xdr:rowOff>
    </xdr:from>
    <xdr:to>
      <xdr:col>78</xdr:col>
      <xdr:colOff>120650</xdr:colOff>
      <xdr:row>33</xdr:row>
      <xdr:rowOff>135890</xdr:rowOff>
    </xdr:to>
    <xdr:sp macro="" textlink="">
      <xdr:nvSpPr>
        <xdr:cNvPr id="335" name="楕円 334"/>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146050</xdr:rowOff>
    </xdr:from>
    <xdr:ext cx="736600" cy="255270"/>
    <xdr:sp macro="" textlink="">
      <xdr:nvSpPr>
        <xdr:cNvPr id="336" name="テキスト ボックス 335"/>
        <xdr:cNvSpPr txBox="1"/>
      </xdr:nvSpPr>
      <xdr:spPr>
        <a:xfrm>
          <a:off x="15290800" y="54610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144780</xdr:rowOff>
    </xdr:from>
    <xdr:to>
      <xdr:col>74</xdr:col>
      <xdr:colOff>31750</xdr:colOff>
      <xdr:row>33</xdr:row>
      <xdr:rowOff>74930</xdr:rowOff>
    </xdr:to>
    <xdr:sp macro="" textlink="">
      <xdr:nvSpPr>
        <xdr:cNvPr id="337" name="楕円 336"/>
        <xdr:cNvSpPr/>
      </xdr:nvSpPr>
      <xdr:spPr>
        <a:xfrm>
          <a:off x="14732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85090</xdr:rowOff>
    </xdr:from>
    <xdr:ext cx="762000" cy="259080"/>
    <xdr:sp macro="" textlink="">
      <xdr:nvSpPr>
        <xdr:cNvPr id="338" name="テキスト ボックス 337"/>
        <xdr:cNvSpPr txBox="1"/>
      </xdr:nvSpPr>
      <xdr:spPr>
        <a:xfrm>
          <a:off x="14401800" y="540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39" name="楕円 338"/>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138430</xdr:rowOff>
    </xdr:from>
    <xdr:ext cx="761365" cy="259080"/>
    <xdr:sp macro="" textlink="">
      <xdr:nvSpPr>
        <xdr:cNvPr id="340" name="テキスト ボックス 339"/>
        <xdr:cNvSpPr txBox="1"/>
      </xdr:nvSpPr>
      <xdr:spPr>
        <a:xfrm>
          <a:off x="13512800" y="5453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129540</xdr:rowOff>
    </xdr:from>
    <xdr:to>
      <xdr:col>65</xdr:col>
      <xdr:colOff>53975</xdr:colOff>
      <xdr:row>33</xdr:row>
      <xdr:rowOff>59690</xdr:rowOff>
    </xdr:to>
    <xdr:sp macro="" textlink="">
      <xdr:nvSpPr>
        <xdr:cNvPr id="341" name="楕円 340"/>
        <xdr:cNvSpPr/>
      </xdr:nvSpPr>
      <xdr:spPr>
        <a:xfrm>
          <a:off x="12954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69850</xdr:rowOff>
    </xdr:from>
    <xdr:ext cx="758825" cy="259080"/>
    <xdr:sp macro="" textlink="">
      <xdr:nvSpPr>
        <xdr:cNvPr id="342" name="テキスト ボックス 341"/>
        <xdr:cNvSpPr txBox="1"/>
      </xdr:nvSpPr>
      <xdr:spPr>
        <a:xfrm>
          <a:off x="12623800" y="5384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174625</xdr:colOff>
      <xdr:row>69</xdr:row>
      <xdr:rowOff>44450</xdr:rowOff>
    </xdr:to>
    <xdr:sp macro="" textlink="">
      <xdr:nvSpPr>
        <xdr:cNvPr id="343" name="正方形/長方形 342"/>
        <xdr:cNvSpPr/>
      </xdr:nvSpPr>
      <xdr:spPr>
        <a:xfrm>
          <a:off x="762000" y="11557000"/>
          <a:ext cx="46132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174625</xdr:colOff>
      <xdr:row>67</xdr:row>
      <xdr:rowOff>133350</xdr:rowOff>
    </xdr:from>
    <xdr:to>
      <xdr:col>34</xdr:col>
      <xdr:colOff>120650</xdr:colOff>
      <xdr:row>69</xdr:row>
      <xdr:rowOff>44450</xdr:rowOff>
    </xdr:to>
    <xdr:sp macro="" textlink="">
      <xdr:nvSpPr>
        <xdr:cNvPr id="344" name="正方形/長方形 343"/>
        <xdr:cNvSpPr/>
      </xdr:nvSpPr>
      <xdr:spPr>
        <a:xfrm>
          <a:off x="5375275" y="116205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174625</xdr:colOff>
      <xdr:row>68</xdr:row>
      <xdr:rowOff>152400</xdr:rowOff>
    </xdr:from>
    <xdr:to>
      <xdr:col>34</xdr:col>
      <xdr:colOff>120650</xdr:colOff>
      <xdr:row>70</xdr:row>
      <xdr:rowOff>63500</xdr:rowOff>
    </xdr:to>
    <xdr:sp macro="" textlink="">
      <xdr:nvSpPr>
        <xdr:cNvPr id="345" name="正方形/長方形 344"/>
        <xdr:cNvSpPr/>
      </xdr:nvSpPr>
      <xdr:spPr>
        <a:xfrm>
          <a:off x="5375275" y="11811000"/>
          <a:ext cx="154622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50" name="正方形/長方形 349"/>
        <xdr:cNvSpPr/>
      </xdr:nvSpPr>
      <xdr:spPr>
        <a:xfrm>
          <a:off x="762000" y="12128500"/>
          <a:ext cx="46132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174625</xdr:colOff>
      <xdr:row>70</xdr:row>
      <xdr:rowOff>127000</xdr:rowOff>
    </xdr:from>
    <xdr:to>
      <xdr:col>47</xdr:col>
      <xdr:colOff>174625</xdr:colOff>
      <xdr:row>72</xdr:row>
      <xdr:rowOff>38100</xdr:rowOff>
    </xdr:to>
    <xdr:sp macro="" textlink="">
      <xdr:nvSpPr>
        <xdr:cNvPr id="352" name="正方形/長方形 351"/>
        <xdr:cNvSpPr/>
      </xdr:nvSpPr>
      <xdr:spPr>
        <a:xfrm>
          <a:off x="5775325" y="12128500"/>
          <a:ext cx="3800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３０年度に行った繰上償還やプライマリーバランスを意識した財政運営を行うことで地方債償還額が減ったことから０．７ポイント減となった。今後も引き続き復興事業との均衡を図りながら、公債費の抑制に努める。</a:t>
          </a:r>
        </a:p>
      </xdr:txBody>
    </xdr:sp>
    <xdr:clientData/>
  </xdr:twoCellAnchor>
  <xdr:oneCellAnchor>
    <xdr:from>
      <xdr:col>3</xdr:col>
      <xdr:colOff>123825</xdr:colOff>
      <xdr:row>69</xdr:row>
      <xdr:rowOff>107950</xdr:rowOff>
    </xdr:from>
    <xdr:ext cx="294640" cy="225425"/>
    <xdr:sp macro="" textlink="">
      <xdr:nvSpPr>
        <xdr:cNvPr id="354" name="テキスト ボックス 353"/>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174625</xdr:colOff>
      <xdr:row>84</xdr:row>
      <xdr:rowOff>12700</xdr:rowOff>
    </xdr:to>
    <xdr:cxnSp macro="">
      <xdr:nvCxnSpPr>
        <xdr:cNvPr id="355" name="直線コネクタ 354"/>
        <xdr:cNvCxnSpPr/>
      </xdr:nvCxnSpPr>
      <xdr:spPr>
        <a:xfrm>
          <a:off x="762000" y="14414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6" name="テキスト ボックス 355"/>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174625</xdr:colOff>
      <xdr:row>81</xdr:row>
      <xdr:rowOff>69850</xdr:rowOff>
    </xdr:to>
    <xdr:cxnSp macro="">
      <xdr:nvCxnSpPr>
        <xdr:cNvPr id="357" name="直線コネクタ 356"/>
        <xdr:cNvCxnSpPr/>
      </xdr:nvCxnSpPr>
      <xdr:spPr>
        <a:xfrm>
          <a:off x="762000" y="139573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5270"/>
    <xdr:sp macro="" textlink="">
      <xdr:nvSpPr>
        <xdr:cNvPr id="358" name="テキスト ボックス 357"/>
        <xdr:cNvSpPr txBox="1"/>
      </xdr:nvSpPr>
      <xdr:spPr>
        <a:xfrm>
          <a:off x="254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174625</xdr:colOff>
      <xdr:row>78</xdr:row>
      <xdr:rowOff>127000</xdr:rowOff>
    </xdr:to>
    <xdr:cxnSp macro="">
      <xdr:nvCxnSpPr>
        <xdr:cNvPr id="359" name="直線コネクタ 358"/>
        <xdr:cNvCxnSpPr/>
      </xdr:nvCxnSpPr>
      <xdr:spPr>
        <a:xfrm>
          <a:off x="762000" y="135001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5270"/>
    <xdr:sp macro="" textlink="">
      <xdr:nvSpPr>
        <xdr:cNvPr id="360" name="テキスト ボックス 359"/>
        <xdr:cNvSpPr txBox="1"/>
      </xdr:nvSpPr>
      <xdr:spPr>
        <a:xfrm>
          <a:off x="254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174625</xdr:colOff>
      <xdr:row>76</xdr:row>
      <xdr:rowOff>12700</xdr:rowOff>
    </xdr:to>
    <xdr:cxnSp macro="">
      <xdr:nvCxnSpPr>
        <xdr:cNvPr id="361" name="直線コネクタ 360"/>
        <xdr:cNvCxnSpPr/>
      </xdr:nvCxnSpPr>
      <xdr:spPr>
        <a:xfrm>
          <a:off x="762000" y="130429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5270"/>
    <xdr:sp macro="" textlink="">
      <xdr:nvSpPr>
        <xdr:cNvPr id="362" name="テキスト ボックス 361"/>
        <xdr:cNvSpPr txBox="1"/>
      </xdr:nvSpPr>
      <xdr:spPr>
        <a:xfrm>
          <a:off x="254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174625</xdr:colOff>
      <xdr:row>73</xdr:row>
      <xdr:rowOff>69850</xdr:rowOff>
    </xdr:to>
    <xdr:cxnSp macro="">
      <xdr:nvCxnSpPr>
        <xdr:cNvPr id="363" name="直線コネクタ 362"/>
        <xdr:cNvCxnSpPr/>
      </xdr:nvCxnSpPr>
      <xdr:spPr>
        <a:xfrm>
          <a:off x="762000" y="125857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5270"/>
    <xdr:sp macro="" textlink="">
      <xdr:nvSpPr>
        <xdr:cNvPr id="364" name="テキスト ボックス 363"/>
        <xdr:cNvSpPr txBox="1"/>
      </xdr:nvSpPr>
      <xdr:spPr>
        <a:xfrm>
          <a:off x="254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174625</xdr:colOff>
      <xdr:row>70</xdr:row>
      <xdr:rowOff>127000</xdr:rowOff>
    </xdr:to>
    <xdr:cxnSp macro="">
      <xdr:nvCxnSpPr>
        <xdr:cNvPr id="365" name="直線コネクタ 364"/>
        <xdr:cNvCxnSpPr/>
      </xdr:nvCxnSpPr>
      <xdr:spPr>
        <a:xfrm>
          <a:off x="762000" y="12128500"/>
          <a:ext cx="46132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174625</xdr:colOff>
      <xdr:row>84</xdr:row>
      <xdr:rowOff>12700</xdr:rowOff>
    </xdr:to>
    <xdr:sp macro="" textlink="">
      <xdr:nvSpPr>
        <xdr:cNvPr id="366" name="公債費グラフ枠"/>
        <xdr:cNvSpPr/>
      </xdr:nvSpPr>
      <xdr:spPr>
        <a:xfrm>
          <a:off x="762000" y="12128500"/>
          <a:ext cx="46132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40640</xdr:rowOff>
    </xdr:to>
    <xdr:cxnSp macro="">
      <xdr:nvCxnSpPr>
        <xdr:cNvPr id="367" name="直線コネクタ 366"/>
        <xdr:cNvCxnSpPr/>
      </xdr:nvCxnSpPr>
      <xdr:spPr>
        <a:xfrm flipV="1">
          <a:off x="4826000" y="1274127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12065</xdr:rowOff>
    </xdr:from>
    <xdr:ext cx="762000" cy="259080"/>
    <xdr:sp macro="" textlink="">
      <xdr:nvSpPr>
        <xdr:cNvPr id="368" name="公債費最小値テキスト"/>
        <xdr:cNvSpPr txBox="1"/>
      </xdr:nvSpPr>
      <xdr:spPr>
        <a:xfrm>
          <a:off x="4914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40640</xdr:rowOff>
    </xdr:from>
    <xdr:to>
      <xdr:col>24</xdr:col>
      <xdr:colOff>114300</xdr:colOff>
      <xdr:row>80</xdr:row>
      <xdr:rowOff>40640</xdr:rowOff>
    </xdr:to>
    <xdr:cxnSp macro="">
      <xdr:nvCxnSpPr>
        <xdr:cNvPr id="369" name="直線コネクタ 368"/>
        <xdr:cNvCxnSpPr/>
      </xdr:nvCxnSpPr>
      <xdr:spPr>
        <a:xfrm>
          <a:off x="4737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70"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71" name="直線コネクタ 370"/>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78</xdr:row>
      <xdr:rowOff>58420</xdr:rowOff>
    </xdr:from>
    <xdr:to>
      <xdr:col>24</xdr:col>
      <xdr:colOff>25400</xdr:colOff>
      <xdr:row>78</xdr:row>
      <xdr:rowOff>90170</xdr:rowOff>
    </xdr:to>
    <xdr:cxnSp macro="">
      <xdr:nvCxnSpPr>
        <xdr:cNvPr id="372" name="直線コネクタ 371"/>
        <xdr:cNvCxnSpPr/>
      </xdr:nvCxnSpPr>
      <xdr:spPr>
        <a:xfrm flipV="1">
          <a:off x="3975100" y="13431520"/>
          <a:ext cx="8509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165100</xdr:rowOff>
    </xdr:from>
    <xdr:ext cx="762000" cy="259080"/>
    <xdr:sp macro="" textlink="">
      <xdr:nvSpPr>
        <xdr:cNvPr id="373" name="公債費平均値テキスト"/>
        <xdr:cNvSpPr txBox="1"/>
      </xdr:nvSpPr>
      <xdr:spPr>
        <a:xfrm>
          <a:off x="4914900" y="13366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21590</xdr:rowOff>
    </xdr:from>
    <xdr:to>
      <xdr:col>24</xdr:col>
      <xdr:colOff>76200</xdr:colOff>
      <xdr:row>78</xdr:row>
      <xdr:rowOff>123190</xdr:rowOff>
    </xdr:to>
    <xdr:sp macro="" textlink="">
      <xdr:nvSpPr>
        <xdr:cNvPr id="374" name="フローチャート: 判断 373"/>
        <xdr:cNvSpPr/>
      </xdr:nvSpPr>
      <xdr:spPr>
        <a:xfrm>
          <a:off x="47752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90170</xdr:rowOff>
    </xdr:from>
    <xdr:to>
      <xdr:col>19</xdr:col>
      <xdr:colOff>174625</xdr:colOff>
      <xdr:row>79</xdr:row>
      <xdr:rowOff>24130</xdr:rowOff>
    </xdr:to>
    <xdr:cxnSp macro="">
      <xdr:nvCxnSpPr>
        <xdr:cNvPr id="375" name="直線コネクタ 374"/>
        <xdr:cNvCxnSpPr/>
      </xdr:nvCxnSpPr>
      <xdr:spPr>
        <a:xfrm flipV="1">
          <a:off x="3098800" y="13463270"/>
          <a:ext cx="8763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16510</xdr:rowOff>
    </xdr:from>
    <xdr:to>
      <xdr:col>20</xdr:col>
      <xdr:colOff>38100</xdr:colOff>
      <xdr:row>78</xdr:row>
      <xdr:rowOff>118110</xdr:rowOff>
    </xdr:to>
    <xdr:sp macro="" textlink="">
      <xdr:nvSpPr>
        <xdr:cNvPr id="376" name="フローチャート: 判断 375"/>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128270</xdr:rowOff>
    </xdr:from>
    <xdr:ext cx="732790" cy="259080"/>
    <xdr:sp macro="" textlink="">
      <xdr:nvSpPr>
        <xdr:cNvPr id="377" name="テキスト ボックス 376"/>
        <xdr:cNvSpPr txBox="1"/>
      </xdr:nvSpPr>
      <xdr:spPr>
        <a:xfrm>
          <a:off x="3606800" y="131584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109220</xdr:rowOff>
    </xdr:from>
    <xdr:to>
      <xdr:col>15</xdr:col>
      <xdr:colOff>98425</xdr:colOff>
      <xdr:row>79</xdr:row>
      <xdr:rowOff>24130</xdr:rowOff>
    </xdr:to>
    <xdr:cxnSp macro="">
      <xdr:nvCxnSpPr>
        <xdr:cNvPr id="378" name="直線コネクタ 377"/>
        <xdr:cNvCxnSpPr/>
      </xdr:nvCxnSpPr>
      <xdr:spPr>
        <a:xfrm>
          <a:off x="2209800" y="1348232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16510</xdr:rowOff>
    </xdr:from>
    <xdr:to>
      <xdr:col>15</xdr:col>
      <xdr:colOff>149225</xdr:colOff>
      <xdr:row>78</xdr:row>
      <xdr:rowOff>118110</xdr:rowOff>
    </xdr:to>
    <xdr:sp macro="" textlink="">
      <xdr:nvSpPr>
        <xdr:cNvPr id="379" name="フローチャート: 判断 378"/>
        <xdr:cNvSpPr/>
      </xdr:nvSpPr>
      <xdr:spPr>
        <a:xfrm>
          <a:off x="3048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128270</xdr:rowOff>
    </xdr:from>
    <xdr:ext cx="758825" cy="259080"/>
    <xdr:sp macro="" textlink="">
      <xdr:nvSpPr>
        <xdr:cNvPr id="380" name="テキスト ボックス 379"/>
        <xdr:cNvSpPr txBox="1"/>
      </xdr:nvSpPr>
      <xdr:spPr>
        <a:xfrm>
          <a:off x="2717800" y="131584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109220</xdr:rowOff>
    </xdr:from>
    <xdr:to>
      <xdr:col>11</xdr:col>
      <xdr:colOff>9525</xdr:colOff>
      <xdr:row>78</xdr:row>
      <xdr:rowOff>109220</xdr:rowOff>
    </xdr:to>
    <xdr:cxnSp macro="">
      <xdr:nvCxnSpPr>
        <xdr:cNvPr id="381" name="直線コネクタ 380"/>
        <xdr:cNvCxnSpPr/>
      </xdr:nvCxnSpPr>
      <xdr:spPr>
        <a:xfrm>
          <a:off x="1320800" y="13482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119380</xdr:rowOff>
    </xdr:from>
    <xdr:ext cx="758190" cy="259080"/>
    <xdr:sp macro="" textlink="">
      <xdr:nvSpPr>
        <xdr:cNvPr id="383" name="テキスト ボックス 382"/>
        <xdr:cNvSpPr txBox="1"/>
      </xdr:nvSpPr>
      <xdr:spPr>
        <a:xfrm>
          <a:off x="1828800" y="131495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53340</xdr:rowOff>
    </xdr:from>
    <xdr:to>
      <xdr:col>6</xdr:col>
      <xdr:colOff>171450</xdr:colOff>
      <xdr:row>78</xdr:row>
      <xdr:rowOff>154940</xdr:rowOff>
    </xdr:to>
    <xdr:sp macro="" textlink="">
      <xdr:nvSpPr>
        <xdr:cNvPr id="384" name="フローチャート: 判断 383"/>
        <xdr:cNvSpPr/>
      </xdr:nvSpPr>
      <xdr:spPr>
        <a:xfrm>
          <a:off x="1270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165100</xdr:rowOff>
    </xdr:from>
    <xdr:ext cx="758190" cy="259080"/>
    <xdr:sp macro="" textlink="">
      <xdr:nvSpPr>
        <xdr:cNvPr id="385" name="テキスト ボックス 384"/>
        <xdr:cNvSpPr txBox="1"/>
      </xdr:nvSpPr>
      <xdr:spPr>
        <a:xfrm>
          <a:off x="939800" y="131953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825" cy="259080"/>
    <xdr:sp macro="" textlink="">
      <xdr:nvSpPr>
        <xdr:cNvPr id="387" name="テキスト ボックス 386"/>
        <xdr:cNvSpPr txBox="1"/>
      </xdr:nvSpPr>
      <xdr:spPr>
        <a:xfrm>
          <a:off x="3771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8" name="テキスト ボックス 38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174625</xdr:colOff>
      <xdr:row>84</xdr:row>
      <xdr:rowOff>10160</xdr:rowOff>
    </xdr:from>
    <xdr:ext cx="761365" cy="259080"/>
    <xdr:sp macro="" textlink="">
      <xdr:nvSpPr>
        <xdr:cNvPr id="389" name="テキスト ボックス 388"/>
        <xdr:cNvSpPr txBox="1"/>
      </xdr:nvSpPr>
      <xdr:spPr>
        <a:xfrm>
          <a:off x="197485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1" name="楕円 390"/>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24130</xdr:rowOff>
    </xdr:from>
    <xdr:ext cx="762000" cy="259080"/>
    <xdr:sp macro="" textlink="">
      <xdr:nvSpPr>
        <xdr:cNvPr id="392" name="公債費該当値テキスト"/>
        <xdr:cNvSpPr txBox="1"/>
      </xdr:nvSpPr>
      <xdr:spPr>
        <a:xfrm>
          <a:off x="4914900" y="1322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39370</xdr:rowOff>
    </xdr:from>
    <xdr:to>
      <xdr:col>20</xdr:col>
      <xdr:colOff>38100</xdr:colOff>
      <xdr:row>78</xdr:row>
      <xdr:rowOff>140970</xdr:rowOff>
    </xdr:to>
    <xdr:sp macro="" textlink="">
      <xdr:nvSpPr>
        <xdr:cNvPr id="393" name="楕円 392"/>
        <xdr:cNvSpPr/>
      </xdr:nvSpPr>
      <xdr:spPr>
        <a:xfrm>
          <a:off x="3937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125730</xdr:rowOff>
    </xdr:from>
    <xdr:ext cx="732790" cy="259080"/>
    <xdr:sp macro="" textlink="">
      <xdr:nvSpPr>
        <xdr:cNvPr id="394" name="テキスト ボックス 393"/>
        <xdr:cNvSpPr txBox="1"/>
      </xdr:nvSpPr>
      <xdr:spPr>
        <a:xfrm>
          <a:off x="3606800" y="134988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5" name="楕円 394"/>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59690</xdr:rowOff>
    </xdr:from>
    <xdr:ext cx="758825" cy="259080"/>
    <xdr:sp macro="" textlink="">
      <xdr:nvSpPr>
        <xdr:cNvPr id="396" name="テキスト ボックス 395"/>
        <xdr:cNvSpPr txBox="1"/>
      </xdr:nvSpPr>
      <xdr:spPr>
        <a:xfrm>
          <a:off x="2717800" y="136042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57785</xdr:rowOff>
    </xdr:from>
    <xdr:to>
      <xdr:col>11</xdr:col>
      <xdr:colOff>60325</xdr:colOff>
      <xdr:row>78</xdr:row>
      <xdr:rowOff>159385</xdr:rowOff>
    </xdr:to>
    <xdr:sp macro="" textlink="">
      <xdr:nvSpPr>
        <xdr:cNvPr id="397" name="楕円 396"/>
        <xdr:cNvSpPr/>
      </xdr:nvSpPr>
      <xdr:spPr>
        <a:xfrm>
          <a:off x="2159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144145</xdr:rowOff>
    </xdr:from>
    <xdr:ext cx="758190" cy="255270"/>
    <xdr:sp macro="" textlink="">
      <xdr:nvSpPr>
        <xdr:cNvPr id="398" name="テキスト ボックス 397"/>
        <xdr:cNvSpPr txBox="1"/>
      </xdr:nvSpPr>
      <xdr:spPr>
        <a:xfrm>
          <a:off x="1828800" y="135172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57785</xdr:rowOff>
    </xdr:from>
    <xdr:to>
      <xdr:col>6</xdr:col>
      <xdr:colOff>171450</xdr:colOff>
      <xdr:row>78</xdr:row>
      <xdr:rowOff>159385</xdr:rowOff>
    </xdr:to>
    <xdr:sp macro="" textlink="">
      <xdr:nvSpPr>
        <xdr:cNvPr id="399" name="楕円 398"/>
        <xdr:cNvSpPr/>
      </xdr:nvSpPr>
      <xdr:spPr>
        <a:xfrm>
          <a:off x="1270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144145</xdr:rowOff>
    </xdr:from>
    <xdr:ext cx="758190" cy="255270"/>
    <xdr:sp macro="" textlink="">
      <xdr:nvSpPr>
        <xdr:cNvPr id="400" name="テキスト ボックス 399"/>
        <xdr:cNvSpPr txBox="1"/>
      </xdr:nvSpPr>
      <xdr:spPr>
        <a:xfrm>
          <a:off x="939800" y="135172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174625</xdr:colOff>
      <xdr:row>67</xdr:row>
      <xdr:rowOff>133350</xdr:rowOff>
    </xdr:from>
    <xdr:to>
      <xdr:col>109</xdr:col>
      <xdr:colOff>104775</xdr:colOff>
      <xdr:row>69</xdr:row>
      <xdr:rowOff>44450</xdr:rowOff>
    </xdr:to>
    <xdr:sp macro="" textlink="">
      <xdr:nvSpPr>
        <xdr:cNvPr id="406" name="正方形/長方形 405"/>
        <xdr:cNvSpPr/>
      </xdr:nvSpPr>
      <xdr:spPr>
        <a:xfrm>
          <a:off x="20377150" y="116205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101</xdr:col>
      <xdr:colOff>174625</xdr:colOff>
      <xdr:row>68</xdr:row>
      <xdr:rowOff>152400</xdr:rowOff>
    </xdr:from>
    <xdr:to>
      <xdr:col>109</xdr:col>
      <xdr:colOff>104775</xdr:colOff>
      <xdr:row>70</xdr:row>
      <xdr:rowOff>63500</xdr:rowOff>
    </xdr:to>
    <xdr:sp macro="" textlink="">
      <xdr:nvSpPr>
        <xdr:cNvPr id="407" name="正方形/長方形 406"/>
        <xdr:cNvSpPr/>
      </xdr:nvSpPr>
      <xdr:spPr>
        <a:xfrm>
          <a:off x="20377150" y="11811000"/>
          <a:ext cx="15303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174625</xdr:colOff>
      <xdr:row>70</xdr:row>
      <xdr:rowOff>127000</xdr:rowOff>
    </xdr:from>
    <xdr:to>
      <xdr:col>113</xdr:col>
      <xdr:colOff>130175</xdr:colOff>
      <xdr:row>84</xdr:row>
      <xdr:rowOff>12700</xdr:rowOff>
    </xdr:to>
    <xdr:sp macro="" textlink="">
      <xdr:nvSpPr>
        <xdr:cNvPr id="409" name="正方形/長方形 408"/>
        <xdr:cNvSpPr/>
      </xdr:nvSpPr>
      <xdr:spPr>
        <a:xfrm>
          <a:off x="17376775" y="12128500"/>
          <a:ext cx="53562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174625</xdr:colOff>
      <xdr:row>83</xdr:row>
      <xdr:rowOff>120650</xdr:rowOff>
    </xdr:to>
    <xdr:sp macro="" textlink="" fLocksText="0">
      <xdr:nvSpPr>
        <xdr:cNvPr id="411" name="テキスト ボックス 410"/>
        <xdr:cNvSpPr txBox="1"/>
      </xdr:nvSpPr>
      <xdr:spPr>
        <a:xfrm>
          <a:off x="17500600" y="12446000"/>
          <a:ext cx="507682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被災施設の復旧等により、物件費が増加していることから、昨年度より０．８ポイント増となっている。類似団体平均を上回っているため、人件費や物件費を始めとして経費の抑制を図っていく。</a:t>
          </a:r>
        </a:p>
      </xdr:txBody>
    </xdr:sp>
    <xdr:clientData/>
  </xdr:twoCellAnchor>
  <xdr:oneCellAnchor>
    <xdr:from>
      <xdr:col>62</xdr:col>
      <xdr:colOff>6350</xdr:colOff>
      <xdr:row>69</xdr:row>
      <xdr:rowOff>107950</xdr:rowOff>
    </xdr:from>
    <xdr:ext cx="294640" cy="225425"/>
    <xdr:sp macro="" textlink="">
      <xdr:nvSpPr>
        <xdr:cNvPr id="412" name="テキスト ボックス 411"/>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5270"/>
    <xdr:sp macro="" textlink="">
      <xdr:nvSpPr>
        <xdr:cNvPr id="414" name="テキスト ボックス 413"/>
        <xdr:cNvSpPr txBox="1"/>
      </xdr:nvSpPr>
      <xdr:spPr>
        <a:xfrm>
          <a:off x="11938000" y="14272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6" name="テキスト ボックス 415"/>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8" name="テキスト ボックス 417"/>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5270"/>
    <xdr:sp macro="" textlink="">
      <xdr:nvSpPr>
        <xdr:cNvPr id="420" name="テキスト ボックス 419"/>
        <xdr:cNvSpPr txBox="1"/>
      </xdr:nvSpPr>
      <xdr:spPr>
        <a:xfrm>
          <a:off x="11938000" y="13129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2" name="テキスト ボックス 421"/>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4" name="テキスト ボックス 423"/>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5270"/>
    <xdr:sp macro="" textlink="">
      <xdr:nvSpPr>
        <xdr:cNvPr id="426" name="テキスト ボックス 425"/>
        <xdr:cNvSpPr txBox="1"/>
      </xdr:nvSpPr>
      <xdr:spPr>
        <a:xfrm>
          <a:off x="11938000" y="11986260"/>
          <a:ext cx="507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8" name="直線コネクタ 427"/>
        <xdr:cNvCxnSpPr/>
      </xdr:nvCxnSpPr>
      <xdr:spPr>
        <a:xfrm flipV="1">
          <a:off x="16510000" y="126466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81</xdr:row>
      <xdr:rowOff>125730</xdr:rowOff>
    </xdr:from>
    <xdr:ext cx="761365" cy="259080"/>
    <xdr:sp macro="" textlink="">
      <xdr:nvSpPr>
        <xdr:cNvPr id="429" name="公債費以外最小値テキスト"/>
        <xdr:cNvSpPr txBox="1"/>
      </xdr:nvSpPr>
      <xdr:spPr>
        <a:xfrm>
          <a:off x="16576675" y="14013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85.1</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153670</xdr:rowOff>
    </xdr:from>
    <xdr:to>
      <xdr:col>82</xdr:col>
      <xdr:colOff>174625</xdr:colOff>
      <xdr:row>81</xdr:row>
      <xdr:rowOff>153670</xdr:rowOff>
    </xdr:to>
    <xdr:cxnSp macro="">
      <xdr:nvCxnSpPr>
        <xdr:cNvPr id="430" name="直線コネクタ 429"/>
        <xdr:cNvCxnSpPr/>
      </xdr:nvCxnSpPr>
      <xdr:spPr>
        <a:xfrm>
          <a:off x="16421100" y="1404112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72</xdr:row>
      <xdr:rowOff>45720</xdr:rowOff>
    </xdr:from>
    <xdr:ext cx="761365" cy="259080"/>
    <xdr:sp macro="" textlink="">
      <xdr:nvSpPr>
        <xdr:cNvPr id="431" name="公債費以外最大値テキスト"/>
        <xdr:cNvSpPr txBox="1"/>
      </xdr:nvSpPr>
      <xdr:spPr>
        <a:xfrm>
          <a:off x="16576675" y="1239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130810</xdr:rowOff>
    </xdr:from>
    <xdr:to>
      <xdr:col>82</xdr:col>
      <xdr:colOff>174625</xdr:colOff>
      <xdr:row>73</xdr:row>
      <xdr:rowOff>130810</xdr:rowOff>
    </xdr:to>
    <xdr:cxnSp macro="">
      <xdr:nvCxnSpPr>
        <xdr:cNvPr id="432" name="直線コネクタ 431"/>
        <xdr:cNvCxnSpPr/>
      </xdr:nvCxnSpPr>
      <xdr:spPr>
        <a:xfrm>
          <a:off x="16421100" y="12646660"/>
          <a:ext cx="1555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130810</xdr:rowOff>
    </xdr:to>
    <xdr:cxnSp macro="">
      <xdr:nvCxnSpPr>
        <xdr:cNvPr id="433" name="直線コネクタ 432"/>
        <xdr:cNvCxnSpPr/>
      </xdr:nvCxnSpPr>
      <xdr:spPr>
        <a:xfrm>
          <a:off x="15671800" y="132715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174625</xdr:colOff>
      <xdr:row>75</xdr:row>
      <xdr:rowOff>100330</xdr:rowOff>
    </xdr:from>
    <xdr:ext cx="761365" cy="255270"/>
    <xdr:sp macro="" textlink="">
      <xdr:nvSpPr>
        <xdr:cNvPr id="434" name="公債費以外平均値テキスト"/>
        <xdr:cNvSpPr txBox="1"/>
      </xdr:nvSpPr>
      <xdr:spPr>
        <a:xfrm>
          <a:off x="16576675" y="1295908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5" name="フローチャート: 判断 434"/>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174625</xdr:colOff>
      <xdr:row>76</xdr:row>
      <xdr:rowOff>20320</xdr:rowOff>
    </xdr:from>
    <xdr:to>
      <xdr:col>78</xdr:col>
      <xdr:colOff>69850</xdr:colOff>
      <xdr:row>77</xdr:row>
      <xdr:rowOff>69850</xdr:rowOff>
    </xdr:to>
    <xdr:cxnSp macro="">
      <xdr:nvCxnSpPr>
        <xdr:cNvPr id="436" name="直線コネクタ 435"/>
        <xdr:cNvCxnSpPr/>
      </xdr:nvCxnSpPr>
      <xdr:spPr>
        <a:xfrm>
          <a:off x="14776450" y="13050520"/>
          <a:ext cx="89535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7" name="フローチャート: 判断 436"/>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149860</xdr:rowOff>
    </xdr:from>
    <xdr:ext cx="736600" cy="259080"/>
    <xdr:sp macro="" textlink="">
      <xdr:nvSpPr>
        <xdr:cNvPr id="438" name="テキスト ボックス 437"/>
        <xdr:cNvSpPr txBox="1"/>
      </xdr:nvSpPr>
      <xdr:spPr>
        <a:xfrm>
          <a:off x="15290800" y="12837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149860</xdr:rowOff>
    </xdr:from>
    <xdr:to>
      <xdr:col>73</xdr:col>
      <xdr:colOff>174625</xdr:colOff>
      <xdr:row>76</xdr:row>
      <xdr:rowOff>20320</xdr:rowOff>
    </xdr:to>
    <xdr:cxnSp macro="">
      <xdr:nvCxnSpPr>
        <xdr:cNvPr id="439" name="直線コネクタ 438"/>
        <xdr:cNvCxnSpPr/>
      </xdr:nvCxnSpPr>
      <xdr:spPr>
        <a:xfrm>
          <a:off x="13893800" y="12837160"/>
          <a:ext cx="88265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40" name="フローチャート: 判断 439"/>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43180</xdr:rowOff>
    </xdr:from>
    <xdr:ext cx="762000" cy="255270"/>
    <xdr:sp macro="" textlink="">
      <xdr:nvSpPr>
        <xdr:cNvPr id="441" name="テキスト ボックス 440"/>
        <xdr:cNvSpPr txBox="1"/>
      </xdr:nvSpPr>
      <xdr:spPr>
        <a:xfrm>
          <a:off x="14401800" y="12730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161290</xdr:rowOff>
    </xdr:from>
    <xdr:to>
      <xdr:col>69</xdr:col>
      <xdr:colOff>92075</xdr:colOff>
      <xdr:row>74</xdr:row>
      <xdr:rowOff>149860</xdr:rowOff>
    </xdr:to>
    <xdr:cxnSp macro="">
      <xdr:nvCxnSpPr>
        <xdr:cNvPr id="442" name="直線コネクタ 441"/>
        <xdr:cNvCxnSpPr/>
      </xdr:nvCxnSpPr>
      <xdr:spPr>
        <a:xfrm>
          <a:off x="13004800" y="126771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3" name="フローチャート: 判断 442"/>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97790</xdr:rowOff>
    </xdr:from>
    <xdr:ext cx="761365" cy="255270"/>
    <xdr:sp macro="" textlink="">
      <xdr:nvSpPr>
        <xdr:cNvPr id="444" name="テキスト ボックス 443"/>
        <xdr:cNvSpPr txBox="1"/>
      </xdr:nvSpPr>
      <xdr:spPr>
        <a:xfrm>
          <a:off x="13512800" y="1295654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45" name="フローチャート: 判断 444"/>
        <xdr:cNvSpPr/>
      </xdr:nvSpPr>
      <xdr:spPr>
        <a:xfrm>
          <a:off x="12954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21590</xdr:rowOff>
    </xdr:from>
    <xdr:ext cx="758825" cy="259080"/>
    <xdr:sp macro="" textlink="">
      <xdr:nvSpPr>
        <xdr:cNvPr id="446" name="テキスト ボックス 445"/>
        <xdr:cNvSpPr txBox="1"/>
      </xdr:nvSpPr>
      <xdr:spPr>
        <a:xfrm>
          <a:off x="12623800" y="128803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8825" cy="259080"/>
    <xdr:sp macro="" textlink="">
      <xdr:nvSpPr>
        <xdr:cNvPr id="447" name="テキスト ボックス 446"/>
        <xdr:cNvSpPr txBox="1"/>
      </xdr:nvSpPr>
      <xdr:spPr>
        <a:xfrm>
          <a:off x="162941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8" name="テキスト ボックス 447"/>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9" name="テキスト ボックス 448"/>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8825" cy="259080"/>
    <xdr:sp macro="" textlink="">
      <xdr:nvSpPr>
        <xdr:cNvPr id="450" name="テキスト ボックス 449"/>
        <xdr:cNvSpPr txBox="1"/>
      </xdr:nvSpPr>
      <xdr:spPr>
        <a:xfrm>
          <a:off x="13677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174625</xdr:colOff>
      <xdr:row>84</xdr:row>
      <xdr:rowOff>10160</xdr:rowOff>
    </xdr:from>
    <xdr:ext cx="761365" cy="259080"/>
    <xdr:sp macro="" textlink="">
      <xdr:nvSpPr>
        <xdr:cNvPr id="451" name="テキスト ボックス 450"/>
        <xdr:cNvSpPr txBox="1"/>
      </xdr:nvSpPr>
      <xdr:spPr>
        <a:xfrm>
          <a:off x="127762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77</xdr:row>
      <xdr:rowOff>80010</xdr:rowOff>
    </xdr:from>
    <xdr:to>
      <xdr:col>82</xdr:col>
      <xdr:colOff>158750</xdr:colOff>
      <xdr:row>78</xdr:row>
      <xdr:rowOff>10160</xdr:rowOff>
    </xdr:to>
    <xdr:sp macro="" textlink="">
      <xdr:nvSpPr>
        <xdr:cNvPr id="452" name="楕円 451"/>
        <xdr:cNvSpPr/>
      </xdr:nvSpPr>
      <xdr:spPr>
        <a:xfrm>
          <a:off x="164592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174625</xdr:colOff>
      <xdr:row>77</xdr:row>
      <xdr:rowOff>52070</xdr:rowOff>
    </xdr:from>
    <xdr:ext cx="761365" cy="255270"/>
    <xdr:sp macro="" textlink="">
      <xdr:nvSpPr>
        <xdr:cNvPr id="453" name="公債費以外該当値テキスト"/>
        <xdr:cNvSpPr txBox="1"/>
      </xdr:nvSpPr>
      <xdr:spPr>
        <a:xfrm>
          <a:off x="16576675" y="1325372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4" name="楕円 453"/>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105410</xdr:rowOff>
    </xdr:from>
    <xdr:ext cx="736600" cy="259080"/>
    <xdr:sp macro="" textlink="">
      <xdr:nvSpPr>
        <xdr:cNvPr id="455" name="テキスト ボックス 454"/>
        <xdr:cNvSpPr txBox="1"/>
      </xdr:nvSpPr>
      <xdr:spPr>
        <a:xfrm>
          <a:off x="15290800" y="1330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56" name="楕円 455"/>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55880</xdr:rowOff>
    </xdr:from>
    <xdr:ext cx="762000" cy="259080"/>
    <xdr:sp macro="" textlink="">
      <xdr:nvSpPr>
        <xdr:cNvPr id="457" name="テキスト ボックス 456"/>
        <xdr:cNvSpPr txBox="1"/>
      </xdr:nvSpPr>
      <xdr:spPr>
        <a:xfrm>
          <a:off x="14401800" y="1308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8" name="楕円 457"/>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39370</xdr:rowOff>
    </xdr:from>
    <xdr:ext cx="761365" cy="259080"/>
    <xdr:sp macro="" textlink="">
      <xdr:nvSpPr>
        <xdr:cNvPr id="459" name="テキスト ボックス 458"/>
        <xdr:cNvSpPr txBox="1"/>
      </xdr:nvSpPr>
      <xdr:spPr>
        <a:xfrm>
          <a:off x="13512800" y="12555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60" name="楕円 459"/>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50800</xdr:rowOff>
    </xdr:from>
    <xdr:ext cx="758825" cy="259080"/>
    <xdr:sp macro="" textlink="">
      <xdr:nvSpPr>
        <xdr:cNvPr id="461" name="テキスト ボックス 460"/>
        <xdr:cNvSpPr txBox="1"/>
      </xdr:nvSpPr>
      <xdr:spPr>
        <a:xfrm>
          <a:off x="12623800" y="123952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697865</xdr:colOff>
      <xdr:row>0</xdr:row>
      <xdr:rowOff>0</xdr:rowOff>
    </xdr:from>
    <xdr:to>
      <xdr:col>43</xdr:col>
      <xdr:colOff>1092835</xdr:colOff>
      <xdr:row>2</xdr:row>
      <xdr:rowOff>38100</xdr:rowOff>
    </xdr:to>
    <xdr:sp macro="" textlink="">
      <xdr:nvSpPr>
        <xdr:cNvPr id="4" name="団体名称ボックス1"/>
        <xdr:cNvSpPr/>
      </xdr:nvSpPr>
      <xdr:spPr>
        <a:xfrm>
          <a:off x="14032865" y="0"/>
          <a:ext cx="29857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25400</xdr:rowOff>
    </xdr:to>
    <xdr:sp macro="" textlink="">
      <xdr:nvSpPr>
        <xdr:cNvPr id="5" name="団体名称ボックス2"/>
        <xdr:cNvSpPr/>
      </xdr:nvSpPr>
      <xdr:spPr>
        <a:xfrm>
          <a:off x="14043025" y="12700"/>
          <a:ext cx="295783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1057275</xdr:colOff>
      <xdr:row>2</xdr:row>
      <xdr:rowOff>12700</xdr:rowOff>
    </xdr:to>
    <xdr:sp macro="" textlink="">
      <xdr:nvSpPr>
        <xdr:cNvPr id="6" name="団体名称ボックス3"/>
        <xdr:cNvSpPr/>
      </xdr:nvSpPr>
      <xdr:spPr>
        <a:xfrm>
          <a:off x="14055725" y="31750"/>
          <a:ext cx="292735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岩手県陸前高田市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483870</xdr:colOff>
      <xdr:row>2</xdr:row>
      <xdr:rowOff>25400</xdr:rowOff>
    </xdr:to>
    <xdr:sp macro="" textlink="">
      <xdr:nvSpPr>
        <xdr:cNvPr id="8" name="正方形/長方形 7"/>
        <xdr:cNvSpPr/>
      </xdr:nvSpPr>
      <xdr:spPr>
        <a:xfrm>
          <a:off x="11837035"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166370</xdr:colOff>
      <xdr:row>7</xdr:row>
      <xdr:rowOff>9525</xdr:rowOff>
    </xdr:to>
    <xdr:cxnSp macro="">
      <xdr:nvCxnSpPr>
        <xdr:cNvPr id="21" name="直線コネクタ 20"/>
        <xdr:cNvCxnSpPr/>
      </xdr:nvCxnSpPr>
      <xdr:spPr>
        <a:xfrm flipH="1">
          <a:off x="196850" y="12573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166370</xdr:colOff>
      <xdr:row>9</xdr:row>
      <xdr:rowOff>123825</xdr:rowOff>
    </xdr:to>
    <xdr:cxnSp macro="">
      <xdr:nvCxnSpPr>
        <xdr:cNvPr id="23" name="直線コネクタ 22"/>
        <xdr:cNvCxnSpPr/>
      </xdr:nvCxnSpPr>
      <xdr:spPr>
        <a:xfrm flipH="1">
          <a:off x="196850" y="1714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166370</xdr:colOff>
      <xdr:row>11</xdr:row>
      <xdr:rowOff>161925</xdr:rowOff>
    </xdr:to>
    <xdr:cxnSp macro="">
      <xdr:nvCxnSpPr>
        <xdr:cNvPr id="25" name="直線コネクタ 24"/>
        <xdr:cNvCxnSpPr/>
      </xdr:nvCxnSpPr>
      <xdr:spPr>
        <a:xfrm flipH="1">
          <a:off x="196850" y="2095500"/>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8825" cy="255270"/>
    <xdr:sp macro="" textlink="">
      <xdr:nvSpPr>
        <xdr:cNvPr id="31" name="テキスト ボックス 30"/>
        <xdr:cNvSpPr txBox="1"/>
      </xdr:nvSpPr>
      <xdr:spPr>
        <a:xfrm>
          <a:off x="1384300" y="37947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58825" cy="259080"/>
    <xdr:sp macro="" textlink="">
      <xdr:nvSpPr>
        <xdr:cNvPr id="33" name="テキスト ボックス 32"/>
        <xdr:cNvSpPr txBox="1"/>
      </xdr:nvSpPr>
      <xdr:spPr>
        <a:xfrm>
          <a:off x="1384300" y="3468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58825" cy="255270"/>
    <xdr:sp macro="" textlink="">
      <xdr:nvSpPr>
        <xdr:cNvPr id="35" name="テキスト ボックス 34"/>
        <xdr:cNvSpPr txBox="1"/>
      </xdr:nvSpPr>
      <xdr:spPr>
        <a:xfrm>
          <a:off x="1384300" y="314134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58825" cy="259080"/>
    <xdr:sp macro="" textlink="">
      <xdr:nvSpPr>
        <xdr:cNvPr id="37" name="テキスト ボックス 36"/>
        <xdr:cNvSpPr txBox="1"/>
      </xdr:nvSpPr>
      <xdr:spPr>
        <a:xfrm>
          <a:off x="1384300" y="28149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8825" cy="255270"/>
    <xdr:sp macro="" textlink="">
      <xdr:nvSpPr>
        <xdr:cNvPr id="39" name="テキスト ボックス 38"/>
        <xdr:cNvSpPr txBox="1"/>
      </xdr:nvSpPr>
      <xdr:spPr>
        <a:xfrm>
          <a:off x="1384300" y="248856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8825" cy="259080"/>
    <xdr:sp macro="" textlink="">
      <xdr:nvSpPr>
        <xdr:cNvPr id="41" name="テキスト ボックス 40"/>
        <xdr:cNvSpPr txBox="1"/>
      </xdr:nvSpPr>
      <xdr:spPr>
        <a:xfrm>
          <a:off x="1384300" y="21621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8825" cy="259080"/>
    <xdr:sp macro="" textlink="">
      <xdr:nvSpPr>
        <xdr:cNvPr id="43" name="テキスト ボックス 42"/>
        <xdr:cNvSpPr txBox="1"/>
      </xdr:nvSpPr>
      <xdr:spPr>
        <a:xfrm>
          <a:off x="1384300" y="18351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8825" cy="255270"/>
    <xdr:sp macro="" textlink="">
      <xdr:nvSpPr>
        <xdr:cNvPr id="45" name="テキスト ボックス 44"/>
        <xdr:cNvSpPr txBox="1"/>
      </xdr:nvSpPr>
      <xdr:spPr>
        <a:xfrm>
          <a:off x="1384300" y="15087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88900</xdr:rowOff>
    </xdr:from>
    <xdr:to>
      <xdr:col>29</xdr:col>
      <xdr:colOff>127000</xdr:colOff>
      <xdr:row>20</xdr:row>
      <xdr:rowOff>99060</xdr:rowOff>
    </xdr:to>
    <xdr:cxnSp macro="">
      <xdr:nvCxnSpPr>
        <xdr:cNvPr id="47" name="直線コネクタ 46"/>
        <xdr:cNvCxnSpPr/>
      </xdr:nvCxnSpPr>
      <xdr:spPr>
        <a:xfrm flipV="1">
          <a:off x="5651500" y="2193925"/>
          <a:ext cx="0" cy="1381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71120</xdr:rowOff>
    </xdr:from>
    <xdr:ext cx="758190" cy="259080"/>
    <xdr:sp macro="" textlink="">
      <xdr:nvSpPr>
        <xdr:cNvPr id="48" name="人口1人当たり決算額の推移最小値テキスト130"/>
        <xdr:cNvSpPr txBox="1"/>
      </xdr:nvSpPr>
      <xdr:spPr>
        <a:xfrm>
          <a:off x="5740400" y="35477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62,128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99060</xdr:rowOff>
    </xdr:from>
    <xdr:to>
      <xdr:col>30</xdr:col>
      <xdr:colOff>25400</xdr:colOff>
      <xdr:row>20</xdr:row>
      <xdr:rowOff>99060</xdr:rowOff>
    </xdr:to>
    <xdr:cxnSp macro="">
      <xdr:nvCxnSpPr>
        <xdr:cNvPr id="49" name="直線コネクタ 48"/>
        <xdr:cNvCxnSpPr/>
      </xdr:nvCxnSpPr>
      <xdr:spPr>
        <a:xfrm>
          <a:off x="5562600" y="357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3810</xdr:rowOff>
    </xdr:from>
    <xdr:ext cx="758190" cy="259080"/>
    <xdr:sp macro="" textlink="">
      <xdr:nvSpPr>
        <xdr:cNvPr id="50" name="人口1人当たり決算額の推移最大値テキスト130"/>
        <xdr:cNvSpPr txBox="1"/>
      </xdr:nvSpPr>
      <xdr:spPr>
        <a:xfrm>
          <a:off x="5740400" y="19373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146,766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88900</xdr:rowOff>
    </xdr:from>
    <xdr:to>
      <xdr:col>30</xdr:col>
      <xdr:colOff>25400</xdr:colOff>
      <xdr:row>12</xdr:row>
      <xdr:rowOff>88900</xdr:rowOff>
    </xdr:to>
    <xdr:cxnSp macro="">
      <xdr:nvCxnSpPr>
        <xdr:cNvPr id="51" name="直線コネクタ 50"/>
        <xdr:cNvCxnSpPr/>
      </xdr:nvCxnSpPr>
      <xdr:spPr>
        <a:xfrm>
          <a:off x="5562600" y="2193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147320</xdr:rowOff>
    </xdr:from>
    <xdr:to>
      <xdr:col>29</xdr:col>
      <xdr:colOff>127000</xdr:colOff>
      <xdr:row>15</xdr:row>
      <xdr:rowOff>132080</xdr:rowOff>
    </xdr:to>
    <xdr:cxnSp macro="">
      <xdr:nvCxnSpPr>
        <xdr:cNvPr id="52" name="直線コネクタ 51"/>
        <xdr:cNvCxnSpPr/>
      </xdr:nvCxnSpPr>
      <xdr:spPr>
        <a:xfrm>
          <a:off x="5003800" y="2595245"/>
          <a:ext cx="647700" cy="156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65405</xdr:rowOff>
    </xdr:from>
    <xdr:ext cx="758190" cy="255270"/>
    <xdr:sp macro="" textlink="">
      <xdr:nvSpPr>
        <xdr:cNvPr id="53" name="人口1人当たり決算額の推移平均値テキスト130"/>
        <xdr:cNvSpPr txBox="1"/>
      </xdr:nvSpPr>
      <xdr:spPr>
        <a:xfrm>
          <a:off x="5740400" y="2856230"/>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92710</xdr:rowOff>
    </xdr:from>
    <xdr:to>
      <xdr:col>29</xdr:col>
      <xdr:colOff>166370</xdr:colOff>
      <xdr:row>17</xdr:row>
      <xdr:rowOff>22860</xdr:rowOff>
    </xdr:to>
    <xdr:sp macro="" textlink="">
      <xdr:nvSpPr>
        <xdr:cNvPr id="54" name="フローチャート: 判断 53"/>
        <xdr:cNvSpPr/>
      </xdr:nvSpPr>
      <xdr:spPr>
        <a:xfrm>
          <a:off x="5600700" y="2883535"/>
          <a:ext cx="9017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147320</xdr:rowOff>
    </xdr:from>
    <xdr:to>
      <xdr:col>26</xdr:col>
      <xdr:colOff>50800</xdr:colOff>
      <xdr:row>15</xdr:row>
      <xdr:rowOff>6350</xdr:rowOff>
    </xdr:to>
    <xdr:cxnSp macro="">
      <xdr:nvCxnSpPr>
        <xdr:cNvPr id="55" name="直線コネクタ 54"/>
        <xdr:cNvCxnSpPr/>
      </xdr:nvCxnSpPr>
      <xdr:spPr>
        <a:xfrm flipV="1">
          <a:off x="4305300" y="259524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154940</xdr:rowOff>
    </xdr:from>
    <xdr:to>
      <xdr:col>26</xdr:col>
      <xdr:colOff>101600</xdr:colOff>
      <xdr:row>17</xdr:row>
      <xdr:rowOff>85090</xdr:rowOff>
    </xdr:to>
    <xdr:sp macro="" textlink="">
      <xdr:nvSpPr>
        <xdr:cNvPr id="56" name="フローチャート: 判断 55"/>
        <xdr:cNvSpPr/>
      </xdr:nvSpPr>
      <xdr:spPr>
        <a:xfrm>
          <a:off x="4953000" y="2945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69850</xdr:rowOff>
    </xdr:from>
    <xdr:ext cx="733425" cy="259080"/>
    <xdr:sp macro="" textlink="">
      <xdr:nvSpPr>
        <xdr:cNvPr id="57" name="テキスト ボックス 56"/>
        <xdr:cNvSpPr txBox="1"/>
      </xdr:nvSpPr>
      <xdr:spPr>
        <a:xfrm>
          <a:off x="4622800" y="303212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15</xdr:row>
      <xdr:rowOff>6350</xdr:rowOff>
    </xdr:from>
    <xdr:to>
      <xdr:col>22</xdr:col>
      <xdr:colOff>114300</xdr:colOff>
      <xdr:row>15</xdr:row>
      <xdr:rowOff>79375</xdr:rowOff>
    </xdr:to>
    <xdr:cxnSp macro="">
      <xdr:nvCxnSpPr>
        <xdr:cNvPr id="58" name="直線コネクタ 57"/>
        <xdr:cNvCxnSpPr/>
      </xdr:nvCxnSpPr>
      <xdr:spPr>
        <a:xfrm flipV="1">
          <a:off x="3595370" y="2625725"/>
          <a:ext cx="70993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6985</xdr:rowOff>
    </xdr:from>
    <xdr:to>
      <xdr:col>22</xdr:col>
      <xdr:colOff>165100</xdr:colOff>
      <xdr:row>17</xdr:row>
      <xdr:rowOff>109220</xdr:rowOff>
    </xdr:to>
    <xdr:sp macro="" textlink="">
      <xdr:nvSpPr>
        <xdr:cNvPr id="59" name="フローチャート: 判断 58"/>
        <xdr:cNvSpPr/>
      </xdr:nvSpPr>
      <xdr:spPr>
        <a:xfrm>
          <a:off x="42545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93345</xdr:rowOff>
    </xdr:from>
    <xdr:ext cx="762000" cy="259080"/>
    <xdr:sp macro="" textlink="">
      <xdr:nvSpPr>
        <xdr:cNvPr id="60" name="テキスト ボックス 59"/>
        <xdr:cNvSpPr txBox="1"/>
      </xdr:nvSpPr>
      <xdr:spPr>
        <a:xfrm>
          <a:off x="3924300" y="305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79375</xdr:rowOff>
    </xdr:from>
    <xdr:to>
      <xdr:col>18</xdr:col>
      <xdr:colOff>166370</xdr:colOff>
      <xdr:row>15</xdr:row>
      <xdr:rowOff>92075</xdr:rowOff>
    </xdr:to>
    <xdr:cxnSp macro="">
      <xdr:nvCxnSpPr>
        <xdr:cNvPr id="61" name="直線コネクタ 60"/>
        <xdr:cNvCxnSpPr/>
      </xdr:nvCxnSpPr>
      <xdr:spPr>
        <a:xfrm flipV="1">
          <a:off x="2908300" y="2698750"/>
          <a:ext cx="68707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1905</xdr:rowOff>
    </xdr:from>
    <xdr:to>
      <xdr:col>19</xdr:col>
      <xdr:colOff>38100</xdr:colOff>
      <xdr:row>17</xdr:row>
      <xdr:rowOff>103505</xdr:rowOff>
    </xdr:to>
    <xdr:sp macro="" textlink="">
      <xdr:nvSpPr>
        <xdr:cNvPr id="62" name="フローチャート: 判断 61"/>
        <xdr:cNvSpPr/>
      </xdr:nvSpPr>
      <xdr:spPr>
        <a:xfrm>
          <a:off x="35560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17</xdr:row>
      <xdr:rowOff>88265</xdr:rowOff>
    </xdr:from>
    <xdr:ext cx="761365" cy="255270"/>
    <xdr:sp macro="" textlink="">
      <xdr:nvSpPr>
        <xdr:cNvPr id="63" name="テキスト ボックス 62"/>
        <xdr:cNvSpPr txBox="1"/>
      </xdr:nvSpPr>
      <xdr:spPr>
        <a:xfrm>
          <a:off x="3214370" y="305054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85090</xdr:rowOff>
    </xdr:from>
    <xdr:to>
      <xdr:col>15</xdr:col>
      <xdr:colOff>101600</xdr:colOff>
      <xdr:row>17</xdr:row>
      <xdr:rowOff>15240</xdr:rowOff>
    </xdr:to>
    <xdr:sp macro="" textlink="">
      <xdr:nvSpPr>
        <xdr:cNvPr id="64" name="フローチャート: 判断 63"/>
        <xdr:cNvSpPr/>
      </xdr:nvSpPr>
      <xdr:spPr>
        <a:xfrm>
          <a:off x="28575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171450</xdr:rowOff>
    </xdr:from>
    <xdr:ext cx="758825" cy="259080"/>
    <xdr:sp macro="" textlink="">
      <xdr:nvSpPr>
        <xdr:cNvPr id="65" name="テキスト ボックス 64"/>
        <xdr:cNvSpPr txBox="1"/>
      </xdr:nvSpPr>
      <xdr:spPr>
        <a:xfrm>
          <a:off x="2527300" y="29622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58825" cy="259080"/>
    <xdr:sp macro="" textlink="">
      <xdr:nvSpPr>
        <xdr:cNvPr id="67" name="テキスト ボックス 66"/>
        <xdr:cNvSpPr txBox="1"/>
      </xdr:nvSpPr>
      <xdr:spPr>
        <a:xfrm>
          <a:off x="48260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58825" cy="259080"/>
    <xdr:sp macro="" textlink="">
      <xdr:nvSpPr>
        <xdr:cNvPr id="70" name="テキスト ボックス 69"/>
        <xdr:cNvSpPr txBox="1"/>
      </xdr:nvSpPr>
      <xdr:spPr>
        <a:xfrm>
          <a:off x="27305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15</xdr:row>
      <xdr:rowOff>80645</xdr:rowOff>
    </xdr:from>
    <xdr:to>
      <xdr:col>29</xdr:col>
      <xdr:colOff>166370</xdr:colOff>
      <xdr:row>16</xdr:row>
      <xdr:rowOff>10795</xdr:rowOff>
    </xdr:to>
    <xdr:sp macro="" textlink="">
      <xdr:nvSpPr>
        <xdr:cNvPr id="71" name="楕円 70"/>
        <xdr:cNvSpPr/>
      </xdr:nvSpPr>
      <xdr:spPr>
        <a:xfrm>
          <a:off x="5600700" y="2700020"/>
          <a:ext cx="9017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97790</xdr:rowOff>
    </xdr:from>
    <xdr:ext cx="758190" cy="255270"/>
    <xdr:sp macro="" textlink="">
      <xdr:nvSpPr>
        <xdr:cNvPr id="72" name="人口1人当たり決算額の推移該当値テキスト130"/>
        <xdr:cNvSpPr txBox="1"/>
      </xdr:nvSpPr>
      <xdr:spPr>
        <a:xfrm>
          <a:off x="5740400" y="25457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112,659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96520</xdr:rowOff>
    </xdr:from>
    <xdr:to>
      <xdr:col>26</xdr:col>
      <xdr:colOff>101600</xdr:colOff>
      <xdr:row>15</xdr:row>
      <xdr:rowOff>26670</xdr:rowOff>
    </xdr:to>
    <xdr:sp macro="" textlink="">
      <xdr:nvSpPr>
        <xdr:cNvPr id="73" name="楕円 72"/>
        <xdr:cNvSpPr/>
      </xdr:nvSpPr>
      <xdr:spPr>
        <a:xfrm>
          <a:off x="4953000" y="2544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36830</xdr:rowOff>
    </xdr:from>
    <xdr:ext cx="733425" cy="259080"/>
    <xdr:sp macro="" textlink="">
      <xdr:nvSpPr>
        <xdr:cNvPr id="74" name="テキスト ボックス 73"/>
        <xdr:cNvSpPr txBox="1"/>
      </xdr:nvSpPr>
      <xdr:spPr>
        <a:xfrm>
          <a:off x="4622800" y="231330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126365</xdr:rowOff>
    </xdr:from>
    <xdr:to>
      <xdr:col>22</xdr:col>
      <xdr:colOff>165100</xdr:colOff>
      <xdr:row>15</xdr:row>
      <xdr:rowOff>56515</xdr:rowOff>
    </xdr:to>
    <xdr:sp macro="" textlink="">
      <xdr:nvSpPr>
        <xdr:cNvPr id="75" name="楕円 74"/>
        <xdr:cNvSpPr/>
      </xdr:nvSpPr>
      <xdr:spPr>
        <a:xfrm>
          <a:off x="4254500" y="257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66675</xdr:rowOff>
    </xdr:from>
    <xdr:ext cx="762000" cy="255270"/>
    <xdr:sp macro="" textlink="">
      <xdr:nvSpPr>
        <xdr:cNvPr id="76" name="テキスト ボックス 75"/>
        <xdr:cNvSpPr txBox="1"/>
      </xdr:nvSpPr>
      <xdr:spPr>
        <a:xfrm>
          <a:off x="3924300" y="23431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120,350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29210</xdr:rowOff>
    </xdr:from>
    <xdr:to>
      <xdr:col>19</xdr:col>
      <xdr:colOff>38100</xdr:colOff>
      <xdr:row>15</xdr:row>
      <xdr:rowOff>130175</xdr:rowOff>
    </xdr:to>
    <xdr:sp macro="" textlink="">
      <xdr:nvSpPr>
        <xdr:cNvPr id="77" name="楕円 76"/>
        <xdr:cNvSpPr/>
      </xdr:nvSpPr>
      <xdr:spPr>
        <a:xfrm>
          <a:off x="3556000" y="26485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13</xdr:row>
      <xdr:rowOff>140335</xdr:rowOff>
    </xdr:from>
    <xdr:ext cx="761365" cy="259080"/>
    <xdr:sp macro="" textlink="">
      <xdr:nvSpPr>
        <xdr:cNvPr id="78" name="テキスト ボックス 77"/>
        <xdr:cNvSpPr txBox="1"/>
      </xdr:nvSpPr>
      <xdr:spPr>
        <a:xfrm>
          <a:off x="3214370" y="2416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115,839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41275</xdr:rowOff>
    </xdr:from>
    <xdr:to>
      <xdr:col>15</xdr:col>
      <xdr:colOff>101600</xdr:colOff>
      <xdr:row>15</xdr:row>
      <xdr:rowOff>143510</xdr:rowOff>
    </xdr:to>
    <xdr:sp macro="" textlink="">
      <xdr:nvSpPr>
        <xdr:cNvPr id="79" name="楕円 78"/>
        <xdr:cNvSpPr/>
      </xdr:nvSpPr>
      <xdr:spPr>
        <a:xfrm>
          <a:off x="2857500" y="2660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153035</xdr:rowOff>
    </xdr:from>
    <xdr:ext cx="758825" cy="259080"/>
    <xdr:sp macro="" textlink="">
      <xdr:nvSpPr>
        <xdr:cNvPr id="80" name="テキスト ボックス 79"/>
        <xdr:cNvSpPr txBox="1"/>
      </xdr:nvSpPr>
      <xdr:spPr>
        <a:xfrm>
          <a:off x="2527300" y="2429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115,049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166370</xdr:colOff>
      <xdr:row>30</xdr:row>
      <xdr:rowOff>19050</xdr:rowOff>
    </xdr:to>
    <xdr:cxnSp macro="">
      <xdr:nvCxnSpPr>
        <xdr:cNvPr id="86" name="直線コネクタ 85"/>
        <xdr:cNvCxnSpPr/>
      </xdr:nvCxnSpPr>
      <xdr:spPr>
        <a:xfrm flipH="1">
          <a:off x="196850" y="5257800"/>
          <a:ext cx="16002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166370</xdr:colOff>
      <xdr:row>31</xdr:row>
      <xdr:rowOff>305435</xdr:rowOff>
    </xdr:to>
    <xdr:cxnSp macro="">
      <xdr:nvCxnSpPr>
        <xdr:cNvPr id="88" name="直線コネクタ 87"/>
        <xdr:cNvCxnSpPr/>
      </xdr:nvCxnSpPr>
      <xdr:spPr>
        <a:xfrm flipH="1">
          <a:off x="196850" y="5715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166370</xdr:colOff>
      <xdr:row>33</xdr:row>
      <xdr:rowOff>172085</xdr:rowOff>
    </xdr:to>
    <xdr:cxnSp macro="">
      <xdr:nvCxnSpPr>
        <xdr:cNvPr id="90" name="直線コネクタ 89"/>
        <xdr:cNvCxnSpPr/>
      </xdr:nvCxnSpPr>
      <xdr:spPr>
        <a:xfrm flipH="1">
          <a:off x="196850" y="6096635"/>
          <a:ext cx="16002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8825" cy="259715"/>
    <xdr:sp macro="" textlink="">
      <xdr:nvSpPr>
        <xdr:cNvPr id="98" name="テキスト ボックス 97"/>
        <xdr:cNvSpPr txBox="1"/>
      </xdr:nvSpPr>
      <xdr:spPr>
        <a:xfrm>
          <a:off x="1384300" y="703326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8825" cy="255270"/>
    <xdr:sp macro="" textlink="">
      <xdr:nvSpPr>
        <xdr:cNvPr id="100" name="テキスト ボックス 99"/>
        <xdr:cNvSpPr txBox="1"/>
      </xdr:nvSpPr>
      <xdr:spPr>
        <a:xfrm>
          <a:off x="1384300" y="66522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8825" cy="259715"/>
    <xdr:sp macro="" textlink="">
      <xdr:nvSpPr>
        <xdr:cNvPr id="102" name="テキスト ボックス 101"/>
        <xdr:cNvSpPr txBox="1"/>
      </xdr:nvSpPr>
      <xdr:spPr>
        <a:xfrm>
          <a:off x="1384300" y="627126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8825" cy="259080"/>
    <xdr:sp macro="" textlink="">
      <xdr:nvSpPr>
        <xdr:cNvPr id="104" name="テキスト ボックス 103"/>
        <xdr:cNvSpPr txBox="1"/>
      </xdr:nvSpPr>
      <xdr:spPr>
        <a:xfrm>
          <a:off x="1384300" y="5890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825" cy="255270"/>
    <xdr:sp macro="" textlink="">
      <xdr:nvSpPr>
        <xdr:cNvPr id="106" name="テキスト ボックス 105"/>
        <xdr:cNvSpPr txBox="1"/>
      </xdr:nvSpPr>
      <xdr:spPr>
        <a:xfrm>
          <a:off x="1384300" y="550989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66040</xdr:rowOff>
    </xdr:from>
    <xdr:to>
      <xdr:col>29</xdr:col>
      <xdr:colOff>127000</xdr:colOff>
      <xdr:row>37</xdr:row>
      <xdr:rowOff>246380</xdr:rowOff>
    </xdr:to>
    <xdr:cxnSp macro="">
      <xdr:nvCxnSpPr>
        <xdr:cNvPr id="108" name="直線コネクタ 107"/>
        <xdr:cNvCxnSpPr/>
      </xdr:nvCxnSpPr>
      <xdr:spPr>
        <a:xfrm flipV="1">
          <a:off x="5651500" y="5990590"/>
          <a:ext cx="0" cy="13804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217805</xdr:rowOff>
    </xdr:from>
    <xdr:ext cx="758190" cy="259080"/>
    <xdr:sp macro="" textlink="">
      <xdr:nvSpPr>
        <xdr:cNvPr id="109" name="人口1人当たり決算額の推移最小値テキスト445"/>
        <xdr:cNvSpPr txBox="1"/>
      </xdr:nvSpPr>
      <xdr:spPr>
        <a:xfrm>
          <a:off x="5740400" y="734250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246380</xdr:rowOff>
    </xdr:from>
    <xdr:to>
      <xdr:col>30</xdr:col>
      <xdr:colOff>25400</xdr:colOff>
      <xdr:row>37</xdr:row>
      <xdr:rowOff>246380</xdr:rowOff>
    </xdr:to>
    <xdr:cxnSp macro="">
      <xdr:nvCxnSpPr>
        <xdr:cNvPr id="110" name="直線コネクタ 109"/>
        <xdr:cNvCxnSpPr/>
      </xdr:nvCxnSpPr>
      <xdr:spPr>
        <a:xfrm>
          <a:off x="5562600" y="737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322580</xdr:rowOff>
    </xdr:from>
    <xdr:ext cx="758190" cy="259080"/>
    <xdr:sp macro="" textlink="">
      <xdr:nvSpPr>
        <xdr:cNvPr id="111" name="人口1人当たり決算額の推移最大値テキスト445"/>
        <xdr:cNvSpPr txBox="1"/>
      </xdr:nvSpPr>
      <xdr:spPr>
        <a:xfrm>
          <a:off x="5740400" y="57327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62,240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66040</xdr:rowOff>
    </xdr:from>
    <xdr:to>
      <xdr:col>30</xdr:col>
      <xdr:colOff>25400</xdr:colOff>
      <xdr:row>33</xdr:row>
      <xdr:rowOff>66040</xdr:rowOff>
    </xdr:to>
    <xdr:cxnSp macro="">
      <xdr:nvCxnSpPr>
        <xdr:cNvPr id="112" name="直線コネクタ 111"/>
        <xdr:cNvCxnSpPr/>
      </xdr:nvCxnSpPr>
      <xdr:spPr>
        <a:xfrm>
          <a:off x="5562600" y="5990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48260</xdr:rowOff>
    </xdr:from>
    <xdr:to>
      <xdr:col>29</xdr:col>
      <xdr:colOff>127000</xdr:colOff>
      <xdr:row>34</xdr:row>
      <xdr:rowOff>93980</xdr:rowOff>
    </xdr:to>
    <xdr:cxnSp macro="">
      <xdr:nvCxnSpPr>
        <xdr:cNvPr id="113" name="直線コネクタ 112"/>
        <xdr:cNvCxnSpPr/>
      </xdr:nvCxnSpPr>
      <xdr:spPr>
        <a:xfrm>
          <a:off x="5003800" y="6315710"/>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59055</xdr:rowOff>
    </xdr:from>
    <xdr:ext cx="758190" cy="259715"/>
    <xdr:sp macro="" textlink="">
      <xdr:nvSpPr>
        <xdr:cNvPr id="114" name="人口1人当たり決算額の推移平均値テキスト445"/>
        <xdr:cNvSpPr txBox="1"/>
      </xdr:nvSpPr>
      <xdr:spPr>
        <a:xfrm>
          <a:off x="5740400" y="6669405"/>
          <a:ext cx="75819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87630</xdr:rowOff>
    </xdr:from>
    <xdr:to>
      <xdr:col>29</xdr:col>
      <xdr:colOff>166370</xdr:colOff>
      <xdr:row>35</xdr:row>
      <xdr:rowOff>189865</xdr:rowOff>
    </xdr:to>
    <xdr:sp macro="" textlink="">
      <xdr:nvSpPr>
        <xdr:cNvPr id="115" name="フローチャート: 判断 114"/>
        <xdr:cNvSpPr/>
      </xdr:nvSpPr>
      <xdr:spPr>
        <a:xfrm>
          <a:off x="5600700" y="6697980"/>
          <a:ext cx="9017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48260</xdr:rowOff>
    </xdr:from>
    <xdr:to>
      <xdr:col>26</xdr:col>
      <xdr:colOff>50800</xdr:colOff>
      <xdr:row>34</xdr:row>
      <xdr:rowOff>95250</xdr:rowOff>
    </xdr:to>
    <xdr:cxnSp macro="">
      <xdr:nvCxnSpPr>
        <xdr:cNvPr id="116" name="直線コネクタ 115"/>
        <xdr:cNvCxnSpPr/>
      </xdr:nvCxnSpPr>
      <xdr:spPr>
        <a:xfrm flipV="1">
          <a:off x="4305300" y="631571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84455</xdr:rowOff>
    </xdr:from>
    <xdr:to>
      <xdr:col>26</xdr:col>
      <xdr:colOff>101600</xdr:colOff>
      <xdr:row>35</xdr:row>
      <xdr:rowOff>186690</xdr:rowOff>
    </xdr:to>
    <xdr:sp macro="" textlink="">
      <xdr:nvSpPr>
        <xdr:cNvPr id="117" name="フローチャート: 判断 116"/>
        <xdr:cNvSpPr/>
      </xdr:nvSpPr>
      <xdr:spPr>
        <a:xfrm>
          <a:off x="49530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172085</xdr:rowOff>
    </xdr:from>
    <xdr:ext cx="733425" cy="259080"/>
    <xdr:sp macro="" textlink="">
      <xdr:nvSpPr>
        <xdr:cNvPr id="118" name="テキスト ボックス 117"/>
        <xdr:cNvSpPr txBox="1"/>
      </xdr:nvSpPr>
      <xdr:spPr>
        <a:xfrm>
          <a:off x="4622800" y="67824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166370</xdr:colOff>
      <xdr:row>34</xdr:row>
      <xdr:rowOff>95250</xdr:rowOff>
    </xdr:from>
    <xdr:to>
      <xdr:col>22</xdr:col>
      <xdr:colOff>114300</xdr:colOff>
      <xdr:row>34</xdr:row>
      <xdr:rowOff>118110</xdr:rowOff>
    </xdr:to>
    <xdr:cxnSp macro="">
      <xdr:nvCxnSpPr>
        <xdr:cNvPr id="119" name="直線コネクタ 118"/>
        <xdr:cNvCxnSpPr/>
      </xdr:nvCxnSpPr>
      <xdr:spPr>
        <a:xfrm flipV="1">
          <a:off x="3595370" y="6362700"/>
          <a:ext cx="70993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84455</xdr:rowOff>
    </xdr:from>
    <xdr:to>
      <xdr:col>22</xdr:col>
      <xdr:colOff>165100</xdr:colOff>
      <xdr:row>35</xdr:row>
      <xdr:rowOff>186690</xdr:rowOff>
    </xdr:to>
    <xdr:sp macro="" textlink="">
      <xdr:nvSpPr>
        <xdr:cNvPr id="120" name="フローチャート: 判断 119"/>
        <xdr:cNvSpPr/>
      </xdr:nvSpPr>
      <xdr:spPr>
        <a:xfrm>
          <a:off x="425450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172085</xdr:rowOff>
    </xdr:from>
    <xdr:ext cx="762000" cy="259080"/>
    <xdr:sp macro="" textlink="">
      <xdr:nvSpPr>
        <xdr:cNvPr id="121" name="テキスト ボックス 120"/>
        <xdr:cNvSpPr txBox="1"/>
      </xdr:nvSpPr>
      <xdr:spPr>
        <a:xfrm>
          <a:off x="3924300" y="678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118110</xdr:rowOff>
    </xdr:from>
    <xdr:to>
      <xdr:col>18</xdr:col>
      <xdr:colOff>166370</xdr:colOff>
      <xdr:row>34</xdr:row>
      <xdr:rowOff>170815</xdr:rowOff>
    </xdr:to>
    <xdr:cxnSp macro="">
      <xdr:nvCxnSpPr>
        <xdr:cNvPr id="122" name="直線コネクタ 121"/>
        <xdr:cNvCxnSpPr/>
      </xdr:nvCxnSpPr>
      <xdr:spPr>
        <a:xfrm flipV="1">
          <a:off x="2908300" y="6385560"/>
          <a:ext cx="68707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80645</xdr:rowOff>
    </xdr:from>
    <xdr:to>
      <xdr:col>19</xdr:col>
      <xdr:colOff>38100</xdr:colOff>
      <xdr:row>35</xdr:row>
      <xdr:rowOff>182880</xdr:rowOff>
    </xdr:to>
    <xdr:sp macro="" textlink="">
      <xdr:nvSpPr>
        <xdr:cNvPr id="123" name="フローチャート: 判断 122"/>
        <xdr:cNvSpPr/>
      </xdr:nvSpPr>
      <xdr:spPr>
        <a:xfrm>
          <a:off x="355600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35</xdr:row>
      <xdr:rowOff>168275</xdr:rowOff>
    </xdr:from>
    <xdr:ext cx="761365" cy="255270"/>
    <xdr:sp macro="" textlink="">
      <xdr:nvSpPr>
        <xdr:cNvPr id="124" name="テキスト ボックス 123"/>
        <xdr:cNvSpPr txBox="1"/>
      </xdr:nvSpPr>
      <xdr:spPr>
        <a:xfrm>
          <a:off x="3214370" y="677862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340360</xdr:rowOff>
    </xdr:from>
    <xdr:to>
      <xdr:col>15</xdr:col>
      <xdr:colOff>101600</xdr:colOff>
      <xdr:row>35</xdr:row>
      <xdr:rowOff>98425</xdr:rowOff>
    </xdr:to>
    <xdr:sp macro="" textlink="">
      <xdr:nvSpPr>
        <xdr:cNvPr id="125" name="フローチャート: 判断 124"/>
        <xdr:cNvSpPr/>
      </xdr:nvSpPr>
      <xdr:spPr>
        <a:xfrm>
          <a:off x="2857500" y="66078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83185</xdr:rowOff>
    </xdr:from>
    <xdr:ext cx="758825" cy="259715"/>
    <xdr:sp macro="" textlink="">
      <xdr:nvSpPr>
        <xdr:cNvPr id="126" name="テキスト ボックス 125"/>
        <xdr:cNvSpPr txBox="1"/>
      </xdr:nvSpPr>
      <xdr:spPr>
        <a:xfrm>
          <a:off x="2527300" y="669353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7" name="テキスト ボックス 126"/>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8825" cy="259080"/>
    <xdr:sp macro="" textlink="">
      <xdr:nvSpPr>
        <xdr:cNvPr id="128" name="テキスト ボックス 127"/>
        <xdr:cNvSpPr txBox="1"/>
      </xdr:nvSpPr>
      <xdr:spPr>
        <a:xfrm>
          <a:off x="48260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8825" cy="259080"/>
    <xdr:sp macro="" textlink="">
      <xdr:nvSpPr>
        <xdr:cNvPr id="131" name="テキスト ボックス 130"/>
        <xdr:cNvSpPr txBox="1"/>
      </xdr:nvSpPr>
      <xdr:spPr>
        <a:xfrm>
          <a:off x="27305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34</xdr:row>
      <xdr:rowOff>44450</xdr:rowOff>
    </xdr:from>
    <xdr:to>
      <xdr:col>29</xdr:col>
      <xdr:colOff>166370</xdr:colOff>
      <xdr:row>34</xdr:row>
      <xdr:rowOff>145415</xdr:rowOff>
    </xdr:to>
    <xdr:sp macro="" textlink="">
      <xdr:nvSpPr>
        <xdr:cNvPr id="132" name="楕円 131"/>
        <xdr:cNvSpPr/>
      </xdr:nvSpPr>
      <xdr:spPr>
        <a:xfrm>
          <a:off x="5600700" y="6311900"/>
          <a:ext cx="9017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231140</xdr:rowOff>
    </xdr:from>
    <xdr:ext cx="758190" cy="259715"/>
    <xdr:sp macro="" textlink="">
      <xdr:nvSpPr>
        <xdr:cNvPr id="133" name="人口1人当たり決算額の推移該当値テキスト445"/>
        <xdr:cNvSpPr txBox="1"/>
      </xdr:nvSpPr>
      <xdr:spPr>
        <a:xfrm>
          <a:off x="5740400" y="615569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42,693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341630</xdr:rowOff>
    </xdr:from>
    <xdr:to>
      <xdr:col>26</xdr:col>
      <xdr:colOff>101600</xdr:colOff>
      <xdr:row>34</xdr:row>
      <xdr:rowOff>99695</xdr:rowOff>
    </xdr:to>
    <xdr:sp macro="" textlink="">
      <xdr:nvSpPr>
        <xdr:cNvPr id="134" name="楕円 133"/>
        <xdr:cNvSpPr/>
      </xdr:nvSpPr>
      <xdr:spPr>
        <a:xfrm>
          <a:off x="4953000" y="62661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110490</xdr:rowOff>
    </xdr:from>
    <xdr:ext cx="733425" cy="255270"/>
    <xdr:sp macro="" textlink="">
      <xdr:nvSpPr>
        <xdr:cNvPr id="135" name="テキスト ボックス 134"/>
        <xdr:cNvSpPr txBox="1"/>
      </xdr:nvSpPr>
      <xdr:spPr>
        <a:xfrm>
          <a:off x="4622800" y="6035040"/>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45,099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45720</xdr:rowOff>
    </xdr:from>
    <xdr:to>
      <xdr:col>22</xdr:col>
      <xdr:colOff>165100</xdr:colOff>
      <xdr:row>34</xdr:row>
      <xdr:rowOff>146685</xdr:rowOff>
    </xdr:to>
    <xdr:sp macro="" textlink="">
      <xdr:nvSpPr>
        <xdr:cNvPr id="136" name="楕円 135"/>
        <xdr:cNvSpPr/>
      </xdr:nvSpPr>
      <xdr:spPr>
        <a:xfrm>
          <a:off x="4254500" y="6313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157480</xdr:rowOff>
    </xdr:from>
    <xdr:ext cx="762000" cy="254000"/>
    <xdr:sp macro="" textlink="">
      <xdr:nvSpPr>
        <xdr:cNvPr id="137" name="テキスト ボックス 136"/>
        <xdr:cNvSpPr txBox="1"/>
      </xdr:nvSpPr>
      <xdr:spPr>
        <a:xfrm>
          <a:off x="3924300" y="60820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67310</xdr:rowOff>
    </xdr:from>
    <xdr:to>
      <xdr:col>19</xdr:col>
      <xdr:colOff>38100</xdr:colOff>
      <xdr:row>34</xdr:row>
      <xdr:rowOff>169545</xdr:rowOff>
    </xdr:to>
    <xdr:sp macro="" textlink="">
      <xdr:nvSpPr>
        <xdr:cNvPr id="138" name="楕円 137"/>
        <xdr:cNvSpPr/>
      </xdr:nvSpPr>
      <xdr:spPr>
        <a:xfrm>
          <a:off x="3556000" y="6334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166370</xdr:colOff>
      <xdr:row>33</xdr:row>
      <xdr:rowOff>179070</xdr:rowOff>
    </xdr:from>
    <xdr:ext cx="761365" cy="255270"/>
    <xdr:sp macro="" textlink="">
      <xdr:nvSpPr>
        <xdr:cNvPr id="139" name="テキスト ボックス 138"/>
        <xdr:cNvSpPr txBox="1"/>
      </xdr:nvSpPr>
      <xdr:spPr>
        <a:xfrm>
          <a:off x="3214370" y="610362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41,468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119380</xdr:rowOff>
    </xdr:from>
    <xdr:to>
      <xdr:col>15</xdr:col>
      <xdr:colOff>101600</xdr:colOff>
      <xdr:row>34</xdr:row>
      <xdr:rowOff>220345</xdr:rowOff>
    </xdr:to>
    <xdr:sp macro="" textlink="">
      <xdr:nvSpPr>
        <xdr:cNvPr id="140" name="楕円 139"/>
        <xdr:cNvSpPr/>
      </xdr:nvSpPr>
      <xdr:spPr>
        <a:xfrm>
          <a:off x="2857500" y="63868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231140</xdr:rowOff>
    </xdr:from>
    <xdr:ext cx="758825" cy="259715"/>
    <xdr:sp macro="" textlink="">
      <xdr:nvSpPr>
        <xdr:cNvPr id="141" name="テキスト ボックス 140"/>
        <xdr:cNvSpPr txBox="1"/>
      </xdr:nvSpPr>
      <xdr:spPr>
        <a:xfrm>
          <a:off x="2527300" y="615569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38,740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18,931
18,758
231.94
83,530,586
80,085,510
1,834,339
6,532,917
11,961,759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5270"/>
    <xdr:sp macro="" textlink="">
      <xdr:nvSpPr>
        <xdr:cNvPr id="50" name="テキスト ボックス 49"/>
        <xdr:cNvSpPr txBox="1"/>
      </xdr:nvSpPr>
      <xdr:spPr>
        <a:xfrm>
          <a:off x="166370" y="56642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5270"/>
    <xdr:sp macro="" textlink="">
      <xdr:nvSpPr>
        <xdr:cNvPr id="56" name="テキスト ボックス 55"/>
        <xdr:cNvSpPr txBox="1"/>
      </xdr:nvSpPr>
      <xdr:spPr>
        <a:xfrm>
          <a:off x="166370" y="4683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54610</xdr:rowOff>
    </xdr:from>
    <xdr:to>
      <xdr:col>24</xdr:col>
      <xdr:colOff>62865</xdr:colOff>
      <xdr:row>38</xdr:row>
      <xdr:rowOff>30480</xdr:rowOff>
    </xdr:to>
    <xdr:cxnSp macro="">
      <xdr:nvCxnSpPr>
        <xdr:cNvPr id="58" name="直線コネクタ 57"/>
        <xdr:cNvCxnSpPr/>
      </xdr:nvCxnSpPr>
      <xdr:spPr>
        <a:xfrm flipV="1">
          <a:off x="4633595" y="519811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34925</xdr:rowOff>
    </xdr:from>
    <xdr:ext cx="534670" cy="259080"/>
    <xdr:sp macro="" textlink="">
      <xdr:nvSpPr>
        <xdr:cNvPr id="59" name="人件費最小値テキスト"/>
        <xdr:cNvSpPr txBox="1"/>
      </xdr:nvSpPr>
      <xdr:spPr>
        <a:xfrm>
          <a:off x="4686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54,670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30480</xdr:rowOff>
    </xdr:from>
    <xdr:to>
      <xdr:col>24</xdr:col>
      <xdr:colOff>152400</xdr:colOff>
      <xdr:row>38</xdr:row>
      <xdr:rowOff>30480</xdr:rowOff>
    </xdr:to>
    <xdr:cxnSp macro="">
      <xdr:nvCxnSpPr>
        <xdr:cNvPr id="60" name="直線コネクタ 59"/>
        <xdr:cNvCxnSpPr/>
      </xdr:nvCxnSpPr>
      <xdr:spPr>
        <a:xfrm>
          <a:off x="4546600" y="654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1270</xdr:rowOff>
    </xdr:from>
    <xdr:ext cx="598805" cy="259080"/>
    <xdr:sp macro="" textlink="">
      <xdr:nvSpPr>
        <xdr:cNvPr id="61" name="人件費最大値テキスト"/>
        <xdr:cNvSpPr txBox="1"/>
      </xdr:nvSpPr>
      <xdr:spPr>
        <a:xfrm>
          <a:off x="4686300" y="497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137,220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54610</xdr:rowOff>
    </xdr:from>
    <xdr:to>
      <xdr:col>24</xdr:col>
      <xdr:colOff>152400</xdr:colOff>
      <xdr:row>30</xdr:row>
      <xdr:rowOff>54610</xdr:rowOff>
    </xdr:to>
    <xdr:cxnSp macro="">
      <xdr:nvCxnSpPr>
        <xdr:cNvPr id="62" name="直線コネクタ 61"/>
        <xdr:cNvCxnSpPr/>
      </xdr:nvCxnSpPr>
      <xdr:spPr>
        <a:xfrm>
          <a:off x="4546600" y="519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31</xdr:row>
      <xdr:rowOff>48895</xdr:rowOff>
    </xdr:from>
    <xdr:to>
      <xdr:col>24</xdr:col>
      <xdr:colOff>63500</xdr:colOff>
      <xdr:row>32</xdr:row>
      <xdr:rowOff>64135</xdr:rowOff>
    </xdr:to>
    <xdr:cxnSp macro="">
      <xdr:nvCxnSpPr>
        <xdr:cNvPr id="63" name="直線コネクタ 62"/>
        <xdr:cNvCxnSpPr/>
      </xdr:nvCxnSpPr>
      <xdr:spPr>
        <a:xfrm>
          <a:off x="3785870" y="5363845"/>
          <a:ext cx="84963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117475</xdr:rowOff>
    </xdr:from>
    <xdr:ext cx="534670" cy="259080"/>
    <xdr:sp macro="" textlink="">
      <xdr:nvSpPr>
        <xdr:cNvPr id="64" name="人件費平均値テキスト"/>
        <xdr:cNvSpPr txBox="1"/>
      </xdr:nvSpPr>
      <xdr:spPr>
        <a:xfrm>
          <a:off x="4686300" y="5946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139065</xdr:rowOff>
    </xdr:from>
    <xdr:to>
      <xdr:col>24</xdr:col>
      <xdr:colOff>114300</xdr:colOff>
      <xdr:row>35</xdr:row>
      <xdr:rowOff>69215</xdr:rowOff>
    </xdr:to>
    <xdr:sp macro="" textlink="">
      <xdr:nvSpPr>
        <xdr:cNvPr id="65" name="フローチャート: 判断 64"/>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48895</xdr:rowOff>
    </xdr:from>
    <xdr:to>
      <xdr:col>19</xdr:col>
      <xdr:colOff>166370</xdr:colOff>
      <xdr:row>31</xdr:row>
      <xdr:rowOff>138430</xdr:rowOff>
    </xdr:to>
    <xdr:cxnSp macro="">
      <xdr:nvCxnSpPr>
        <xdr:cNvPr id="66" name="直線コネクタ 65"/>
        <xdr:cNvCxnSpPr/>
      </xdr:nvCxnSpPr>
      <xdr:spPr>
        <a:xfrm flipV="1">
          <a:off x="2908300" y="5363845"/>
          <a:ext cx="87757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25400</xdr:rowOff>
    </xdr:from>
    <xdr:to>
      <xdr:col>20</xdr:col>
      <xdr:colOff>38100</xdr:colOff>
      <xdr:row>35</xdr:row>
      <xdr:rowOff>127000</xdr:rowOff>
    </xdr:to>
    <xdr:sp macro="" textlink="">
      <xdr:nvSpPr>
        <xdr:cNvPr id="67" name="フローチャート: 判断 66"/>
        <xdr:cNvSpPr/>
      </xdr:nvSpPr>
      <xdr:spPr>
        <a:xfrm>
          <a:off x="3746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118110</xdr:rowOff>
    </xdr:from>
    <xdr:ext cx="534035" cy="259080"/>
    <xdr:sp macro="" textlink="">
      <xdr:nvSpPr>
        <xdr:cNvPr id="68" name="テキスト ボックス 67"/>
        <xdr:cNvSpPr txBox="1"/>
      </xdr:nvSpPr>
      <xdr:spPr>
        <a:xfrm>
          <a:off x="3529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138430</xdr:rowOff>
    </xdr:from>
    <xdr:to>
      <xdr:col>15</xdr:col>
      <xdr:colOff>50800</xdr:colOff>
      <xdr:row>32</xdr:row>
      <xdr:rowOff>8890</xdr:rowOff>
    </xdr:to>
    <xdr:cxnSp macro="">
      <xdr:nvCxnSpPr>
        <xdr:cNvPr id="69" name="直線コネクタ 68"/>
        <xdr:cNvCxnSpPr/>
      </xdr:nvCxnSpPr>
      <xdr:spPr>
        <a:xfrm flipV="1">
          <a:off x="2019300" y="54533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41910</xdr:rowOff>
    </xdr:from>
    <xdr:to>
      <xdr:col>15</xdr:col>
      <xdr:colOff>101600</xdr:colOff>
      <xdr:row>35</xdr:row>
      <xdr:rowOff>143510</xdr:rowOff>
    </xdr:to>
    <xdr:sp macro="" textlink="">
      <xdr:nvSpPr>
        <xdr:cNvPr id="70" name="フローチャート: 判断 69"/>
        <xdr:cNvSpPr/>
      </xdr:nvSpPr>
      <xdr:spPr>
        <a:xfrm>
          <a:off x="2857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134620</xdr:rowOff>
    </xdr:from>
    <xdr:ext cx="530860" cy="255270"/>
    <xdr:sp macro="" textlink="">
      <xdr:nvSpPr>
        <xdr:cNvPr id="71" name="テキスト ボックス 70"/>
        <xdr:cNvSpPr txBox="1"/>
      </xdr:nvSpPr>
      <xdr:spPr>
        <a:xfrm>
          <a:off x="2640965" y="6135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32</xdr:row>
      <xdr:rowOff>8890</xdr:rowOff>
    </xdr:from>
    <xdr:to>
      <xdr:col>10</xdr:col>
      <xdr:colOff>114300</xdr:colOff>
      <xdr:row>32</xdr:row>
      <xdr:rowOff>81915</xdr:rowOff>
    </xdr:to>
    <xdr:cxnSp macro="">
      <xdr:nvCxnSpPr>
        <xdr:cNvPr id="72" name="直線コネクタ 71"/>
        <xdr:cNvCxnSpPr/>
      </xdr:nvCxnSpPr>
      <xdr:spPr>
        <a:xfrm flipV="1">
          <a:off x="1118870" y="5495290"/>
          <a:ext cx="90043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24130</xdr:rowOff>
    </xdr:from>
    <xdr:to>
      <xdr:col>10</xdr:col>
      <xdr:colOff>165100</xdr:colOff>
      <xdr:row>35</xdr:row>
      <xdr:rowOff>125730</xdr:rowOff>
    </xdr:to>
    <xdr:sp macro="" textlink="">
      <xdr:nvSpPr>
        <xdr:cNvPr id="73" name="フローチャート: 判断 72"/>
        <xdr:cNvSpPr/>
      </xdr:nvSpPr>
      <xdr:spPr>
        <a:xfrm>
          <a:off x="196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116840</xdr:rowOff>
    </xdr:from>
    <xdr:ext cx="530860" cy="259080"/>
    <xdr:sp macro="" textlink="">
      <xdr:nvSpPr>
        <xdr:cNvPr id="74" name="テキスト ボックス 73"/>
        <xdr:cNvSpPr txBox="1"/>
      </xdr:nvSpPr>
      <xdr:spPr>
        <a:xfrm>
          <a:off x="1751965" y="6117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112395</xdr:rowOff>
    </xdr:from>
    <xdr:to>
      <xdr:col>6</xdr:col>
      <xdr:colOff>38100</xdr:colOff>
      <xdr:row>35</xdr:row>
      <xdr:rowOff>42545</xdr:rowOff>
    </xdr:to>
    <xdr:sp macro="" textlink="">
      <xdr:nvSpPr>
        <xdr:cNvPr id="75" name="フローチャート: 判断 74"/>
        <xdr:cNvSpPr/>
      </xdr:nvSpPr>
      <xdr:spPr>
        <a:xfrm>
          <a:off x="1079500" y="59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33655</xdr:rowOff>
    </xdr:from>
    <xdr:ext cx="534035" cy="258445"/>
    <xdr:sp macro="" textlink="">
      <xdr:nvSpPr>
        <xdr:cNvPr id="76" name="テキスト ボックス 75"/>
        <xdr:cNvSpPr txBox="1"/>
      </xdr:nvSpPr>
      <xdr:spPr>
        <a:xfrm>
          <a:off x="862965" y="603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8825" cy="259080"/>
    <xdr:sp macro="" textlink="">
      <xdr:nvSpPr>
        <xdr:cNvPr id="77" name="テキスト ボックス 76"/>
        <xdr:cNvSpPr txBox="1"/>
      </xdr:nvSpPr>
      <xdr:spPr>
        <a:xfrm>
          <a:off x="4445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1365" cy="259080"/>
    <xdr:sp macro="" textlink="">
      <xdr:nvSpPr>
        <xdr:cNvPr id="78" name="テキスト ボックス 77"/>
        <xdr:cNvSpPr txBox="1"/>
      </xdr:nvSpPr>
      <xdr:spPr>
        <a:xfrm>
          <a:off x="3595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825" cy="259080"/>
    <xdr:sp macro="" textlink="">
      <xdr:nvSpPr>
        <xdr:cNvPr id="79" name="テキスト ボックス 78"/>
        <xdr:cNvSpPr txBox="1"/>
      </xdr:nvSpPr>
      <xdr:spPr>
        <a:xfrm>
          <a:off x="2717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1365" cy="259080"/>
    <xdr:sp macro="" textlink="">
      <xdr:nvSpPr>
        <xdr:cNvPr id="81" name="テキスト ボックス 80"/>
        <xdr:cNvSpPr txBox="1"/>
      </xdr:nvSpPr>
      <xdr:spPr>
        <a:xfrm>
          <a:off x="928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13335</xdr:rowOff>
    </xdr:from>
    <xdr:to>
      <xdr:col>24</xdr:col>
      <xdr:colOff>114300</xdr:colOff>
      <xdr:row>32</xdr:row>
      <xdr:rowOff>114935</xdr:rowOff>
    </xdr:to>
    <xdr:sp macro="" textlink="">
      <xdr:nvSpPr>
        <xdr:cNvPr id="82" name="楕円 81"/>
        <xdr:cNvSpPr/>
      </xdr:nvSpPr>
      <xdr:spPr>
        <a:xfrm>
          <a:off x="4584700" y="54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36195</xdr:rowOff>
    </xdr:from>
    <xdr:ext cx="598805" cy="259080"/>
    <xdr:sp macro="" textlink="">
      <xdr:nvSpPr>
        <xdr:cNvPr id="83" name="人件費該当値テキスト"/>
        <xdr:cNvSpPr txBox="1"/>
      </xdr:nvSpPr>
      <xdr:spPr>
        <a:xfrm>
          <a:off x="4686300" y="5351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115,610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169545</xdr:rowOff>
    </xdr:from>
    <xdr:to>
      <xdr:col>20</xdr:col>
      <xdr:colOff>38100</xdr:colOff>
      <xdr:row>31</xdr:row>
      <xdr:rowOff>99695</xdr:rowOff>
    </xdr:to>
    <xdr:sp macro="" textlink="">
      <xdr:nvSpPr>
        <xdr:cNvPr id="84" name="楕円 83"/>
        <xdr:cNvSpPr/>
      </xdr:nvSpPr>
      <xdr:spPr>
        <a:xfrm>
          <a:off x="3746500" y="53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29</xdr:row>
      <xdr:rowOff>116205</xdr:rowOff>
    </xdr:from>
    <xdr:ext cx="598170" cy="259080"/>
    <xdr:sp macro="" textlink="">
      <xdr:nvSpPr>
        <xdr:cNvPr id="85" name="テキスト ボックス 84"/>
        <xdr:cNvSpPr txBox="1"/>
      </xdr:nvSpPr>
      <xdr:spPr>
        <a:xfrm>
          <a:off x="3497580" y="5088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87630</xdr:rowOff>
    </xdr:from>
    <xdr:to>
      <xdr:col>15</xdr:col>
      <xdr:colOff>101600</xdr:colOff>
      <xdr:row>32</xdr:row>
      <xdr:rowOff>17780</xdr:rowOff>
    </xdr:to>
    <xdr:sp macro="" textlink="">
      <xdr:nvSpPr>
        <xdr:cNvPr id="86" name="楕円 85"/>
        <xdr:cNvSpPr/>
      </xdr:nvSpPr>
      <xdr:spPr>
        <a:xfrm>
          <a:off x="2857500" y="54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30</xdr:row>
      <xdr:rowOff>34290</xdr:rowOff>
    </xdr:from>
    <xdr:ext cx="594995" cy="259080"/>
    <xdr:sp macro="" textlink="">
      <xdr:nvSpPr>
        <xdr:cNvPr id="87" name="テキスト ボックス 86"/>
        <xdr:cNvSpPr txBox="1"/>
      </xdr:nvSpPr>
      <xdr:spPr>
        <a:xfrm>
          <a:off x="2608580" y="51777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129540</xdr:rowOff>
    </xdr:from>
    <xdr:to>
      <xdr:col>10</xdr:col>
      <xdr:colOff>165100</xdr:colOff>
      <xdr:row>32</xdr:row>
      <xdr:rowOff>59690</xdr:rowOff>
    </xdr:to>
    <xdr:sp macro="" textlink="">
      <xdr:nvSpPr>
        <xdr:cNvPr id="88" name="楕円 87"/>
        <xdr:cNvSpPr/>
      </xdr:nvSpPr>
      <xdr:spPr>
        <a:xfrm>
          <a:off x="1968500" y="54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30</xdr:row>
      <xdr:rowOff>76200</xdr:rowOff>
    </xdr:from>
    <xdr:ext cx="594995" cy="255270"/>
    <xdr:sp macro="" textlink="">
      <xdr:nvSpPr>
        <xdr:cNvPr id="89" name="テキスト ボックス 88"/>
        <xdr:cNvSpPr txBox="1"/>
      </xdr:nvSpPr>
      <xdr:spPr>
        <a:xfrm>
          <a:off x="1719580" y="52197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31115</xdr:rowOff>
    </xdr:from>
    <xdr:to>
      <xdr:col>6</xdr:col>
      <xdr:colOff>38100</xdr:colOff>
      <xdr:row>32</xdr:row>
      <xdr:rowOff>132715</xdr:rowOff>
    </xdr:to>
    <xdr:sp macro="" textlink="">
      <xdr:nvSpPr>
        <xdr:cNvPr id="90" name="楕円 89"/>
        <xdr:cNvSpPr/>
      </xdr:nvSpPr>
      <xdr:spPr>
        <a:xfrm>
          <a:off x="1079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30</xdr:row>
      <xdr:rowOff>149225</xdr:rowOff>
    </xdr:from>
    <xdr:ext cx="598170" cy="259080"/>
    <xdr:sp macro="" textlink="">
      <xdr:nvSpPr>
        <xdr:cNvPr id="91" name="テキスト ボックス 90"/>
        <xdr:cNvSpPr txBox="1"/>
      </xdr:nvSpPr>
      <xdr:spPr>
        <a:xfrm>
          <a:off x="830580" y="5292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270"/>
    <xdr:sp macro="" textlink="">
      <xdr:nvSpPr>
        <xdr:cNvPr id="102" name="テキスト ボックス 101"/>
        <xdr:cNvSpPr txBox="1"/>
      </xdr:nvSpPr>
      <xdr:spPr>
        <a:xfrm>
          <a:off x="230505" y="10398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5270"/>
    <xdr:sp macro="" textlink="">
      <xdr:nvSpPr>
        <xdr:cNvPr id="108" name="テキスト ボックス 107"/>
        <xdr:cNvSpPr txBox="1"/>
      </xdr:nvSpPr>
      <xdr:spPr>
        <a:xfrm>
          <a:off x="166370" y="9255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10" name="テキスト ボックス 109"/>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2" name="テキスト ボックス 111"/>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5270"/>
    <xdr:sp macro="" textlink="">
      <xdr:nvSpPr>
        <xdr:cNvPr id="114" name="テキスト ボックス 113"/>
        <xdr:cNvSpPr txBox="1"/>
      </xdr:nvSpPr>
      <xdr:spPr>
        <a:xfrm>
          <a:off x="166370" y="8112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1905</xdr:rowOff>
    </xdr:from>
    <xdr:to>
      <xdr:col>24</xdr:col>
      <xdr:colOff>62865</xdr:colOff>
      <xdr:row>59</xdr:row>
      <xdr:rowOff>132080</xdr:rowOff>
    </xdr:to>
    <xdr:cxnSp macro="">
      <xdr:nvCxnSpPr>
        <xdr:cNvPr id="116" name="直線コネクタ 115"/>
        <xdr:cNvCxnSpPr/>
      </xdr:nvCxnSpPr>
      <xdr:spPr>
        <a:xfrm flipV="1">
          <a:off x="4633595" y="8574405"/>
          <a:ext cx="1270" cy="1673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135255</xdr:rowOff>
    </xdr:from>
    <xdr:ext cx="534670" cy="255270"/>
    <xdr:sp macro="" textlink="">
      <xdr:nvSpPr>
        <xdr:cNvPr id="117" name="物件費最小値テキスト"/>
        <xdr:cNvSpPr txBox="1"/>
      </xdr:nvSpPr>
      <xdr:spPr>
        <a:xfrm>
          <a:off x="4686300" y="102508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132080</xdr:rowOff>
    </xdr:from>
    <xdr:to>
      <xdr:col>24</xdr:col>
      <xdr:colOff>152400</xdr:colOff>
      <xdr:row>59</xdr:row>
      <xdr:rowOff>132080</xdr:rowOff>
    </xdr:to>
    <xdr:cxnSp macro="">
      <xdr:nvCxnSpPr>
        <xdr:cNvPr id="118" name="直線コネクタ 117"/>
        <xdr:cNvCxnSpPr/>
      </xdr:nvCxnSpPr>
      <xdr:spPr>
        <a:xfrm>
          <a:off x="4546600" y="1024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120650</xdr:rowOff>
    </xdr:from>
    <xdr:ext cx="598805" cy="255270"/>
    <xdr:sp macro="" textlink="">
      <xdr:nvSpPr>
        <xdr:cNvPr id="119" name="物件費最大値テキスト"/>
        <xdr:cNvSpPr txBox="1"/>
      </xdr:nvSpPr>
      <xdr:spPr>
        <a:xfrm>
          <a:off x="4686300" y="83502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184,857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1905</xdr:rowOff>
    </xdr:from>
    <xdr:to>
      <xdr:col>24</xdr:col>
      <xdr:colOff>152400</xdr:colOff>
      <xdr:row>50</xdr:row>
      <xdr:rowOff>1905</xdr:rowOff>
    </xdr:to>
    <xdr:cxnSp macro="">
      <xdr:nvCxnSpPr>
        <xdr:cNvPr id="120" name="直線コネクタ 119"/>
        <xdr:cNvCxnSpPr/>
      </xdr:nvCxnSpPr>
      <xdr:spPr>
        <a:xfrm>
          <a:off x="4546600" y="8574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51</xdr:row>
      <xdr:rowOff>61595</xdr:rowOff>
    </xdr:from>
    <xdr:to>
      <xdr:col>24</xdr:col>
      <xdr:colOff>63500</xdr:colOff>
      <xdr:row>52</xdr:row>
      <xdr:rowOff>104775</xdr:rowOff>
    </xdr:to>
    <xdr:cxnSp macro="">
      <xdr:nvCxnSpPr>
        <xdr:cNvPr id="121" name="直線コネクタ 120"/>
        <xdr:cNvCxnSpPr/>
      </xdr:nvCxnSpPr>
      <xdr:spPr>
        <a:xfrm flipV="1">
          <a:off x="3785870" y="8805545"/>
          <a:ext cx="84963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141605</xdr:rowOff>
    </xdr:from>
    <xdr:ext cx="534670" cy="259080"/>
    <xdr:sp macro="" textlink="">
      <xdr:nvSpPr>
        <xdr:cNvPr id="122" name="物件費平均値テキスト"/>
        <xdr:cNvSpPr txBox="1"/>
      </xdr:nvSpPr>
      <xdr:spPr>
        <a:xfrm>
          <a:off x="4686300" y="9742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163195</xdr:rowOff>
    </xdr:from>
    <xdr:to>
      <xdr:col>24</xdr:col>
      <xdr:colOff>114300</xdr:colOff>
      <xdr:row>57</xdr:row>
      <xdr:rowOff>93345</xdr:rowOff>
    </xdr:to>
    <xdr:sp macro="" textlink="">
      <xdr:nvSpPr>
        <xdr:cNvPr id="123" name="フローチャート: 判断 122"/>
        <xdr:cNvSpPr/>
      </xdr:nvSpPr>
      <xdr:spPr>
        <a:xfrm>
          <a:off x="45847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104775</xdr:rowOff>
    </xdr:from>
    <xdr:to>
      <xdr:col>19</xdr:col>
      <xdr:colOff>166370</xdr:colOff>
      <xdr:row>52</xdr:row>
      <xdr:rowOff>162560</xdr:rowOff>
    </xdr:to>
    <xdr:cxnSp macro="">
      <xdr:nvCxnSpPr>
        <xdr:cNvPr id="124" name="直線コネクタ 123"/>
        <xdr:cNvCxnSpPr/>
      </xdr:nvCxnSpPr>
      <xdr:spPr>
        <a:xfrm flipV="1">
          <a:off x="2908300" y="9020175"/>
          <a:ext cx="87757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65405</xdr:rowOff>
    </xdr:from>
    <xdr:to>
      <xdr:col>20</xdr:col>
      <xdr:colOff>38100</xdr:colOff>
      <xdr:row>57</xdr:row>
      <xdr:rowOff>167005</xdr:rowOff>
    </xdr:to>
    <xdr:sp macro="" textlink="">
      <xdr:nvSpPr>
        <xdr:cNvPr id="125" name="フローチャート: 判断 124"/>
        <xdr:cNvSpPr/>
      </xdr:nvSpPr>
      <xdr:spPr>
        <a:xfrm>
          <a:off x="3746500"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158115</xdr:rowOff>
    </xdr:from>
    <xdr:ext cx="534035" cy="255270"/>
    <xdr:sp macro="" textlink="">
      <xdr:nvSpPr>
        <xdr:cNvPr id="126" name="テキスト ボックス 125"/>
        <xdr:cNvSpPr txBox="1"/>
      </xdr:nvSpPr>
      <xdr:spPr>
        <a:xfrm>
          <a:off x="3529965" y="993076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162560</xdr:rowOff>
    </xdr:from>
    <xdr:to>
      <xdr:col>15</xdr:col>
      <xdr:colOff>50800</xdr:colOff>
      <xdr:row>53</xdr:row>
      <xdr:rowOff>22225</xdr:rowOff>
    </xdr:to>
    <xdr:cxnSp macro="">
      <xdr:nvCxnSpPr>
        <xdr:cNvPr id="127" name="直線コネクタ 126"/>
        <xdr:cNvCxnSpPr/>
      </xdr:nvCxnSpPr>
      <xdr:spPr>
        <a:xfrm flipV="1">
          <a:off x="2019300" y="90779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167640</xdr:rowOff>
    </xdr:from>
    <xdr:to>
      <xdr:col>15</xdr:col>
      <xdr:colOff>101600</xdr:colOff>
      <xdr:row>58</xdr:row>
      <xdr:rowOff>97790</xdr:rowOff>
    </xdr:to>
    <xdr:sp macro="" textlink="">
      <xdr:nvSpPr>
        <xdr:cNvPr id="128" name="フローチャート: 判断 127"/>
        <xdr:cNvSpPr/>
      </xdr:nvSpPr>
      <xdr:spPr>
        <a:xfrm>
          <a:off x="28575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89535</xdr:rowOff>
    </xdr:from>
    <xdr:ext cx="530860" cy="255270"/>
    <xdr:sp macro="" textlink="">
      <xdr:nvSpPr>
        <xdr:cNvPr id="129" name="テキスト ボックス 128"/>
        <xdr:cNvSpPr txBox="1"/>
      </xdr:nvSpPr>
      <xdr:spPr>
        <a:xfrm>
          <a:off x="2640965" y="10033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53</xdr:row>
      <xdr:rowOff>22225</xdr:rowOff>
    </xdr:from>
    <xdr:to>
      <xdr:col>10</xdr:col>
      <xdr:colOff>114300</xdr:colOff>
      <xdr:row>54</xdr:row>
      <xdr:rowOff>111760</xdr:rowOff>
    </xdr:to>
    <xdr:cxnSp macro="">
      <xdr:nvCxnSpPr>
        <xdr:cNvPr id="130" name="直線コネクタ 129"/>
        <xdr:cNvCxnSpPr/>
      </xdr:nvCxnSpPr>
      <xdr:spPr>
        <a:xfrm flipV="1">
          <a:off x="1118870" y="9109075"/>
          <a:ext cx="90043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163195</xdr:rowOff>
    </xdr:from>
    <xdr:to>
      <xdr:col>10</xdr:col>
      <xdr:colOff>165100</xdr:colOff>
      <xdr:row>58</xdr:row>
      <xdr:rowOff>93345</xdr:rowOff>
    </xdr:to>
    <xdr:sp macro="" textlink="">
      <xdr:nvSpPr>
        <xdr:cNvPr id="131" name="フローチャート: 判断 130"/>
        <xdr:cNvSpPr/>
      </xdr:nvSpPr>
      <xdr:spPr>
        <a:xfrm>
          <a:off x="1968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84455</xdr:rowOff>
    </xdr:from>
    <xdr:ext cx="530860" cy="259080"/>
    <xdr:sp macro="" textlink="">
      <xdr:nvSpPr>
        <xdr:cNvPr id="132" name="テキスト ボックス 131"/>
        <xdr:cNvSpPr txBox="1"/>
      </xdr:nvSpPr>
      <xdr:spPr>
        <a:xfrm>
          <a:off x="1751965" y="10028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38735</xdr:rowOff>
    </xdr:from>
    <xdr:to>
      <xdr:col>6</xdr:col>
      <xdr:colOff>38100</xdr:colOff>
      <xdr:row>58</xdr:row>
      <xdr:rowOff>140335</xdr:rowOff>
    </xdr:to>
    <xdr:sp macro="" textlink="">
      <xdr:nvSpPr>
        <xdr:cNvPr id="133" name="フローチャート: 判断 132"/>
        <xdr:cNvSpPr/>
      </xdr:nvSpPr>
      <xdr:spPr>
        <a:xfrm>
          <a:off x="1079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132080</xdr:rowOff>
    </xdr:from>
    <xdr:ext cx="534035" cy="255270"/>
    <xdr:sp macro="" textlink="">
      <xdr:nvSpPr>
        <xdr:cNvPr id="134" name="テキスト ボックス 133"/>
        <xdr:cNvSpPr txBox="1"/>
      </xdr:nvSpPr>
      <xdr:spPr>
        <a:xfrm>
          <a:off x="862965" y="1007618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8825" cy="259080"/>
    <xdr:sp macro="" textlink="">
      <xdr:nvSpPr>
        <xdr:cNvPr id="135" name="テキスト ボックス 134"/>
        <xdr:cNvSpPr txBox="1"/>
      </xdr:nvSpPr>
      <xdr:spPr>
        <a:xfrm>
          <a:off x="4445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1365" cy="259080"/>
    <xdr:sp macro="" textlink="">
      <xdr:nvSpPr>
        <xdr:cNvPr id="136" name="テキスト ボックス 135"/>
        <xdr:cNvSpPr txBox="1"/>
      </xdr:nvSpPr>
      <xdr:spPr>
        <a:xfrm>
          <a:off x="3595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825" cy="259080"/>
    <xdr:sp macro="" textlink="">
      <xdr:nvSpPr>
        <xdr:cNvPr id="137" name="テキスト ボックス 136"/>
        <xdr:cNvSpPr txBox="1"/>
      </xdr:nvSpPr>
      <xdr:spPr>
        <a:xfrm>
          <a:off x="2717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1365" cy="259080"/>
    <xdr:sp macro="" textlink="">
      <xdr:nvSpPr>
        <xdr:cNvPr id="139" name="テキスト ボックス 138"/>
        <xdr:cNvSpPr txBox="1"/>
      </xdr:nvSpPr>
      <xdr:spPr>
        <a:xfrm>
          <a:off x="928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51</xdr:row>
      <xdr:rowOff>10795</xdr:rowOff>
    </xdr:from>
    <xdr:to>
      <xdr:col>24</xdr:col>
      <xdr:colOff>114300</xdr:colOff>
      <xdr:row>51</xdr:row>
      <xdr:rowOff>112395</xdr:rowOff>
    </xdr:to>
    <xdr:sp macro="" textlink="">
      <xdr:nvSpPr>
        <xdr:cNvPr id="140" name="楕円 139"/>
        <xdr:cNvSpPr/>
      </xdr:nvSpPr>
      <xdr:spPr>
        <a:xfrm>
          <a:off x="4584700" y="87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33655</xdr:rowOff>
    </xdr:from>
    <xdr:ext cx="598805" cy="258445"/>
    <xdr:sp macro="" textlink="">
      <xdr:nvSpPr>
        <xdr:cNvPr id="141" name="物件費該当値テキスト"/>
        <xdr:cNvSpPr txBox="1"/>
      </xdr:nvSpPr>
      <xdr:spPr>
        <a:xfrm>
          <a:off x="4686300" y="8606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53975</xdr:rowOff>
    </xdr:from>
    <xdr:to>
      <xdr:col>20</xdr:col>
      <xdr:colOff>38100</xdr:colOff>
      <xdr:row>52</xdr:row>
      <xdr:rowOff>155575</xdr:rowOff>
    </xdr:to>
    <xdr:sp macro="" textlink="">
      <xdr:nvSpPr>
        <xdr:cNvPr id="142" name="楕円 141"/>
        <xdr:cNvSpPr/>
      </xdr:nvSpPr>
      <xdr:spPr>
        <a:xfrm>
          <a:off x="3746500" y="89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635</xdr:rowOff>
    </xdr:from>
    <xdr:ext cx="598170" cy="259080"/>
    <xdr:sp macro="" textlink="">
      <xdr:nvSpPr>
        <xdr:cNvPr id="143" name="テキスト ボックス 142"/>
        <xdr:cNvSpPr txBox="1"/>
      </xdr:nvSpPr>
      <xdr:spPr>
        <a:xfrm>
          <a:off x="3497580" y="8744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111760</xdr:rowOff>
    </xdr:from>
    <xdr:to>
      <xdr:col>15</xdr:col>
      <xdr:colOff>101600</xdr:colOff>
      <xdr:row>53</xdr:row>
      <xdr:rowOff>41910</xdr:rowOff>
    </xdr:to>
    <xdr:sp macro="" textlink="">
      <xdr:nvSpPr>
        <xdr:cNvPr id="144" name="楕円 143"/>
        <xdr:cNvSpPr/>
      </xdr:nvSpPr>
      <xdr:spPr>
        <a:xfrm>
          <a:off x="2857500" y="90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58420</xdr:rowOff>
    </xdr:from>
    <xdr:ext cx="594995" cy="259080"/>
    <xdr:sp macro="" textlink="">
      <xdr:nvSpPr>
        <xdr:cNvPr id="145" name="テキスト ボックス 144"/>
        <xdr:cNvSpPr txBox="1"/>
      </xdr:nvSpPr>
      <xdr:spPr>
        <a:xfrm>
          <a:off x="2608580" y="8802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143510</xdr:rowOff>
    </xdr:from>
    <xdr:to>
      <xdr:col>10</xdr:col>
      <xdr:colOff>165100</xdr:colOff>
      <xdr:row>53</xdr:row>
      <xdr:rowOff>73025</xdr:rowOff>
    </xdr:to>
    <xdr:sp macro="" textlink="">
      <xdr:nvSpPr>
        <xdr:cNvPr id="146" name="楕円 145"/>
        <xdr:cNvSpPr/>
      </xdr:nvSpPr>
      <xdr:spPr>
        <a:xfrm>
          <a:off x="1968500" y="9058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89535</xdr:rowOff>
    </xdr:from>
    <xdr:ext cx="594995" cy="255270"/>
    <xdr:sp macro="" textlink="">
      <xdr:nvSpPr>
        <xdr:cNvPr id="147" name="テキスト ボックス 146"/>
        <xdr:cNvSpPr txBox="1"/>
      </xdr:nvSpPr>
      <xdr:spPr>
        <a:xfrm>
          <a:off x="1719580" y="88334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60960</xdr:rowOff>
    </xdr:from>
    <xdr:to>
      <xdr:col>6</xdr:col>
      <xdr:colOff>38100</xdr:colOff>
      <xdr:row>54</xdr:row>
      <xdr:rowOff>162560</xdr:rowOff>
    </xdr:to>
    <xdr:sp macro="" textlink="">
      <xdr:nvSpPr>
        <xdr:cNvPr id="148" name="楕円 147"/>
        <xdr:cNvSpPr/>
      </xdr:nvSpPr>
      <xdr:spPr>
        <a:xfrm>
          <a:off x="10795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7620</xdr:rowOff>
    </xdr:from>
    <xdr:ext cx="598170" cy="255270"/>
    <xdr:sp macro="" textlink="">
      <xdr:nvSpPr>
        <xdr:cNvPr id="149" name="テキスト ボックス 148"/>
        <xdr:cNvSpPr txBox="1"/>
      </xdr:nvSpPr>
      <xdr:spPr>
        <a:xfrm>
          <a:off x="830580" y="909447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8" name="テキスト ボックス 157"/>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9080"/>
    <xdr:sp macro="" textlink="">
      <xdr:nvSpPr>
        <xdr:cNvPr id="161" name="テキスト ボックス 160"/>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3550" cy="259080"/>
    <xdr:sp macro="" textlink="">
      <xdr:nvSpPr>
        <xdr:cNvPr id="163" name="テキスト ボックス 162"/>
        <xdr:cNvSpPr txBox="1"/>
      </xdr:nvSpPr>
      <xdr:spPr>
        <a:xfrm>
          <a:off x="294640" y="1306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270"/>
    <xdr:sp macro="" textlink="">
      <xdr:nvSpPr>
        <xdr:cNvPr id="165" name="テキスト ボックス 164"/>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71" name="テキスト ボックス 170"/>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158115</xdr:rowOff>
    </xdr:from>
    <xdr:to>
      <xdr:col>24</xdr:col>
      <xdr:colOff>62865</xdr:colOff>
      <xdr:row>78</xdr:row>
      <xdr:rowOff>92075</xdr:rowOff>
    </xdr:to>
    <xdr:cxnSp macro="">
      <xdr:nvCxnSpPr>
        <xdr:cNvPr id="173" name="直線コネクタ 172"/>
        <xdr:cNvCxnSpPr/>
      </xdr:nvCxnSpPr>
      <xdr:spPr>
        <a:xfrm flipV="1">
          <a:off x="4633595" y="1198816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95885</xdr:rowOff>
    </xdr:from>
    <xdr:ext cx="469900" cy="259080"/>
    <xdr:sp macro="" textlink="">
      <xdr:nvSpPr>
        <xdr:cNvPr id="174" name="維持補修費最小値テキスト"/>
        <xdr:cNvSpPr txBox="1"/>
      </xdr:nvSpPr>
      <xdr:spPr>
        <a:xfrm>
          <a:off x="4686300" y="1346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92075</xdr:rowOff>
    </xdr:from>
    <xdr:to>
      <xdr:col>24</xdr:col>
      <xdr:colOff>152400</xdr:colOff>
      <xdr:row>78</xdr:row>
      <xdr:rowOff>92075</xdr:rowOff>
    </xdr:to>
    <xdr:cxnSp macro="">
      <xdr:nvCxnSpPr>
        <xdr:cNvPr id="175" name="直線コネクタ 174"/>
        <xdr:cNvCxnSpPr/>
      </xdr:nvCxnSpPr>
      <xdr:spPr>
        <a:xfrm>
          <a:off x="4546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104775</xdr:rowOff>
    </xdr:from>
    <xdr:ext cx="534670" cy="259080"/>
    <xdr:sp macro="" textlink="">
      <xdr:nvSpPr>
        <xdr:cNvPr id="176" name="維持補修費最大値テキスト"/>
        <xdr:cNvSpPr txBox="1"/>
      </xdr:nvSpPr>
      <xdr:spPr>
        <a:xfrm>
          <a:off x="4686300" y="1176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21,007</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158115</xdr:rowOff>
    </xdr:from>
    <xdr:to>
      <xdr:col>24</xdr:col>
      <xdr:colOff>152400</xdr:colOff>
      <xdr:row>69</xdr:row>
      <xdr:rowOff>158115</xdr:rowOff>
    </xdr:to>
    <xdr:cxnSp macro="">
      <xdr:nvCxnSpPr>
        <xdr:cNvPr id="177" name="直線コネクタ 176"/>
        <xdr:cNvCxnSpPr/>
      </xdr:nvCxnSpPr>
      <xdr:spPr>
        <a:xfrm>
          <a:off x="4546600" y="1198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77</xdr:row>
      <xdr:rowOff>61595</xdr:rowOff>
    </xdr:from>
    <xdr:to>
      <xdr:col>24</xdr:col>
      <xdr:colOff>63500</xdr:colOff>
      <xdr:row>77</xdr:row>
      <xdr:rowOff>127635</xdr:rowOff>
    </xdr:to>
    <xdr:cxnSp macro="">
      <xdr:nvCxnSpPr>
        <xdr:cNvPr id="178" name="直線コネクタ 177"/>
        <xdr:cNvCxnSpPr/>
      </xdr:nvCxnSpPr>
      <xdr:spPr>
        <a:xfrm flipV="1">
          <a:off x="3785870" y="13263245"/>
          <a:ext cx="84963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469900" cy="259080"/>
    <xdr:sp macro="" textlink="">
      <xdr:nvSpPr>
        <xdr:cNvPr id="179" name="維持補修費平均値テキスト"/>
        <xdr:cNvSpPr txBox="1"/>
      </xdr:nvSpPr>
      <xdr:spPr>
        <a:xfrm>
          <a:off x="4686300" y="12907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80" name="フローチャート: 判断 179"/>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61595</xdr:rowOff>
    </xdr:from>
    <xdr:to>
      <xdr:col>19</xdr:col>
      <xdr:colOff>166370</xdr:colOff>
      <xdr:row>77</xdr:row>
      <xdr:rowOff>127635</xdr:rowOff>
    </xdr:to>
    <xdr:cxnSp macro="">
      <xdr:nvCxnSpPr>
        <xdr:cNvPr id="181" name="直線コネクタ 180"/>
        <xdr:cNvCxnSpPr/>
      </xdr:nvCxnSpPr>
      <xdr:spPr>
        <a:xfrm>
          <a:off x="2908300" y="13263245"/>
          <a:ext cx="87757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111125</xdr:rowOff>
    </xdr:from>
    <xdr:to>
      <xdr:col>20</xdr:col>
      <xdr:colOff>38100</xdr:colOff>
      <xdr:row>76</xdr:row>
      <xdr:rowOff>41275</xdr:rowOff>
    </xdr:to>
    <xdr:sp macro="" textlink="">
      <xdr:nvSpPr>
        <xdr:cNvPr id="182" name="フローチャート: 判断 181"/>
        <xdr:cNvSpPr/>
      </xdr:nvSpPr>
      <xdr:spPr>
        <a:xfrm>
          <a:off x="3746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57785</xdr:rowOff>
    </xdr:from>
    <xdr:ext cx="469265" cy="259080"/>
    <xdr:sp macro="" textlink="">
      <xdr:nvSpPr>
        <xdr:cNvPr id="183" name="テキスト ボックス 182"/>
        <xdr:cNvSpPr txBox="1"/>
      </xdr:nvSpPr>
      <xdr:spPr>
        <a:xfrm>
          <a:off x="3562350" y="12745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57785</xdr:rowOff>
    </xdr:from>
    <xdr:to>
      <xdr:col>15</xdr:col>
      <xdr:colOff>50800</xdr:colOff>
      <xdr:row>77</xdr:row>
      <xdr:rowOff>61595</xdr:rowOff>
    </xdr:to>
    <xdr:cxnSp macro="">
      <xdr:nvCxnSpPr>
        <xdr:cNvPr id="184" name="直線コネクタ 183"/>
        <xdr:cNvCxnSpPr/>
      </xdr:nvCxnSpPr>
      <xdr:spPr>
        <a:xfrm>
          <a:off x="2019300" y="1308798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40640</xdr:rowOff>
    </xdr:from>
    <xdr:to>
      <xdr:col>15</xdr:col>
      <xdr:colOff>101600</xdr:colOff>
      <xdr:row>75</xdr:row>
      <xdr:rowOff>142240</xdr:rowOff>
    </xdr:to>
    <xdr:sp macro="" textlink="">
      <xdr:nvSpPr>
        <xdr:cNvPr id="185" name="フローチャート: 判断 184"/>
        <xdr:cNvSpPr/>
      </xdr:nvSpPr>
      <xdr:spPr>
        <a:xfrm>
          <a:off x="2857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73</xdr:row>
      <xdr:rowOff>158750</xdr:rowOff>
    </xdr:from>
    <xdr:ext cx="466090" cy="259080"/>
    <xdr:sp macro="" textlink="">
      <xdr:nvSpPr>
        <xdr:cNvPr id="186" name="テキスト ボックス 185"/>
        <xdr:cNvSpPr txBox="1"/>
      </xdr:nvSpPr>
      <xdr:spPr>
        <a:xfrm>
          <a:off x="2673350" y="12674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76</xdr:row>
      <xdr:rowOff>57785</xdr:rowOff>
    </xdr:from>
    <xdr:to>
      <xdr:col>10</xdr:col>
      <xdr:colOff>114300</xdr:colOff>
      <xdr:row>77</xdr:row>
      <xdr:rowOff>57150</xdr:rowOff>
    </xdr:to>
    <xdr:cxnSp macro="">
      <xdr:nvCxnSpPr>
        <xdr:cNvPr id="187" name="直線コネクタ 186"/>
        <xdr:cNvCxnSpPr/>
      </xdr:nvCxnSpPr>
      <xdr:spPr>
        <a:xfrm flipV="1">
          <a:off x="1118870" y="13087985"/>
          <a:ext cx="90043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103505</xdr:rowOff>
    </xdr:from>
    <xdr:to>
      <xdr:col>10</xdr:col>
      <xdr:colOff>165100</xdr:colOff>
      <xdr:row>76</xdr:row>
      <xdr:rowOff>33655</xdr:rowOff>
    </xdr:to>
    <xdr:sp macro="" textlink="">
      <xdr:nvSpPr>
        <xdr:cNvPr id="188" name="フローチャート: 判断 187"/>
        <xdr:cNvSpPr/>
      </xdr:nvSpPr>
      <xdr:spPr>
        <a:xfrm>
          <a:off x="1968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50165</xdr:rowOff>
    </xdr:from>
    <xdr:ext cx="469265" cy="259080"/>
    <xdr:sp macro="" textlink="">
      <xdr:nvSpPr>
        <xdr:cNvPr id="189" name="テキスト ボックス 188"/>
        <xdr:cNvSpPr txBox="1"/>
      </xdr:nvSpPr>
      <xdr:spPr>
        <a:xfrm>
          <a:off x="1784350" y="12737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46355</xdr:rowOff>
    </xdr:from>
    <xdr:to>
      <xdr:col>6</xdr:col>
      <xdr:colOff>38100</xdr:colOff>
      <xdr:row>76</xdr:row>
      <xdr:rowOff>147955</xdr:rowOff>
    </xdr:to>
    <xdr:sp macro="" textlink="">
      <xdr:nvSpPr>
        <xdr:cNvPr id="190" name="フローチャート: 判断 189"/>
        <xdr:cNvSpPr/>
      </xdr:nvSpPr>
      <xdr:spPr>
        <a:xfrm>
          <a:off x="1079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164465</xdr:rowOff>
    </xdr:from>
    <xdr:ext cx="469265" cy="259080"/>
    <xdr:sp macro="" textlink="">
      <xdr:nvSpPr>
        <xdr:cNvPr id="191" name="テキスト ボックス 190"/>
        <xdr:cNvSpPr txBox="1"/>
      </xdr:nvSpPr>
      <xdr:spPr>
        <a:xfrm>
          <a:off x="895350" y="12851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8825" cy="259080"/>
    <xdr:sp macro="" textlink="">
      <xdr:nvSpPr>
        <xdr:cNvPr id="192" name="テキスト ボックス 191"/>
        <xdr:cNvSpPr txBox="1"/>
      </xdr:nvSpPr>
      <xdr:spPr>
        <a:xfrm>
          <a:off x="4445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1365" cy="259080"/>
    <xdr:sp macro="" textlink="">
      <xdr:nvSpPr>
        <xdr:cNvPr id="193" name="テキスト ボックス 192"/>
        <xdr:cNvSpPr txBox="1"/>
      </xdr:nvSpPr>
      <xdr:spPr>
        <a:xfrm>
          <a:off x="3595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825" cy="259080"/>
    <xdr:sp macro="" textlink="">
      <xdr:nvSpPr>
        <xdr:cNvPr id="194" name="テキスト ボックス 193"/>
        <xdr:cNvSpPr txBox="1"/>
      </xdr:nvSpPr>
      <xdr:spPr>
        <a:xfrm>
          <a:off x="2717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1365" cy="259080"/>
    <xdr:sp macro="" textlink="">
      <xdr:nvSpPr>
        <xdr:cNvPr id="196" name="テキスト ボックス 195"/>
        <xdr:cNvSpPr txBox="1"/>
      </xdr:nvSpPr>
      <xdr:spPr>
        <a:xfrm>
          <a:off x="928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10795</xdr:rowOff>
    </xdr:from>
    <xdr:to>
      <xdr:col>24</xdr:col>
      <xdr:colOff>114300</xdr:colOff>
      <xdr:row>77</xdr:row>
      <xdr:rowOff>112395</xdr:rowOff>
    </xdr:to>
    <xdr:sp macro="" textlink="">
      <xdr:nvSpPr>
        <xdr:cNvPr id="197" name="楕円 196"/>
        <xdr:cNvSpPr/>
      </xdr:nvSpPr>
      <xdr:spPr>
        <a:xfrm>
          <a:off x="45847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161290</xdr:rowOff>
    </xdr:from>
    <xdr:ext cx="469900" cy="259080"/>
    <xdr:sp macro="" textlink="">
      <xdr:nvSpPr>
        <xdr:cNvPr id="198" name="維持補修費該当値テキスト"/>
        <xdr:cNvSpPr txBox="1"/>
      </xdr:nvSpPr>
      <xdr:spPr>
        <a:xfrm>
          <a:off x="4686300" y="1319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76835</xdr:rowOff>
    </xdr:from>
    <xdr:to>
      <xdr:col>20</xdr:col>
      <xdr:colOff>38100</xdr:colOff>
      <xdr:row>78</xdr:row>
      <xdr:rowOff>6985</xdr:rowOff>
    </xdr:to>
    <xdr:sp macro="" textlink="">
      <xdr:nvSpPr>
        <xdr:cNvPr id="199" name="楕円 198"/>
        <xdr:cNvSpPr/>
      </xdr:nvSpPr>
      <xdr:spPr>
        <a:xfrm>
          <a:off x="3746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169545</xdr:rowOff>
    </xdr:from>
    <xdr:ext cx="469265" cy="255270"/>
    <xdr:sp macro="" textlink="">
      <xdr:nvSpPr>
        <xdr:cNvPr id="200" name="テキスト ボックス 199"/>
        <xdr:cNvSpPr txBox="1"/>
      </xdr:nvSpPr>
      <xdr:spPr>
        <a:xfrm>
          <a:off x="3562350" y="1337119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10795</xdr:rowOff>
    </xdr:from>
    <xdr:to>
      <xdr:col>15</xdr:col>
      <xdr:colOff>101600</xdr:colOff>
      <xdr:row>77</xdr:row>
      <xdr:rowOff>112395</xdr:rowOff>
    </xdr:to>
    <xdr:sp macro="" textlink="">
      <xdr:nvSpPr>
        <xdr:cNvPr id="201" name="楕円 200"/>
        <xdr:cNvSpPr/>
      </xdr:nvSpPr>
      <xdr:spPr>
        <a:xfrm>
          <a:off x="2857500"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103505</xdr:rowOff>
    </xdr:from>
    <xdr:ext cx="466090" cy="259080"/>
    <xdr:sp macro="" textlink="">
      <xdr:nvSpPr>
        <xdr:cNvPr id="202" name="テキスト ボックス 201"/>
        <xdr:cNvSpPr txBox="1"/>
      </xdr:nvSpPr>
      <xdr:spPr>
        <a:xfrm>
          <a:off x="2673350" y="133051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6985</xdr:rowOff>
    </xdr:from>
    <xdr:to>
      <xdr:col>10</xdr:col>
      <xdr:colOff>165100</xdr:colOff>
      <xdr:row>76</xdr:row>
      <xdr:rowOff>109220</xdr:rowOff>
    </xdr:to>
    <xdr:sp macro="" textlink="">
      <xdr:nvSpPr>
        <xdr:cNvPr id="203" name="楕円 202"/>
        <xdr:cNvSpPr/>
      </xdr:nvSpPr>
      <xdr:spPr>
        <a:xfrm>
          <a:off x="1968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99695</xdr:rowOff>
    </xdr:from>
    <xdr:ext cx="469265" cy="255270"/>
    <xdr:sp macro="" textlink="">
      <xdr:nvSpPr>
        <xdr:cNvPr id="204" name="テキスト ボックス 203"/>
        <xdr:cNvSpPr txBox="1"/>
      </xdr:nvSpPr>
      <xdr:spPr>
        <a:xfrm>
          <a:off x="1784350" y="1312989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6350</xdr:rowOff>
    </xdr:from>
    <xdr:to>
      <xdr:col>6</xdr:col>
      <xdr:colOff>38100</xdr:colOff>
      <xdr:row>77</xdr:row>
      <xdr:rowOff>107950</xdr:rowOff>
    </xdr:to>
    <xdr:sp macro="" textlink="">
      <xdr:nvSpPr>
        <xdr:cNvPr id="205" name="楕円 204"/>
        <xdr:cNvSpPr/>
      </xdr:nvSpPr>
      <xdr:spPr>
        <a:xfrm>
          <a:off x="1079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99060</xdr:rowOff>
    </xdr:from>
    <xdr:ext cx="469265" cy="255270"/>
    <xdr:sp macro="" textlink="">
      <xdr:nvSpPr>
        <xdr:cNvPr id="206" name="テキスト ボックス 205"/>
        <xdr:cNvSpPr txBox="1"/>
      </xdr:nvSpPr>
      <xdr:spPr>
        <a:xfrm>
          <a:off x="895350" y="1330071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7" name="テキスト ボックス 216"/>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270"/>
    <xdr:sp macro="" textlink="">
      <xdr:nvSpPr>
        <xdr:cNvPr id="221" name="テキスト ボックス 220"/>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5270"/>
    <xdr:sp macro="" textlink="">
      <xdr:nvSpPr>
        <xdr:cNvPr id="225" name="テキスト ボックス 224"/>
        <xdr:cNvSpPr txBox="1"/>
      </xdr:nvSpPr>
      <xdr:spPr>
        <a:xfrm>
          <a:off x="166370" y="159512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5270"/>
    <xdr:sp macro="" textlink="">
      <xdr:nvSpPr>
        <xdr:cNvPr id="231" name="テキスト ボックス 230"/>
        <xdr:cNvSpPr txBox="1"/>
      </xdr:nvSpPr>
      <xdr:spPr>
        <a:xfrm>
          <a:off x="166370" y="14970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33655</xdr:rowOff>
    </xdr:from>
    <xdr:to>
      <xdr:col>24</xdr:col>
      <xdr:colOff>62865</xdr:colOff>
      <xdr:row>99</xdr:row>
      <xdr:rowOff>95250</xdr:rowOff>
    </xdr:to>
    <xdr:cxnSp macro="">
      <xdr:nvCxnSpPr>
        <xdr:cNvPr id="233" name="直線コネクタ 232"/>
        <xdr:cNvCxnSpPr/>
      </xdr:nvCxnSpPr>
      <xdr:spPr>
        <a:xfrm flipV="1">
          <a:off x="4633595" y="15464155"/>
          <a:ext cx="1270" cy="1604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99060</xdr:rowOff>
    </xdr:from>
    <xdr:ext cx="534670" cy="255270"/>
    <xdr:sp macro="" textlink="">
      <xdr:nvSpPr>
        <xdr:cNvPr id="234" name="扶助費最小値テキスト"/>
        <xdr:cNvSpPr txBox="1"/>
      </xdr:nvSpPr>
      <xdr:spPr>
        <a:xfrm>
          <a:off x="4686300" y="170726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60,205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235" name="直線コネクタ 234"/>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151765</xdr:rowOff>
    </xdr:from>
    <xdr:ext cx="598805" cy="259080"/>
    <xdr:sp macro="" textlink="">
      <xdr:nvSpPr>
        <xdr:cNvPr id="236" name="扶助費最大値テキスト"/>
        <xdr:cNvSpPr txBox="1"/>
      </xdr:nvSpPr>
      <xdr:spPr>
        <a:xfrm>
          <a:off x="4686300" y="1523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158,483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33655</xdr:rowOff>
    </xdr:from>
    <xdr:to>
      <xdr:col>24</xdr:col>
      <xdr:colOff>152400</xdr:colOff>
      <xdr:row>90</xdr:row>
      <xdr:rowOff>33655</xdr:rowOff>
    </xdr:to>
    <xdr:cxnSp macro="">
      <xdr:nvCxnSpPr>
        <xdr:cNvPr id="237" name="直線コネクタ 236"/>
        <xdr:cNvCxnSpPr/>
      </xdr:nvCxnSpPr>
      <xdr:spPr>
        <a:xfrm>
          <a:off x="4546600" y="1546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96</xdr:row>
      <xdr:rowOff>80645</xdr:rowOff>
    </xdr:from>
    <xdr:to>
      <xdr:col>24</xdr:col>
      <xdr:colOff>63500</xdr:colOff>
      <xdr:row>96</xdr:row>
      <xdr:rowOff>161925</xdr:rowOff>
    </xdr:to>
    <xdr:cxnSp macro="">
      <xdr:nvCxnSpPr>
        <xdr:cNvPr id="238" name="直線コネクタ 237"/>
        <xdr:cNvCxnSpPr/>
      </xdr:nvCxnSpPr>
      <xdr:spPr>
        <a:xfrm>
          <a:off x="3785870" y="16539845"/>
          <a:ext cx="84963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38100</xdr:rowOff>
    </xdr:from>
    <xdr:ext cx="534670" cy="259080"/>
    <xdr:sp macro="" textlink="">
      <xdr:nvSpPr>
        <xdr:cNvPr id="239" name="扶助費平均値テキスト"/>
        <xdr:cNvSpPr txBox="1"/>
      </xdr:nvSpPr>
      <xdr:spPr>
        <a:xfrm>
          <a:off x="4686300" y="1632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15240</xdr:rowOff>
    </xdr:from>
    <xdr:to>
      <xdr:col>24</xdr:col>
      <xdr:colOff>114300</xdr:colOff>
      <xdr:row>96</xdr:row>
      <xdr:rowOff>116840</xdr:rowOff>
    </xdr:to>
    <xdr:sp macro="" textlink="">
      <xdr:nvSpPr>
        <xdr:cNvPr id="240" name="フローチャート: 判断 239"/>
        <xdr:cNvSpPr/>
      </xdr:nvSpPr>
      <xdr:spPr>
        <a:xfrm>
          <a:off x="45847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39370</xdr:rowOff>
    </xdr:from>
    <xdr:to>
      <xdr:col>19</xdr:col>
      <xdr:colOff>166370</xdr:colOff>
      <xdr:row>96</xdr:row>
      <xdr:rowOff>80645</xdr:rowOff>
    </xdr:to>
    <xdr:cxnSp macro="">
      <xdr:nvCxnSpPr>
        <xdr:cNvPr id="241" name="直線コネクタ 240"/>
        <xdr:cNvCxnSpPr/>
      </xdr:nvCxnSpPr>
      <xdr:spPr>
        <a:xfrm>
          <a:off x="2908300" y="16498570"/>
          <a:ext cx="87757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105410</xdr:rowOff>
    </xdr:from>
    <xdr:to>
      <xdr:col>20</xdr:col>
      <xdr:colOff>38100</xdr:colOff>
      <xdr:row>97</xdr:row>
      <xdr:rowOff>35560</xdr:rowOff>
    </xdr:to>
    <xdr:sp macro="" textlink="">
      <xdr:nvSpPr>
        <xdr:cNvPr id="242" name="フローチャート: 判断 241"/>
        <xdr:cNvSpPr/>
      </xdr:nvSpPr>
      <xdr:spPr>
        <a:xfrm>
          <a:off x="37465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26670</xdr:rowOff>
    </xdr:from>
    <xdr:ext cx="534035" cy="259080"/>
    <xdr:sp macro="" textlink="">
      <xdr:nvSpPr>
        <xdr:cNvPr id="243" name="テキスト ボックス 242"/>
        <xdr:cNvSpPr txBox="1"/>
      </xdr:nvSpPr>
      <xdr:spPr>
        <a:xfrm>
          <a:off x="3529965" y="16657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39370</xdr:rowOff>
    </xdr:from>
    <xdr:to>
      <xdr:col>15</xdr:col>
      <xdr:colOff>50800</xdr:colOff>
      <xdr:row>96</xdr:row>
      <xdr:rowOff>168275</xdr:rowOff>
    </xdr:to>
    <xdr:cxnSp macro="">
      <xdr:nvCxnSpPr>
        <xdr:cNvPr id="244" name="直線コネクタ 243"/>
        <xdr:cNvCxnSpPr/>
      </xdr:nvCxnSpPr>
      <xdr:spPr>
        <a:xfrm flipV="1">
          <a:off x="2019300" y="1649857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137795</xdr:rowOff>
    </xdr:from>
    <xdr:to>
      <xdr:col>15</xdr:col>
      <xdr:colOff>101600</xdr:colOff>
      <xdr:row>97</xdr:row>
      <xdr:rowOff>67945</xdr:rowOff>
    </xdr:to>
    <xdr:sp macro="" textlink="">
      <xdr:nvSpPr>
        <xdr:cNvPr id="245" name="フローチャート: 判断 244"/>
        <xdr:cNvSpPr/>
      </xdr:nvSpPr>
      <xdr:spPr>
        <a:xfrm>
          <a:off x="2857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59055</xdr:rowOff>
    </xdr:from>
    <xdr:ext cx="530860" cy="259080"/>
    <xdr:sp macro="" textlink="">
      <xdr:nvSpPr>
        <xdr:cNvPr id="246" name="テキスト ボックス 245"/>
        <xdr:cNvSpPr txBox="1"/>
      </xdr:nvSpPr>
      <xdr:spPr>
        <a:xfrm>
          <a:off x="2640965" y="16689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96</xdr:row>
      <xdr:rowOff>168275</xdr:rowOff>
    </xdr:from>
    <xdr:to>
      <xdr:col>10</xdr:col>
      <xdr:colOff>114300</xdr:colOff>
      <xdr:row>97</xdr:row>
      <xdr:rowOff>55880</xdr:rowOff>
    </xdr:to>
    <xdr:cxnSp macro="">
      <xdr:nvCxnSpPr>
        <xdr:cNvPr id="247" name="直線コネクタ 246"/>
        <xdr:cNvCxnSpPr/>
      </xdr:nvCxnSpPr>
      <xdr:spPr>
        <a:xfrm flipV="1">
          <a:off x="1118870" y="16627475"/>
          <a:ext cx="90043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8" name="フローチャート: 判断 247"/>
        <xdr:cNvSpPr/>
      </xdr:nvSpPr>
      <xdr:spPr>
        <a:xfrm>
          <a:off x="1968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40640</xdr:rowOff>
    </xdr:from>
    <xdr:ext cx="530860" cy="255270"/>
    <xdr:sp macro="" textlink="">
      <xdr:nvSpPr>
        <xdr:cNvPr id="249" name="テキスト ボックス 248"/>
        <xdr:cNvSpPr txBox="1"/>
      </xdr:nvSpPr>
      <xdr:spPr>
        <a:xfrm>
          <a:off x="1751965" y="16671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53340</xdr:rowOff>
    </xdr:from>
    <xdr:to>
      <xdr:col>6</xdr:col>
      <xdr:colOff>38100</xdr:colOff>
      <xdr:row>96</xdr:row>
      <xdr:rowOff>154940</xdr:rowOff>
    </xdr:to>
    <xdr:sp macro="" textlink="">
      <xdr:nvSpPr>
        <xdr:cNvPr id="250" name="フローチャート: 判断 249"/>
        <xdr:cNvSpPr/>
      </xdr:nvSpPr>
      <xdr:spPr>
        <a:xfrm>
          <a:off x="107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171450</xdr:rowOff>
    </xdr:from>
    <xdr:ext cx="534035" cy="259080"/>
    <xdr:sp macro="" textlink="">
      <xdr:nvSpPr>
        <xdr:cNvPr id="251" name="テキスト ボックス 250"/>
        <xdr:cNvSpPr txBox="1"/>
      </xdr:nvSpPr>
      <xdr:spPr>
        <a:xfrm>
          <a:off x="862965" y="1628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8825" cy="259080"/>
    <xdr:sp macro="" textlink="">
      <xdr:nvSpPr>
        <xdr:cNvPr id="252" name="テキスト ボックス 251"/>
        <xdr:cNvSpPr txBox="1"/>
      </xdr:nvSpPr>
      <xdr:spPr>
        <a:xfrm>
          <a:off x="4445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1365" cy="259080"/>
    <xdr:sp macro="" textlink="">
      <xdr:nvSpPr>
        <xdr:cNvPr id="253" name="テキスト ボックス 252"/>
        <xdr:cNvSpPr txBox="1"/>
      </xdr:nvSpPr>
      <xdr:spPr>
        <a:xfrm>
          <a:off x="3595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54" name="テキスト ボックス 253"/>
        <xdr:cNvSpPr txBox="1"/>
      </xdr:nvSpPr>
      <xdr:spPr>
        <a:xfrm>
          <a:off x="2717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1365" cy="259080"/>
    <xdr:sp macro="" textlink="">
      <xdr:nvSpPr>
        <xdr:cNvPr id="256" name="テキスト ボックス 255"/>
        <xdr:cNvSpPr txBox="1"/>
      </xdr:nvSpPr>
      <xdr:spPr>
        <a:xfrm>
          <a:off x="928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111125</xdr:rowOff>
    </xdr:from>
    <xdr:to>
      <xdr:col>24</xdr:col>
      <xdr:colOff>114300</xdr:colOff>
      <xdr:row>97</xdr:row>
      <xdr:rowOff>41275</xdr:rowOff>
    </xdr:to>
    <xdr:sp macro="" textlink="">
      <xdr:nvSpPr>
        <xdr:cNvPr id="257" name="楕円 256"/>
        <xdr:cNvSpPr/>
      </xdr:nvSpPr>
      <xdr:spPr>
        <a:xfrm>
          <a:off x="45847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89535</xdr:rowOff>
    </xdr:from>
    <xdr:ext cx="534670" cy="255270"/>
    <xdr:sp macro="" textlink="">
      <xdr:nvSpPr>
        <xdr:cNvPr id="258" name="扶助費該当値テキスト"/>
        <xdr:cNvSpPr txBox="1"/>
      </xdr:nvSpPr>
      <xdr:spPr>
        <a:xfrm>
          <a:off x="4686300" y="165487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29845</xdr:rowOff>
    </xdr:from>
    <xdr:to>
      <xdr:col>20</xdr:col>
      <xdr:colOff>38100</xdr:colOff>
      <xdr:row>96</xdr:row>
      <xdr:rowOff>132080</xdr:rowOff>
    </xdr:to>
    <xdr:sp macro="" textlink="">
      <xdr:nvSpPr>
        <xdr:cNvPr id="259" name="楕円 258"/>
        <xdr:cNvSpPr/>
      </xdr:nvSpPr>
      <xdr:spPr>
        <a:xfrm>
          <a:off x="3746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147955</xdr:rowOff>
    </xdr:from>
    <xdr:ext cx="534035" cy="258445"/>
    <xdr:sp macro="" textlink="">
      <xdr:nvSpPr>
        <xdr:cNvPr id="260" name="テキスト ボックス 259"/>
        <xdr:cNvSpPr txBox="1"/>
      </xdr:nvSpPr>
      <xdr:spPr>
        <a:xfrm>
          <a:off x="3529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160020</xdr:rowOff>
    </xdr:from>
    <xdr:to>
      <xdr:col>15</xdr:col>
      <xdr:colOff>101600</xdr:colOff>
      <xdr:row>96</xdr:row>
      <xdr:rowOff>90170</xdr:rowOff>
    </xdr:to>
    <xdr:sp macro="" textlink="">
      <xdr:nvSpPr>
        <xdr:cNvPr id="261" name="楕円 260"/>
        <xdr:cNvSpPr/>
      </xdr:nvSpPr>
      <xdr:spPr>
        <a:xfrm>
          <a:off x="2857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106680</xdr:rowOff>
    </xdr:from>
    <xdr:ext cx="530860" cy="259080"/>
    <xdr:sp macro="" textlink="">
      <xdr:nvSpPr>
        <xdr:cNvPr id="262" name="テキスト ボックス 261"/>
        <xdr:cNvSpPr txBox="1"/>
      </xdr:nvSpPr>
      <xdr:spPr>
        <a:xfrm>
          <a:off x="2640965" y="16222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117475</xdr:rowOff>
    </xdr:from>
    <xdr:to>
      <xdr:col>10</xdr:col>
      <xdr:colOff>165100</xdr:colOff>
      <xdr:row>97</xdr:row>
      <xdr:rowOff>47625</xdr:rowOff>
    </xdr:to>
    <xdr:sp macro="" textlink="">
      <xdr:nvSpPr>
        <xdr:cNvPr id="263" name="楕円 262"/>
        <xdr:cNvSpPr/>
      </xdr:nvSpPr>
      <xdr:spPr>
        <a:xfrm>
          <a:off x="1968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64135</xdr:rowOff>
    </xdr:from>
    <xdr:ext cx="530860" cy="255270"/>
    <xdr:sp macro="" textlink="">
      <xdr:nvSpPr>
        <xdr:cNvPr id="264" name="テキスト ボックス 263"/>
        <xdr:cNvSpPr txBox="1"/>
      </xdr:nvSpPr>
      <xdr:spPr>
        <a:xfrm>
          <a:off x="1751965" y="16351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5080</xdr:rowOff>
    </xdr:from>
    <xdr:to>
      <xdr:col>6</xdr:col>
      <xdr:colOff>38100</xdr:colOff>
      <xdr:row>97</xdr:row>
      <xdr:rowOff>106680</xdr:rowOff>
    </xdr:to>
    <xdr:sp macro="" textlink="">
      <xdr:nvSpPr>
        <xdr:cNvPr id="265" name="楕円 264"/>
        <xdr:cNvSpPr/>
      </xdr:nvSpPr>
      <xdr:spPr>
        <a:xfrm>
          <a:off x="1079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97790</xdr:rowOff>
    </xdr:from>
    <xdr:ext cx="534035" cy="255270"/>
    <xdr:sp macro="" textlink="">
      <xdr:nvSpPr>
        <xdr:cNvPr id="266" name="テキスト ボックス 265"/>
        <xdr:cNvSpPr txBox="1"/>
      </xdr:nvSpPr>
      <xdr:spPr>
        <a:xfrm>
          <a:off x="862965" y="1672844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1615"/>
    <xdr:sp macro="" textlink="">
      <xdr:nvSpPr>
        <xdr:cNvPr id="275" name="テキスト ボックス 274"/>
        <xdr:cNvSpPr txBox="1"/>
      </xdr:nvSpPr>
      <xdr:spPr>
        <a:xfrm>
          <a:off x="6565900" y="463550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5270"/>
    <xdr:sp macro="" textlink="">
      <xdr:nvSpPr>
        <xdr:cNvPr id="277" name="テキスト ボックス 276"/>
        <xdr:cNvSpPr txBox="1"/>
      </xdr:nvSpPr>
      <xdr:spPr>
        <a:xfrm>
          <a:off x="6355080" y="6969760"/>
          <a:ext cx="248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38</xdr:row>
      <xdr:rowOff>73660</xdr:rowOff>
    </xdr:from>
    <xdr:ext cx="530860" cy="259080"/>
    <xdr:sp macro="" textlink="">
      <xdr:nvSpPr>
        <xdr:cNvPr id="279" name="テキスト ボックス 278"/>
        <xdr:cNvSpPr txBox="1"/>
      </xdr:nvSpPr>
      <xdr:spPr>
        <a:xfrm>
          <a:off x="607187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36</xdr:row>
      <xdr:rowOff>35560</xdr:rowOff>
    </xdr:from>
    <xdr:ext cx="530860" cy="259080"/>
    <xdr:sp macro="" textlink="">
      <xdr:nvSpPr>
        <xdr:cNvPr id="281" name="テキスト ボックス 280"/>
        <xdr:cNvSpPr txBox="1"/>
      </xdr:nvSpPr>
      <xdr:spPr>
        <a:xfrm>
          <a:off x="607187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33</xdr:row>
      <xdr:rowOff>168910</xdr:rowOff>
    </xdr:from>
    <xdr:ext cx="530860" cy="255270"/>
    <xdr:sp macro="" textlink="">
      <xdr:nvSpPr>
        <xdr:cNvPr id="283" name="テキスト ボックス 282"/>
        <xdr:cNvSpPr txBox="1"/>
      </xdr:nvSpPr>
      <xdr:spPr>
        <a:xfrm>
          <a:off x="6071870" y="5826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5" name="テキスト ボックス 284"/>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7" name="テキスト ボックス 286"/>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5270"/>
    <xdr:sp macro="" textlink="">
      <xdr:nvSpPr>
        <xdr:cNvPr id="289" name="テキスト ボックス 288"/>
        <xdr:cNvSpPr txBox="1"/>
      </xdr:nvSpPr>
      <xdr:spPr>
        <a:xfrm>
          <a:off x="6008370" y="4683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29</xdr:row>
      <xdr:rowOff>163195</xdr:rowOff>
    </xdr:from>
    <xdr:to>
      <xdr:col>54</xdr:col>
      <xdr:colOff>166370</xdr:colOff>
      <xdr:row>38</xdr:row>
      <xdr:rowOff>126365</xdr:rowOff>
    </xdr:to>
    <xdr:cxnSp macro="">
      <xdr:nvCxnSpPr>
        <xdr:cNvPr id="291" name="直線コネクタ 290"/>
        <xdr:cNvCxnSpPr/>
      </xdr:nvCxnSpPr>
      <xdr:spPr>
        <a:xfrm flipV="1">
          <a:off x="10453370" y="5135245"/>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130810</xdr:rowOff>
    </xdr:from>
    <xdr:ext cx="531495" cy="259080"/>
    <xdr:sp macro="" textlink="">
      <xdr:nvSpPr>
        <xdr:cNvPr id="292" name="補助費等最小値テキスト"/>
        <xdr:cNvSpPr txBox="1"/>
      </xdr:nvSpPr>
      <xdr:spPr>
        <a:xfrm>
          <a:off x="10528300" y="6645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37,025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126365</xdr:rowOff>
    </xdr:from>
    <xdr:to>
      <xdr:col>55</xdr:col>
      <xdr:colOff>88900</xdr:colOff>
      <xdr:row>38</xdr:row>
      <xdr:rowOff>126365</xdr:rowOff>
    </xdr:to>
    <xdr:cxnSp macro="">
      <xdr:nvCxnSpPr>
        <xdr:cNvPr id="293" name="直線コネクタ 292"/>
        <xdr:cNvCxnSpPr/>
      </xdr:nvCxnSpPr>
      <xdr:spPr>
        <a:xfrm>
          <a:off x="10388600" y="664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109855</xdr:rowOff>
    </xdr:from>
    <xdr:ext cx="595630" cy="255270"/>
    <xdr:sp macro="" textlink="">
      <xdr:nvSpPr>
        <xdr:cNvPr id="294" name="補助費等最大値テキスト"/>
        <xdr:cNvSpPr txBox="1"/>
      </xdr:nvSpPr>
      <xdr:spPr>
        <a:xfrm>
          <a:off x="10528300" y="4910455"/>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155,675</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163195</xdr:rowOff>
    </xdr:from>
    <xdr:to>
      <xdr:col>55</xdr:col>
      <xdr:colOff>88900</xdr:colOff>
      <xdr:row>29</xdr:row>
      <xdr:rowOff>163195</xdr:rowOff>
    </xdr:to>
    <xdr:cxnSp macro="">
      <xdr:nvCxnSpPr>
        <xdr:cNvPr id="295" name="直線コネクタ 294"/>
        <xdr:cNvCxnSpPr/>
      </xdr:nvCxnSpPr>
      <xdr:spPr>
        <a:xfrm>
          <a:off x="10388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100965</xdr:rowOff>
    </xdr:from>
    <xdr:to>
      <xdr:col>55</xdr:col>
      <xdr:colOff>0</xdr:colOff>
      <xdr:row>34</xdr:row>
      <xdr:rowOff>113665</xdr:rowOff>
    </xdr:to>
    <xdr:cxnSp macro="">
      <xdr:nvCxnSpPr>
        <xdr:cNvPr id="296" name="直線コネクタ 295"/>
        <xdr:cNvCxnSpPr/>
      </xdr:nvCxnSpPr>
      <xdr:spPr>
        <a:xfrm>
          <a:off x="9639300" y="5758815"/>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98425</xdr:rowOff>
    </xdr:from>
    <xdr:ext cx="531495" cy="255270"/>
    <xdr:sp macro="" textlink="">
      <xdr:nvSpPr>
        <xdr:cNvPr id="297" name="補助費等平均値テキスト"/>
        <xdr:cNvSpPr txBox="1"/>
      </xdr:nvSpPr>
      <xdr:spPr>
        <a:xfrm>
          <a:off x="10528300" y="6099175"/>
          <a:ext cx="5314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50165</xdr:rowOff>
    </xdr:to>
    <xdr:sp macro="" textlink="">
      <xdr:nvSpPr>
        <xdr:cNvPr id="298" name="フローチャート: 判断 297"/>
        <xdr:cNvSpPr/>
      </xdr:nvSpPr>
      <xdr:spPr>
        <a:xfrm>
          <a:off x="104267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33</xdr:row>
      <xdr:rowOff>24130</xdr:rowOff>
    </xdr:from>
    <xdr:to>
      <xdr:col>50</xdr:col>
      <xdr:colOff>114300</xdr:colOff>
      <xdr:row>33</xdr:row>
      <xdr:rowOff>100965</xdr:rowOff>
    </xdr:to>
    <xdr:cxnSp macro="">
      <xdr:nvCxnSpPr>
        <xdr:cNvPr id="299" name="直線コネクタ 298"/>
        <xdr:cNvCxnSpPr/>
      </xdr:nvCxnSpPr>
      <xdr:spPr>
        <a:xfrm>
          <a:off x="8738870" y="5681980"/>
          <a:ext cx="90043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52705</xdr:rowOff>
    </xdr:from>
    <xdr:to>
      <xdr:col>50</xdr:col>
      <xdr:colOff>165100</xdr:colOff>
      <xdr:row>36</xdr:row>
      <xdr:rowOff>154940</xdr:rowOff>
    </xdr:to>
    <xdr:sp macro="" textlink="">
      <xdr:nvSpPr>
        <xdr:cNvPr id="300" name="フローチャート: 判断 299"/>
        <xdr:cNvSpPr/>
      </xdr:nvSpPr>
      <xdr:spPr>
        <a:xfrm>
          <a:off x="9588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146050</xdr:rowOff>
    </xdr:from>
    <xdr:ext cx="530860" cy="255270"/>
    <xdr:sp macro="" textlink="">
      <xdr:nvSpPr>
        <xdr:cNvPr id="301" name="テキスト ボックス 300"/>
        <xdr:cNvSpPr txBox="1"/>
      </xdr:nvSpPr>
      <xdr:spPr>
        <a:xfrm>
          <a:off x="9371965" y="6318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24130</xdr:rowOff>
    </xdr:from>
    <xdr:to>
      <xdr:col>45</xdr:col>
      <xdr:colOff>166370</xdr:colOff>
      <xdr:row>34</xdr:row>
      <xdr:rowOff>147320</xdr:rowOff>
    </xdr:to>
    <xdr:cxnSp macro="">
      <xdr:nvCxnSpPr>
        <xdr:cNvPr id="302" name="直線コネクタ 301"/>
        <xdr:cNvCxnSpPr/>
      </xdr:nvCxnSpPr>
      <xdr:spPr>
        <a:xfrm flipV="1">
          <a:off x="7861300" y="5681980"/>
          <a:ext cx="87757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61595</xdr:rowOff>
    </xdr:from>
    <xdr:to>
      <xdr:col>46</xdr:col>
      <xdr:colOff>38100</xdr:colOff>
      <xdr:row>36</xdr:row>
      <xdr:rowOff>163195</xdr:rowOff>
    </xdr:to>
    <xdr:sp macro="" textlink="">
      <xdr:nvSpPr>
        <xdr:cNvPr id="303" name="フローチャート: 判断 302"/>
        <xdr:cNvSpPr/>
      </xdr:nvSpPr>
      <xdr:spPr>
        <a:xfrm>
          <a:off x="8699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154940</xdr:rowOff>
    </xdr:from>
    <xdr:ext cx="534035" cy="255270"/>
    <xdr:sp macro="" textlink="">
      <xdr:nvSpPr>
        <xdr:cNvPr id="304" name="テキスト ボックス 303"/>
        <xdr:cNvSpPr txBox="1"/>
      </xdr:nvSpPr>
      <xdr:spPr>
        <a:xfrm>
          <a:off x="8482965" y="632714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70485</xdr:rowOff>
    </xdr:from>
    <xdr:to>
      <xdr:col>41</xdr:col>
      <xdr:colOff>50800</xdr:colOff>
      <xdr:row>34</xdr:row>
      <xdr:rowOff>147320</xdr:rowOff>
    </xdr:to>
    <xdr:cxnSp macro="">
      <xdr:nvCxnSpPr>
        <xdr:cNvPr id="305" name="直線コネクタ 304"/>
        <xdr:cNvCxnSpPr/>
      </xdr:nvCxnSpPr>
      <xdr:spPr>
        <a:xfrm>
          <a:off x="6972300" y="5556885"/>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73025</xdr:rowOff>
    </xdr:from>
    <xdr:to>
      <xdr:col>41</xdr:col>
      <xdr:colOff>101600</xdr:colOff>
      <xdr:row>37</xdr:row>
      <xdr:rowOff>3175</xdr:rowOff>
    </xdr:to>
    <xdr:sp macro="" textlink="">
      <xdr:nvSpPr>
        <xdr:cNvPr id="306" name="フローチャート: 判断 305"/>
        <xdr:cNvSpPr/>
      </xdr:nvSpPr>
      <xdr:spPr>
        <a:xfrm>
          <a:off x="781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166370</xdr:rowOff>
    </xdr:from>
    <xdr:ext cx="530860" cy="255270"/>
    <xdr:sp macro="" textlink="">
      <xdr:nvSpPr>
        <xdr:cNvPr id="307" name="テキスト ボックス 306"/>
        <xdr:cNvSpPr txBox="1"/>
      </xdr:nvSpPr>
      <xdr:spPr>
        <a:xfrm>
          <a:off x="7593965" y="6338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78740</xdr:rowOff>
    </xdr:from>
    <xdr:to>
      <xdr:col>36</xdr:col>
      <xdr:colOff>165100</xdr:colOff>
      <xdr:row>37</xdr:row>
      <xdr:rowOff>8890</xdr:rowOff>
    </xdr:to>
    <xdr:sp macro="" textlink="">
      <xdr:nvSpPr>
        <xdr:cNvPr id="308" name="フローチャート: 判断 307"/>
        <xdr:cNvSpPr/>
      </xdr:nvSpPr>
      <xdr:spPr>
        <a:xfrm>
          <a:off x="69215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0</xdr:rowOff>
    </xdr:from>
    <xdr:ext cx="530860" cy="259080"/>
    <xdr:sp macro="" textlink="">
      <xdr:nvSpPr>
        <xdr:cNvPr id="309" name="テキスト ボックス 308"/>
        <xdr:cNvSpPr txBox="1"/>
      </xdr:nvSpPr>
      <xdr:spPr>
        <a:xfrm>
          <a:off x="6704965" y="6343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1365" cy="259080"/>
    <xdr:sp macro="" textlink="">
      <xdr:nvSpPr>
        <xdr:cNvPr id="312" name="テキスト ボックス 311"/>
        <xdr:cNvSpPr txBox="1"/>
      </xdr:nvSpPr>
      <xdr:spPr>
        <a:xfrm>
          <a:off x="8548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825" cy="259080"/>
    <xdr:sp macro="" textlink="">
      <xdr:nvSpPr>
        <xdr:cNvPr id="313" name="テキスト ボックス 312"/>
        <xdr:cNvSpPr txBox="1"/>
      </xdr:nvSpPr>
      <xdr:spPr>
        <a:xfrm>
          <a:off x="767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63500</xdr:rowOff>
    </xdr:from>
    <xdr:to>
      <xdr:col>55</xdr:col>
      <xdr:colOff>50800</xdr:colOff>
      <xdr:row>34</xdr:row>
      <xdr:rowOff>164465</xdr:rowOff>
    </xdr:to>
    <xdr:sp macro="" textlink="">
      <xdr:nvSpPr>
        <xdr:cNvPr id="315" name="楕円 314"/>
        <xdr:cNvSpPr/>
      </xdr:nvSpPr>
      <xdr:spPr>
        <a:xfrm>
          <a:off x="104267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86360</xdr:rowOff>
    </xdr:from>
    <xdr:ext cx="531495" cy="255270"/>
    <xdr:sp macro="" textlink="">
      <xdr:nvSpPr>
        <xdr:cNvPr id="316" name="補助費等該当値テキスト"/>
        <xdr:cNvSpPr txBox="1"/>
      </xdr:nvSpPr>
      <xdr:spPr>
        <a:xfrm>
          <a:off x="10528300" y="57442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50165</xdr:rowOff>
    </xdr:from>
    <xdr:to>
      <xdr:col>50</xdr:col>
      <xdr:colOff>165100</xdr:colOff>
      <xdr:row>33</xdr:row>
      <xdr:rowOff>151765</xdr:rowOff>
    </xdr:to>
    <xdr:sp macro="" textlink="">
      <xdr:nvSpPr>
        <xdr:cNvPr id="317" name="楕円 316"/>
        <xdr:cNvSpPr/>
      </xdr:nvSpPr>
      <xdr:spPr>
        <a:xfrm>
          <a:off x="9588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168275</xdr:rowOff>
    </xdr:from>
    <xdr:ext cx="594995" cy="255270"/>
    <xdr:sp macro="" textlink="">
      <xdr:nvSpPr>
        <xdr:cNvPr id="318" name="テキスト ボックス 317"/>
        <xdr:cNvSpPr txBox="1"/>
      </xdr:nvSpPr>
      <xdr:spPr>
        <a:xfrm>
          <a:off x="9339580" y="54832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144780</xdr:rowOff>
    </xdr:from>
    <xdr:to>
      <xdr:col>46</xdr:col>
      <xdr:colOff>38100</xdr:colOff>
      <xdr:row>33</xdr:row>
      <xdr:rowOff>74930</xdr:rowOff>
    </xdr:to>
    <xdr:sp macro="" textlink="">
      <xdr:nvSpPr>
        <xdr:cNvPr id="319" name="楕円 318"/>
        <xdr:cNvSpPr/>
      </xdr:nvSpPr>
      <xdr:spPr>
        <a:xfrm>
          <a:off x="86995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91440</xdr:rowOff>
    </xdr:from>
    <xdr:ext cx="598170" cy="259080"/>
    <xdr:sp macro="" textlink="">
      <xdr:nvSpPr>
        <xdr:cNvPr id="320" name="テキスト ボックス 319"/>
        <xdr:cNvSpPr txBox="1"/>
      </xdr:nvSpPr>
      <xdr:spPr>
        <a:xfrm>
          <a:off x="8450580" y="5406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96520</xdr:rowOff>
    </xdr:from>
    <xdr:to>
      <xdr:col>41</xdr:col>
      <xdr:colOff>101600</xdr:colOff>
      <xdr:row>35</xdr:row>
      <xdr:rowOff>26670</xdr:rowOff>
    </xdr:to>
    <xdr:sp macro="" textlink="">
      <xdr:nvSpPr>
        <xdr:cNvPr id="321" name="楕円 320"/>
        <xdr:cNvSpPr/>
      </xdr:nvSpPr>
      <xdr:spPr>
        <a:xfrm>
          <a:off x="7810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43180</xdr:rowOff>
    </xdr:from>
    <xdr:ext cx="530860" cy="255270"/>
    <xdr:sp macro="" textlink="">
      <xdr:nvSpPr>
        <xdr:cNvPr id="322" name="テキスト ボックス 321"/>
        <xdr:cNvSpPr txBox="1"/>
      </xdr:nvSpPr>
      <xdr:spPr>
        <a:xfrm>
          <a:off x="7593965" y="57010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32</xdr:row>
      <xdr:rowOff>19685</xdr:rowOff>
    </xdr:from>
    <xdr:to>
      <xdr:col>36</xdr:col>
      <xdr:colOff>165100</xdr:colOff>
      <xdr:row>32</xdr:row>
      <xdr:rowOff>121285</xdr:rowOff>
    </xdr:to>
    <xdr:sp macro="" textlink="">
      <xdr:nvSpPr>
        <xdr:cNvPr id="323" name="楕円 322"/>
        <xdr:cNvSpPr/>
      </xdr:nvSpPr>
      <xdr:spPr>
        <a:xfrm>
          <a:off x="6921500" y="55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30</xdr:row>
      <xdr:rowOff>137795</xdr:rowOff>
    </xdr:from>
    <xdr:ext cx="594995" cy="259080"/>
    <xdr:sp macro="" textlink="">
      <xdr:nvSpPr>
        <xdr:cNvPr id="324" name="テキスト ボックス 323"/>
        <xdr:cNvSpPr txBox="1"/>
      </xdr:nvSpPr>
      <xdr:spPr>
        <a:xfrm>
          <a:off x="6672580" y="52812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1615"/>
    <xdr:sp macro="" textlink="">
      <xdr:nvSpPr>
        <xdr:cNvPr id="333" name="テキスト ボックス 332"/>
        <xdr:cNvSpPr txBox="1"/>
      </xdr:nvSpPr>
      <xdr:spPr>
        <a:xfrm>
          <a:off x="6565900" y="806450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285" cy="255270"/>
    <xdr:sp macro="" textlink="">
      <xdr:nvSpPr>
        <xdr:cNvPr id="336" name="テキスト ボックス 335"/>
        <xdr:cNvSpPr txBox="1"/>
      </xdr:nvSpPr>
      <xdr:spPr>
        <a:xfrm>
          <a:off x="6355080" y="9827260"/>
          <a:ext cx="248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1990" cy="255270"/>
    <xdr:sp macro="" textlink="">
      <xdr:nvSpPr>
        <xdr:cNvPr id="338" name="テキスト ボックス 337"/>
        <xdr:cNvSpPr txBox="1"/>
      </xdr:nvSpPr>
      <xdr:spPr>
        <a:xfrm>
          <a:off x="5918200" y="9255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1990" cy="255270"/>
    <xdr:sp macro="" textlink="">
      <xdr:nvSpPr>
        <xdr:cNvPr id="340" name="テキスト ボックス 339"/>
        <xdr:cNvSpPr txBox="1"/>
      </xdr:nvSpPr>
      <xdr:spPr>
        <a:xfrm>
          <a:off x="5918200" y="86842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990" cy="255270"/>
    <xdr:sp macro="" textlink="">
      <xdr:nvSpPr>
        <xdr:cNvPr id="342" name="テキスト ボックス 341"/>
        <xdr:cNvSpPr txBox="1"/>
      </xdr:nvSpPr>
      <xdr:spPr>
        <a:xfrm>
          <a:off x="5918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51</xdr:row>
      <xdr:rowOff>135255</xdr:rowOff>
    </xdr:from>
    <xdr:to>
      <xdr:col>54</xdr:col>
      <xdr:colOff>166370</xdr:colOff>
      <xdr:row>58</xdr:row>
      <xdr:rowOff>11430</xdr:rowOff>
    </xdr:to>
    <xdr:cxnSp macro="">
      <xdr:nvCxnSpPr>
        <xdr:cNvPr id="344" name="直線コネクタ 343"/>
        <xdr:cNvCxnSpPr/>
      </xdr:nvCxnSpPr>
      <xdr:spPr>
        <a:xfrm flipV="1">
          <a:off x="10453370" y="8879205"/>
          <a:ext cx="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15240</xdr:rowOff>
    </xdr:from>
    <xdr:ext cx="531495" cy="259080"/>
    <xdr:sp macro="" textlink="">
      <xdr:nvSpPr>
        <xdr:cNvPr id="345" name="普通建設事業費最小値テキスト"/>
        <xdr:cNvSpPr txBox="1"/>
      </xdr:nvSpPr>
      <xdr:spPr>
        <a:xfrm>
          <a:off x="10528300" y="9959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24,590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11430</xdr:rowOff>
    </xdr:from>
    <xdr:to>
      <xdr:col>55</xdr:col>
      <xdr:colOff>88900</xdr:colOff>
      <xdr:row>58</xdr:row>
      <xdr:rowOff>11430</xdr:rowOff>
    </xdr:to>
    <xdr:cxnSp macro="">
      <xdr:nvCxnSpPr>
        <xdr:cNvPr id="346" name="直線コネクタ 345"/>
        <xdr:cNvCxnSpPr/>
      </xdr:nvCxnSpPr>
      <xdr:spPr>
        <a:xfrm>
          <a:off x="10388600" y="995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81915</xdr:rowOff>
    </xdr:from>
    <xdr:ext cx="687070" cy="259080"/>
    <xdr:sp macro="" textlink="">
      <xdr:nvSpPr>
        <xdr:cNvPr id="347" name="普通建設事業費最大値テキスト"/>
        <xdr:cNvSpPr txBox="1"/>
      </xdr:nvSpPr>
      <xdr:spPr>
        <a:xfrm>
          <a:off x="10528300" y="8654415"/>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1,908,222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135255</xdr:rowOff>
    </xdr:from>
    <xdr:to>
      <xdr:col>55</xdr:col>
      <xdr:colOff>88900</xdr:colOff>
      <xdr:row>51</xdr:row>
      <xdr:rowOff>135255</xdr:rowOff>
    </xdr:to>
    <xdr:cxnSp macro="">
      <xdr:nvCxnSpPr>
        <xdr:cNvPr id="348" name="直線コネクタ 347"/>
        <xdr:cNvCxnSpPr/>
      </xdr:nvCxnSpPr>
      <xdr:spPr>
        <a:xfrm>
          <a:off x="10388600" y="887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150495</xdr:rowOff>
    </xdr:from>
    <xdr:to>
      <xdr:col>55</xdr:col>
      <xdr:colOff>0</xdr:colOff>
      <xdr:row>51</xdr:row>
      <xdr:rowOff>135255</xdr:rowOff>
    </xdr:to>
    <xdr:cxnSp macro="">
      <xdr:nvCxnSpPr>
        <xdr:cNvPr id="349" name="直線コネクタ 348"/>
        <xdr:cNvCxnSpPr/>
      </xdr:nvCxnSpPr>
      <xdr:spPr>
        <a:xfrm>
          <a:off x="9639300" y="8722995"/>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48260</xdr:rowOff>
    </xdr:from>
    <xdr:ext cx="595630" cy="259080"/>
    <xdr:sp macro="" textlink="">
      <xdr:nvSpPr>
        <xdr:cNvPr id="350" name="普通建設事業費平均値テキスト"/>
        <xdr:cNvSpPr txBox="1"/>
      </xdr:nvSpPr>
      <xdr:spPr>
        <a:xfrm>
          <a:off x="10528300" y="9820910"/>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69850</xdr:rowOff>
    </xdr:from>
    <xdr:to>
      <xdr:col>55</xdr:col>
      <xdr:colOff>50800</xdr:colOff>
      <xdr:row>58</xdr:row>
      <xdr:rowOff>0</xdr:rowOff>
    </xdr:to>
    <xdr:sp macro="" textlink="">
      <xdr:nvSpPr>
        <xdr:cNvPr id="351" name="フローチャート: 判断 350"/>
        <xdr:cNvSpPr/>
      </xdr:nvSpPr>
      <xdr:spPr>
        <a:xfrm>
          <a:off x="10426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50</xdr:row>
      <xdr:rowOff>150495</xdr:rowOff>
    </xdr:from>
    <xdr:to>
      <xdr:col>50</xdr:col>
      <xdr:colOff>114300</xdr:colOff>
      <xdr:row>52</xdr:row>
      <xdr:rowOff>95885</xdr:rowOff>
    </xdr:to>
    <xdr:cxnSp macro="">
      <xdr:nvCxnSpPr>
        <xdr:cNvPr id="352" name="直線コネクタ 351"/>
        <xdr:cNvCxnSpPr/>
      </xdr:nvCxnSpPr>
      <xdr:spPr>
        <a:xfrm flipV="1">
          <a:off x="8738870" y="8722995"/>
          <a:ext cx="90043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19685</xdr:rowOff>
    </xdr:from>
    <xdr:ext cx="530860" cy="255270"/>
    <xdr:sp macro="" textlink="">
      <xdr:nvSpPr>
        <xdr:cNvPr id="354" name="テキスト ボックス 353"/>
        <xdr:cNvSpPr txBox="1"/>
      </xdr:nvSpPr>
      <xdr:spPr>
        <a:xfrm>
          <a:off x="9371965" y="9963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95885</xdr:rowOff>
    </xdr:from>
    <xdr:to>
      <xdr:col>45</xdr:col>
      <xdr:colOff>166370</xdr:colOff>
      <xdr:row>53</xdr:row>
      <xdr:rowOff>86360</xdr:rowOff>
    </xdr:to>
    <xdr:cxnSp macro="">
      <xdr:nvCxnSpPr>
        <xdr:cNvPr id="355" name="直線コネクタ 354"/>
        <xdr:cNvCxnSpPr/>
      </xdr:nvCxnSpPr>
      <xdr:spPr>
        <a:xfrm flipV="1">
          <a:off x="7861300" y="9011285"/>
          <a:ext cx="87757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97790</xdr:rowOff>
    </xdr:from>
    <xdr:to>
      <xdr:col>46</xdr:col>
      <xdr:colOff>38100</xdr:colOff>
      <xdr:row>58</xdr:row>
      <xdr:rowOff>27305</xdr:rowOff>
    </xdr:to>
    <xdr:sp macro="" textlink="">
      <xdr:nvSpPr>
        <xdr:cNvPr id="356" name="フローチャート: 判断 355"/>
        <xdr:cNvSpPr/>
      </xdr:nvSpPr>
      <xdr:spPr>
        <a:xfrm>
          <a:off x="869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18415</xdr:rowOff>
    </xdr:from>
    <xdr:ext cx="534035" cy="255270"/>
    <xdr:sp macro="" textlink="">
      <xdr:nvSpPr>
        <xdr:cNvPr id="357" name="テキスト ボックス 356"/>
        <xdr:cNvSpPr txBox="1"/>
      </xdr:nvSpPr>
      <xdr:spPr>
        <a:xfrm>
          <a:off x="8482965" y="996251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137795</xdr:rowOff>
    </xdr:from>
    <xdr:to>
      <xdr:col>41</xdr:col>
      <xdr:colOff>50800</xdr:colOff>
      <xdr:row>53</xdr:row>
      <xdr:rowOff>86360</xdr:rowOff>
    </xdr:to>
    <xdr:cxnSp macro="">
      <xdr:nvCxnSpPr>
        <xdr:cNvPr id="358" name="直線コネクタ 357"/>
        <xdr:cNvCxnSpPr/>
      </xdr:nvCxnSpPr>
      <xdr:spPr>
        <a:xfrm>
          <a:off x="6972300" y="90531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100965</xdr:rowOff>
    </xdr:from>
    <xdr:to>
      <xdr:col>41</xdr:col>
      <xdr:colOff>101600</xdr:colOff>
      <xdr:row>58</xdr:row>
      <xdr:rowOff>31115</xdr:rowOff>
    </xdr:to>
    <xdr:sp macro="" textlink="">
      <xdr:nvSpPr>
        <xdr:cNvPr id="359" name="フローチャート: 判断 358"/>
        <xdr:cNvSpPr/>
      </xdr:nvSpPr>
      <xdr:spPr>
        <a:xfrm>
          <a:off x="7810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22225</xdr:rowOff>
    </xdr:from>
    <xdr:ext cx="530860" cy="258445"/>
    <xdr:sp macro="" textlink="">
      <xdr:nvSpPr>
        <xdr:cNvPr id="360" name="テキスト ボックス 359"/>
        <xdr:cNvSpPr txBox="1"/>
      </xdr:nvSpPr>
      <xdr:spPr>
        <a:xfrm>
          <a:off x="7593965" y="99663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97790</xdr:rowOff>
    </xdr:from>
    <xdr:to>
      <xdr:col>36</xdr:col>
      <xdr:colOff>165100</xdr:colOff>
      <xdr:row>58</xdr:row>
      <xdr:rowOff>27305</xdr:rowOff>
    </xdr:to>
    <xdr:sp macro="" textlink="">
      <xdr:nvSpPr>
        <xdr:cNvPr id="361" name="フローチャート: 判断 360"/>
        <xdr:cNvSpPr/>
      </xdr:nvSpPr>
      <xdr:spPr>
        <a:xfrm>
          <a:off x="6921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18415</xdr:rowOff>
    </xdr:from>
    <xdr:ext cx="530860" cy="255270"/>
    <xdr:sp macro="" textlink="">
      <xdr:nvSpPr>
        <xdr:cNvPr id="362" name="テキスト ボックス 361"/>
        <xdr:cNvSpPr txBox="1"/>
      </xdr:nvSpPr>
      <xdr:spPr>
        <a:xfrm>
          <a:off x="6704965" y="99625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1365" cy="259080"/>
    <xdr:sp macro="" textlink="">
      <xdr:nvSpPr>
        <xdr:cNvPr id="365" name="テキスト ボックス 364"/>
        <xdr:cNvSpPr txBox="1"/>
      </xdr:nvSpPr>
      <xdr:spPr>
        <a:xfrm>
          <a:off x="8548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825" cy="259080"/>
    <xdr:sp macro="" textlink="">
      <xdr:nvSpPr>
        <xdr:cNvPr id="366" name="テキスト ボックス 365"/>
        <xdr:cNvSpPr txBox="1"/>
      </xdr:nvSpPr>
      <xdr:spPr>
        <a:xfrm>
          <a:off x="767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51</xdr:row>
      <xdr:rowOff>84455</xdr:rowOff>
    </xdr:from>
    <xdr:to>
      <xdr:col>55</xdr:col>
      <xdr:colOff>50800</xdr:colOff>
      <xdr:row>52</xdr:row>
      <xdr:rowOff>14605</xdr:rowOff>
    </xdr:to>
    <xdr:sp macro="" textlink="">
      <xdr:nvSpPr>
        <xdr:cNvPr id="368" name="楕円 367"/>
        <xdr:cNvSpPr/>
      </xdr:nvSpPr>
      <xdr:spPr>
        <a:xfrm>
          <a:off x="10426700" y="88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37465</xdr:rowOff>
    </xdr:from>
    <xdr:ext cx="687070" cy="259080"/>
    <xdr:sp macro="" textlink="">
      <xdr:nvSpPr>
        <xdr:cNvPr id="369" name="普通建設事業費該当値テキスト"/>
        <xdr:cNvSpPr txBox="1"/>
      </xdr:nvSpPr>
      <xdr:spPr>
        <a:xfrm>
          <a:off x="10528300" y="8781415"/>
          <a:ext cx="687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1,908,222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50</xdr:row>
      <xdr:rowOff>99695</xdr:rowOff>
    </xdr:from>
    <xdr:to>
      <xdr:col>50</xdr:col>
      <xdr:colOff>165100</xdr:colOff>
      <xdr:row>51</xdr:row>
      <xdr:rowOff>29845</xdr:rowOff>
    </xdr:to>
    <xdr:sp macro="" textlink="">
      <xdr:nvSpPr>
        <xdr:cNvPr id="370" name="楕円 369"/>
        <xdr:cNvSpPr/>
      </xdr:nvSpPr>
      <xdr:spPr>
        <a:xfrm>
          <a:off x="9588500" y="86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150495</xdr:colOff>
      <xdr:row>49</xdr:row>
      <xdr:rowOff>46355</xdr:rowOff>
    </xdr:from>
    <xdr:ext cx="686435" cy="259080"/>
    <xdr:sp macro="" textlink="">
      <xdr:nvSpPr>
        <xdr:cNvPr id="371" name="テキスト ボックス 370"/>
        <xdr:cNvSpPr txBox="1"/>
      </xdr:nvSpPr>
      <xdr:spPr>
        <a:xfrm>
          <a:off x="9294495" y="8447405"/>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2,181,460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45085</xdr:rowOff>
    </xdr:from>
    <xdr:to>
      <xdr:col>46</xdr:col>
      <xdr:colOff>38100</xdr:colOff>
      <xdr:row>52</xdr:row>
      <xdr:rowOff>146685</xdr:rowOff>
    </xdr:to>
    <xdr:sp macro="" textlink="">
      <xdr:nvSpPr>
        <xdr:cNvPr id="372" name="楕円 371"/>
        <xdr:cNvSpPr/>
      </xdr:nvSpPr>
      <xdr:spPr>
        <a:xfrm>
          <a:off x="8699500" y="89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23495</xdr:colOff>
      <xdr:row>50</xdr:row>
      <xdr:rowOff>163195</xdr:rowOff>
    </xdr:from>
    <xdr:ext cx="686435" cy="259080"/>
    <xdr:sp macro="" textlink="">
      <xdr:nvSpPr>
        <xdr:cNvPr id="373" name="テキスト ボックス 372"/>
        <xdr:cNvSpPr txBox="1"/>
      </xdr:nvSpPr>
      <xdr:spPr>
        <a:xfrm>
          <a:off x="8405495" y="8735695"/>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1,676,888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34925</xdr:rowOff>
    </xdr:from>
    <xdr:to>
      <xdr:col>41</xdr:col>
      <xdr:colOff>101600</xdr:colOff>
      <xdr:row>53</xdr:row>
      <xdr:rowOff>136525</xdr:rowOff>
    </xdr:to>
    <xdr:sp macro="" textlink="">
      <xdr:nvSpPr>
        <xdr:cNvPr id="374" name="楕円 373"/>
        <xdr:cNvSpPr/>
      </xdr:nvSpPr>
      <xdr:spPr>
        <a:xfrm>
          <a:off x="7810500" y="91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86995</xdr:colOff>
      <xdr:row>51</xdr:row>
      <xdr:rowOff>153035</xdr:rowOff>
    </xdr:from>
    <xdr:ext cx="689610" cy="259080"/>
    <xdr:sp macro="" textlink="">
      <xdr:nvSpPr>
        <xdr:cNvPr id="375" name="テキスト ボックス 374"/>
        <xdr:cNvSpPr txBox="1"/>
      </xdr:nvSpPr>
      <xdr:spPr>
        <a:xfrm>
          <a:off x="7516495" y="889698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1,394,761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86995</xdr:rowOff>
    </xdr:from>
    <xdr:to>
      <xdr:col>36</xdr:col>
      <xdr:colOff>165100</xdr:colOff>
      <xdr:row>53</xdr:row>
      <xdr:rowOff>17780</xdr:rowOff>
    </xdr:to>
    <xdr:sp macro="" textlink="">
      <xdr:nvSpPr>
        <xdr:cNvPr id="376" name="楕円 375"/>
        <xdr:cNvSpPr/>
      </xdr:nvSpPr>
      <xdr:spPr>
        <a:xfrm>
          <a:off x="6921500" y="9002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150495</xdr:colOff>
      <xdr:row>51</xdr:row>
      <xdr:rowOff>33655</xdr:rowOff>
    </xdr:from>
    <xdr:ext cx="686435" cy="258445"/>
    <xdr:sp macro="" textlink="">
      <xdr:nvSpPr>
        <xdr:cNvPr id="377" name="テキスト ボックス 376"/>
        <xdr:cNvSpPr txBox="1"/>
      </xdr:nvSpPr>
      <xdr:spPr>
        <a:xfrm>
          <a:off x="6627495" y="8777605"/>
          <a:ext cx="686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1615"/>
    <xdr:sp macro="" textlink="">
      <xdr:nvSpPr>
        <xdr:cNvPr id="386" name="テキスト ボックス 385"/>
        <xdr:cNvSpPr txBox="1"/>
      </xdr:nvSpPr>
      <xdr:spPr>
        <a:xfrm>
          <a:off x="6565900" y="1149350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5270"/>
    <xdr:sp macro="" textlink="">
      <xdr:nvSpPr>
        <xdr:cNvPr id="389" name="テキスト ボックス 388"/>
        <xdr:cNvSpPr txBox="1"/>
      </xdr:nvSpPr>
      <xdr:spPr>
        <a:xfrm>
          <a:off x="6355080" y="13256260"/>
          <a:ext cx="248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1990" cy="255270"/>
    <xdr:sp macro="" textlink="">
      <xdr:nvSpPr>
        <xdr:cNvPr id="391" name="テキスト ボックス 390"/>
        <xdr:cNvSpPr txBox="1"/>
      </xdr:nvSpPr>
      <xdr:spPr>
        <a:xfrm>
          <a:off x="5918200" y="12684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1990" cy="255270"/>
    <xdr:sp macro="" textlink="">
      <xdr:nvSpPr>
        <xdr:cNvPr id="393" name="テキスト ボックス 392"/>
        <xdr:cNvSpPr txBox="1"/>
      </xdr:nvSpPr>
      <xdr:spPr>
        <a:xfrm>
          <a:off x="5918200" y="121132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1990" cy="255270"/>
    <xdr:sp macro="" textlink="">
      <xdr:nvSpPr>
        <xdr:cNvPr id="395" name="テキスト ボックス 394"/>
        <xdr:cNvSpPr txBox="1"/>
      </xdr:nvSpPr>
      <xdr:spPr>
        <a:xfrm>
          <a:off x="5918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72</xdr:row>
      <xdr:rowOff>84455</xdr:rowOff>
    </xdr:from>
    <xdr:to>
      <xdr:col>54</xdr:col>
      <xdr:colOff>166370</xdr:colOff>
      <xdr:row>78</xdr:row>
      <xdr:rowOff>24765</xdr:rowOff>
    </xdr:to>
    <xdr:cxnSp macro="">
      <xdr:nvCxnSpPr>
        <xdr:cNvPr id="397" name="直線コネクタ 396"/>
        <xdr:cNvCxnSpPr/>
      </xdr:nvCxnSpPr>
      <xdr:spPr>
        <a:xfrm flipV="1">
          <a:off x="10453370" y="12428855"/>
          <a:ext cx="0" cy="969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44450</xdr:rowOff>
    </xdr:from>
    <xdr:ext cx="375285" cy="259080"/>
    <xdr:sp macro="" textlink="">
      <xdr:nvSpPr>
        <xdr:cNvPr id="398" name="普通建設事業費 （ うち新規整備　）最小値テキスト"/>
        <xdr:cNvSpPr txBox="1"/>
      </xdr:nvSpPr>
      <xdr:spPr>
        <a:xfrm>
          <a:off x="10528300" y="1341755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99" name="直線コネクタ 398"/>
        <xdr:cNvCxnSpPr/>
      </xdr:nvCxnSpPr>
      <xdr:spPr>
        <a:xfrm>
          <a:off x="10388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31115</xdr:rowOff>
    </xdr:from>
    <xdr:ext cx="687070" cy="255270"/>
    <xdr:sp macro="" textlink="">
      <xdr:nvSpPr>
        <xdr:cNvPr id="400" name="普通建設事業費 （ うち新規整備　）最大値テキスト"/>
        <xdr:cNvSpPr txBox="1"/>
      </xdr:nvSpPr>
      <xdr:spPr>
        <a:xfrm>
          <a:off x="10528300" y="12204065"/>
          <a:ext cx="6870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1,696,494</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84455</xdr:rowOff>
    </xdr:from>
    <xdr:to>
      <xdr:col>55</xdr:col>
      <xdr:colOff>88900</xdr:colOff>
      <xdr:row>72</xdr:row>
      <xdr:rowOff>84455</xdr:rowOff>
    </xdr:to>
    <xdr:cxnSp macro="">
      <xdr:nvCxnSpPr>
        <xdr:cNvPr id="401" name="直線コネクタ 400"/>
        <xdr:cNvCxnSpPr/>
      </xdr:nvCxnSpPr>
      <xdr:spPr>
        <a:xfrm>
          <a:off x="10388600" y="1242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45085</xdr:rowOff>
    </xdr:from>
    <xdr:to>
      <xdr:col>55</xdr:col>
      <xdr:colOff>0</xdr:colOff>
      <xdr:row>72</xdr:row>
      <xdr:rowOff>84455</xdr:rowOff>
    </xdr:to>
    <xdr:cxnSp macro="">
      <xdr:nvCxnSpPr>
        <xdr:cNvPr id="402" name="直線コネクタ 401"/>
        <xdr:cNvCxnSpPr/>
      </xdr:nvCxnSpPr>
      <xdr:spPr>
        <a:xfrm>
          <a:off x="9639300" y="12218035"/>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88900</xdr:rowOff>
    </xdr:from>
    <xdr:ext cx="531495" cy="255270"/>
    <xdr:sp macro="" textlink="">
      <xdr:nvSpPr>
        <xdr:cNvPr id="403" name="普通建設事業費 （ うち新規整備　）平均値テキスト"/>
        <xdr:cNvSpPr txBox="1"/>
      </xdr:nvSpPr>
      <xdr:spPr>
        <a:xfrm>
          <a:off x="10528300" y="13290550"/>
          <a:ext cx="5314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110490</xdr:rowOff>
    </xdr:from>
    <xdr:to>
      <xdr:col>55</xdr:col>
      <xdr:colOff>50800</xdr:colOff>
      <xdr:row>78</xdr:row>
      <xdr:rowOff>40640</xdr:rowOff>
    </xdr:to>
    <xdr:sp macro="" textlink="">
      <xdr:nvSpPr>
        <xdr:cNvPr id="404" name="フローチャート: 判断 403"/>
        <xdr:cNvSpPr/>
      </xdr:nvSpPr>
      <xdr:spPr>
        <a:xfrm>
          <a:off x="104267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71</xdr:row>
      <xdr:rowOff>45085</xdr:rowOff>
    </xdr:from>
    <xdr:to>
      <xdr:col>50</xdr:col>
      <xdr:colOff>114300</xdr:colOff>
      <xdr:row>73</xdr:row>
      <xdr:rowOff>27305</xdr:rowOff>
    </xdr:to>
    <xdr:cxnSp macro="">
      <xdr:nvCxnSpPr>
        <xdr:cNvPr id="405" name="直線コネクタ 404"/>
        <xdr:cNvCxnSpPr/>
      </xdr:nvCxnSpPr>
      <xdr:spPr>
        <a:xfrm flipV="1">
          <a:off x="8738870" y="12218035"/>
          <a:ext cx="90043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135255</xdr:rowOff>
    </xdr:from>
    <xdr:to>
      <xdr:col>50</xdr:col>
      <xdr:colOff>165100</xdr:colOff>
      <xdr:row>78</xdr:row>
      <xdr:rowOff>65405</xdr:rowOff>
    </xdr:to>
    <xdr:sp macro="" textlink="">
      <xdr:nvSpPr>
        <xdr:cNvPr id="406" name="フローチャート: 判断 405"/>
        <xdr:cNvSpPr/>
      </xdr:nvSpPr>
      <xdr:spPr>
        <a:xfrm>
          <a:off x="9588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56515</xdr:rowOff>
    </xdr:from>
    <xdr:ext cx="530860" cy="258445"/>
    <xdr:sp macro="" textlink="">
      <xdr:nvSpPr>
        <xdr:cNvPr id="407" name="テキスト ボックス 406"/>
        <xdr:cNvSpPr txBox="1"/>
      </xdr:nvSpPr>
      <xdr:spPr>
        <a:xfrm>
          <a:off x="9371965" y="134296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27305</xdr:rowOff>
    </xdr:from>
    <xdr:to>
      <xdr:col>45</xdr:col>
      <xdr:colOff>166370</xdr:colOff>
      <xdr:row>74</xdr:row>
      <xdr:rowOff>40640</xdr:rowOff>
    </xdr:to>
    <xdr:cxnSp macro="">
      <xdr:nvCxnSpPr>
        <xdr:cNvPr id="408" name="直線コネクタ 407"/>
        <xdr:cNvCxnSpPr/>
      </xdr:nvCxnSpPr>
      <xdr:spPr>
        <a:xfrm flipV="1">
          <a:off x="7861300" y="12543155"/>
          <a:ext cx="87757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133985</xdr:rowOff>
    </xdr:from>
    <xdr:to>
      <xdr:col>46</xdr:col>
      <xdr:colOff>38100</xdr:colOff>
      <xdr:row>78</xdr:row>
      <xdr:rowOff>64135</xdr:rowOff>
    </xdr:to>
    <xdr:sp macro="" textlink="">
      <xdr:nvSpPr>
        <xdr:cNvPr id="409" name="フローチャート: 判断 408"/>
        <xdr:cNvSpPr/>
      </xdr:nvSpPr>
      <xdr:spPr>
        <a:xfrm>
          <a:off x="8699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55245</xdr:rowOff>
    </xdr:from>
    <xdr:ext cx="534035" cy="255270"/>
    <xdr:sp macro="" textlink="">
      <xdr:nvSpPr>
        <xdr:cNvPr id="410" name="テキスト ボックス 409"/>
        <xdr:cNvSpPr txBox="1"/>
      </xdr:nvSpPr>
      <xdr:spPr>
        <a:xfrm>
          <a:off x="8482965" y="1342834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40640</xdr:rowOff>
    </xdr:from>
    <xdr:to>
      <xdr:col>41</xdr:col>
      <xdr:colOff>50800</xdr:colOff>
      <xdr:row>74</xdr:row>
      <xdr:rowOff>45085</xdr:rowOff>
    </xdr:to>
    <xdr:cxnSp macro="">
      <xdr:nvCxnSpPr>
        <xdr:cNvPr id="411" name="直線コネクタ 410"/>
        <xdr:cNvCxnSpPr/>
      </xdr:nvCxnSpPr>
      <xdr:spPr>
        <a:xfrm flipV="1">
          <a:off x="6972300" y="127279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129540</xdr:rowOff>
    </xdr:from>
    <xdr:to>
      <xdr:col>41</xdr:col>
      <xdr:colOff>101600</xdr:colOff>
      <xdr:row>78</xdr:row>
      <xdr:rowOff>59690</xdr:rowOff>
    </xdr:to>
    <xdr:sp macro="" textlink="">
      <xdr:nvSpPr>
        <xdr:cNvPr id="412" name="フローチャート: 判断 411"/>
        <xdr:cNvSpPr/>
      </xdr:nvSpPr>
      <xdr:spPr>
        <a:xfrm>
          <a:off x="7810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50800</xdr:rowOff>
    </xdr:from>
    <xdr:ext cx="530860" cy="259080"/>
    <xdr:sp macro="" textlink="">
      <xdr:nvSpPr>
        <xdr:cNvPr id="413" name="テキスト ボックス 412"/>
        <xdr:cNvSpPr txBox="1"/>
      </xdr:nvSpPr>
      <xdr:spPr>
        <a:xfrm>
          <a:off x="7593965" y="13423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123190</xdr:rowOff>
    </xdr:from>
    <xdr:to>
      <xdr:col>36</xdr:col>
      <xdr:colOff>165100</xdr:colOff>
      <xdr:row>78</xdr:row>
      <xdr:rowOff>53340</xdr:rowOff>
    </xdr:to>
    <xdr:sp macro="" textlink="">
      <xdr:nvSpPr>
        <xdr:cNvPr id="414" name="フローチャート: 判断 413"/>
        <xdr:cNvSpPr/>
      </xdr:nvSpPr>
      <xdr:spPr>
        <a:xfrm>
          <a:off x="6921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44450</xdr:rowOff>
    </xdr:from>
    <xdr:ext cx="530860" cy="259080"/>
    <xdr:sp macro="" textlink="">
      <xdr:nvSpPr>
        <xdr:cNvPr id="415" name="テキスト ボックス 414"/>
        <xdr:cNvSpPr txBox="1"/>
      </xdr:nvSpPr>
      <xdr:spPr>
        <a:xfrm>
          <a:off x="6704965" y="13417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1365" cy="259080"/>
    <xdr:sp macro="" textlink="">
      <xdr:nvSpPr>
        <xdr:cNvPr id="418" name="テキスト ボックス 417"/>
        <xdr:cNvSpPr txBox="1"/>
      </xdr:nvSpPr>
      <xdr:spPr>
        <a:xfrm>
          <a:off x="8548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825" cy="259080"/>
    <xdr:sp macro="" textlink="">
      <xdr:nvSpPr>
        <xdr:cNvPr id="419" name="テキスト ボックス 418"/>
        <xdr:cNvSpPr txBox="1"/>
      </xdr:nvSpPr>
      <xdr:spPr>
        <a:xfrm>
          <a:off x="767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33655</xdr:rowOff>
    </xdr:from>
    <xdr:to>
      <xdr:col>55</xdr:col>
      <xdr:colOff>50800</xdr:colOff>
      <xdr:row>72</xdr:row>
      <xdr:rowOff>135255</xdr:rowOff>
    </xdr:to>
    <xdr:sp macro="" textlink="">
      <xdr:nvSpPr>
        <xdr:cNvPr id="421" name="楕円 420"/>
        <xdr:cNvSpPr/>
      </xdr:nvSpPr>
      <xdr:spPr>
        <a:xfrm>
          <a:off x="10426700" y="12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158115</xdr:rowOff>
    </xdr:from>
    <xdr:ext cx="687070" cy="255270"/>
    <xdr:sp macro="" textlink="">
      <xdr:nvSpPr>
        <xdr:cNvPr id="422" name="普通建設事業費 （ うち新規整備　）該当値テキスト"/>
        <xdr:cNvSpPr txBox="1"/>
      </xdr:nvSpPr>
      <xdr:spPr>
        <a:xfrm>
          <a:off x="10528300" y="12331065"/>
          <a:ext cx="6870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1,696,494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70</xdr:row>
      <xdr:rowOff>166370</xdr:rowOff>
    </xdr:from>
    <xdr:to>
      <xdr:col>50</xdr:col>
      <xdr:colOff>165100</xdr:colOff>
      <xdr:row>71</xdr:row>
      <xdr:rowOff>95885</xdr:rowOff>
    </xdr:to>
    <xdr:sp macro="" textlink="">
      <xdr:nvSpPr>
        <xdr:cNvPr id="423" name="楕円 422"/>
        <xdr:cNvSpPr/>
      </xdr:nvSpPr>
      <xdr:spPr>
        <a:xfrm>
          <a:off x="9588500" y="12167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150495</xdr:colOff>
      <xdr:row>69</xdr:row>
      <xdr:rowOff>112395</xdr:rowOff>
    </xdr:from>
    <xdr:ext cx="686435" cy="255270"/>
    <xdr:sp macro="" textlink="">
      <xdr:nvSpPr>
        <xdr:cNvPr id="424" name="テキスト ボックス 423"/>
        <xdr:cNvSpPr txBox="1"/>
      </xdr:nvSpPr>
      <xdr:spPr>
        <a:xfrm>
          <a:off x="9294495" y="11942445"/>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2,065,311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72</xdr:row>
      <xdr:rowOff>147955</xdr:rowOff>
    </xdr:from>
    <xdr:to>
      <xdr:col>46</xdr:col>
      <xdr:colOff>38100</xdr:colOff>
      <xdr:row>73</xdr:row>
      <xdr:rowOff>78105</xdr:rowOff>
    </xdr:to>
    <xdr:sp macro="" textlink="">
      <xdr:nvSpPr>
        <xdr:cNvPr id="425" name="楕円 424"/>
        <xdr:cNvSpPr/>
      </xdr:nvSpPr>
      <xdr:spPr>
        <a:xfrm>
          <a:off x="8699500" y="12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23495</xdr:colOff>
      <xdr:row>71</xdr:row>
      <xdr:rowOff>94615</xdr:rowOff>
    </xdr:from>
    <xdr:ext cx="686435" cy="259080"/>
    <xdr:sp macro="" textlink="">
      <xdr:nvSpPr>
        <xdr:cNvPr id="426" name="テキスト ボックス 425"/>
        <xdr:cNvSpPr txBox="1"/>
      </xdr:nvSpPr>
      <xdr:spPr>
        <a:xfrm>
          <a:off x="8405495" y="12267565"/>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1,496,780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161290</xdr:rowOff>
    </xdr:from>
    <xdr:to>
      <xdr:col>41</xdr:col>
      <xdr:colOff>101600</xdr:colOff>
      <xdr:row>74</xdr:row>
      <xdr:rowOff>91440</xdr:rowOff>
    </xdr:to>
    <xdr:sp macro="" textlink="">
      <xdr:nvSpPr>
        <xdr:cNvPr id="427" name="楕円 426"/>
        <xdr:cNvSpPr/>
      </xdr:nvSpPr>
      <xdr:spPr>
        <a:xfrm>
          <a:off x="78105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86995</xdr:colOff>
      <xdr:row>72</xdr:row>
      <xdr:rowOff>107950</xdr:rowOff>
    </xdr:from>
    <xdr:ext cx="689610" cy="259080"/>
    <xdr:sp macro="" textlink="">
      <xdr:nvSpPr>
        <xdr:cNvPr id="428" name="テキスト ボックス 427"/>
        <xdr:cNvSpPr txBox="1"/>
      </xdr:nvSpPr>
      <xdr:spPr>
        <a:xfrm>
          <a:off x="7516495" y="1245235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1,172,985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166370</xdr:rowOff>
    </xdr:from>
    <xdr:to>
      <xdr:col>36</xdr:col>
      <xdr:colOff>165100</xdr:colOff>
      <xdr:row>74</xdr:row>
      <xdr:rowOff>95885</xdr:rowOff>
    </xdr:to>
    <xdr:sp macro="" textlink="">
      <xdr:nvSpPr>
        <xdr:cNvPr id="429" name="楕円 428"/>
        <xdr:cNvSpPr/>
      </xdr:nvSpPr>
      <xdr:spPr>
        <a:xfrm>
          <a:off x="6921500" y="12682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150495</xdr:colOff>
      <xdr:row>72</xdr:row>
      <xdr:rowOff>112395</xdr:rowOff>
    </xdr:from>
    <xdr:ext cx="686435" cy="255270"/>
    <xdr:sp macro="" textlink="">
      <xdr:nvSpPr>
        <xdr:cNvPr id="430" name="テキスト ボックス 429"/>
        <xdr:cNvSpPr txBox="1"/>
      </xdr:nvSpPr>
      <xdr:spPr>
        <a:xfrm>
          <a:off x="6627495" y="12456795"/>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1615"/>
    <xdr:sp macro="" textlink="">
      <xdr:nvSpPr>
        <xdr:cNvPr id="439" name="テキスト ボックス 438"/>
        <xdr:cNvSpPr txBox="1"/>
      </xdr:nvSpPr>
      <xdr:spPr>
        <a:xfrm>
          <a:off x="6565900" y="1492250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5270"/>
    <xdr:sp macro="" textlink="">
      <xdr:nvSpPr>
        <xdr:cNvPr id="442" name="テキスト ボックス 441"/>
        <xdr:cNvSpPr txBox="1"/>
      </xdr:nvSpPr>
      <xdr:spPr>
        <a:xfrm>
          <a:off x="6355080" y="16799560"/>
          <a:ext cx="248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95</xdr:row>
      <xdr:rowOff>54610</xdr:rowOff>
    </xdr:from>
    <xdr:ext cx="530860" cy="255270"/>
    <xdr:sp macro="" textlink="">
      <xdr:nvSpPr>
        <xdr:cNvPr id="444" name="テキスト ボックス 443"/>
        <xdr:cNvSpPr txBox="1"/>
      </xdr:nvSpPr>
      <xdr:spPr>
        <a:xfrm>
          <a:off x="6071870" y="163423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5270"/>
    <xdr:sp macro="" textlink="">
      <xdr:nvSpPr>
        <xdr:cNvPr id="446" name="テキスト ボックス 445"/>
        <xdr:cNvSpPr txBox="1"/>
      </xdr:nvSpPr>
      <xdr:spPr>
        <a:xfrm>
          <a:off x="6008370" y="158851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5270"/>
    <xdr:sp macro="" textlink="">
      <xdr:nvSpPr>
        <xdr:cNvPr id="448" name="テキスト ボックス 447"/>
        <xdr:cNvSpPr txBox="1"/>
      </xdr:nvSpPr>
      <xdr:spPr>
        <a:xfrm>
          <a:off x="6008370" y="154279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5270"/>
    <xdr:sp macro="" textlink="">
      <xdr:nvSpPr>
        <xdr:cNvPr id="450" name="テキスト ボックス 449"/>
        <xdr:cNvSpPr txBox="1"/>
      </xdr:nvSpPr>
      <xdr:spPr>
        <a:xfrm>
          <a:off x="6008370" y="14970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90</xdr:row>
      <xdr:rowOff>36830</xdr:rowOff>
    </xdr:from>
    <xdr:to>
      <xdr:col>54</xdr:col>
      <xdr:colOff>166370</xdr:colOff>
      <xdr:row>98</xdr:row>
      <xdr:rowOff>45085</xdr:rowOff>
    </xdr:to>
    <xdr:cxnSp macro="">
      <xdr:nvCxnSpPr>
        <xdr:cNvPr id="452" name="直線コネクタ 451"/>
        <xdr:cNvCxnSpPr/>
      </xdr:nvCxnSpPr>
      <xdr:spPr>
        <a:xfrm flipV="1">
          <a:off x="10453370" y="15467330"/>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48895</xdr:rowOff>
    </xdr:from>
    <xdr:ext cx="531495" cy="259080"/>
    <xdr:sp macro="" textlink="">
      <xdr:nvSpPr>
        <xdr:cNvPr id="453" name="普通建設事業費 （ うち更新整備　）最小値テキスト"/>
        <xdr:cNvSpPr txBox="1"/>
      </xdr:nvSpPr>
      <xdr:spPr>
        <a:xfrm>
          <a:off x="10528300" y="168509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45085</xdr:rowOff>
    </xdr:from>
    <xdr:to>
      <xdr:col>55</xdr:col>
      <xdr:colOff>88900</xdr:colOff>
      <xdr:row>98</xdr:row>
      <xdr:rowOff>45085</xdr:rowOff>
    </xdr:to>
    <xdr:cxnSp macro="">
      <xdr:nvCxnSpPr>
        <xdr:cNvPr id="454" name="直線コネクタ 453"/>
        <xdr:cNvCxnSpPr/>
      </xdr:nvCxnSpPr>
      <xdr:spPr>
        <a:xfrm>
          <a:off x="10388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154940</xdr:rowOff>
    </xdr:from>
    <xdr:ext cx="595630" cy="255270"/>
    <xdr:sp macro="" textlink="">
      <xdr:nvSpPr>
        <xdr:cNvPr id="455" name="普通建設事業費 （ うち更新整備　）最大値テキスト"/>
        <xdr:cNvSpPr txBox="1"/>
      </xdr:nvSpPr>
      <xdr:spPr>
        <a:xfrm>
          <a:off x="10528300" y="1524254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161,267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36830</xdr:rowOff>
    </xdr:from>
    <xdr:to>
      <xdr:col>55</xdr:col>
      <xdr:colOff>88900</xdr:colOff>
      <xdr:row>90</xdr:row>
      <xdr:rowOff>36830</xdr:rowOff>
    </xdr:to>
    <xdr:cxnSp macro="">
      <xdr:nvCxnSpPr>
        <xdr:cNvPr id="456" name="直線コネクタ 455"/>
        <xdr:cNvCxnSpPr/>
      </xdr:nvCxnSpPr>
      <xdr:spPr>
        <a:xfrm>
          <a:off x="10388600" y="1546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109220</xdr:rowOff>
    </xdr:from>
    <xdr:to>
      <xdr:col>55</xdr:col>
      <xdr:colOff>0</xdr:colOff>
      <xdr:row>97</xdr:row>
      <xdr:rowOff>104140</xdr:rowOff>
    </xdr:to>
    <xdr:cxnSp macro="">
      <xdr:nvCxnSpPr>
        <xdr:cNvPr id="457" name="直線コネクタ 456"/>
        <xdr:cNvCxnSpPr/>
      </xdr:nvCxnSpPr>
      <xdr:spPr>
        <a:xfrm flipV="1">
          <a:off x="9639300" y="16054070"/>
          <a:ext cx="838200" cy="680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138430</xdr:rowOff>
    </xdr:from>
    <xdr:ext cx="531495" cy="259080"/>
    <xdr:sp macro="" textlink="">
      <xdr:nvSpPr>
        <xdr:cNvPr id="458" name="普通建設事業費 （ うち更新整備　）平均値テキスト"/>
        <xdr:cNvSpPr txBox="1"/>
      </xdr:nvSpPr>
      <xdr:spPr>
        <a:xfrm>
          <a:off x="10528300" y="1642618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160020</xdr:rowOff>
    </xdr:from>
    <xdr:to>
      <xdr:col>55</xdr:col>
      <xdr:colOff>50800</xdr:colOff>
      <xdr:row>96</xdr:row>
      <xdr:rowOff>90170</xdr:rowOff>
    </xdr:to>
    <xdr:sp macro="" textlink="">
      <xdr:nvSpPr>
        <xdr:cNvPr id="459" name="フローチャート: 判断 458"/>
        <xdr:cNvSpPr/>
      </xdr:nvSpPr>
      <xdr:spPr>
        <a:xfrm>
          <a:off x="104267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97</xdr:row>
      <xdr:rowOff>104140</xdr:rowOff>
    </xdr:from>
    <xdr:to>
      <xdr:col>50</xdr:col>
      <xdr:colOff>114300</xdr:colOff>
      <xdr:row>98</xdr:row>
      <xdr:rowOff>38735</xdr:rowOff>
    </xdr:to>
    <xdr:cxnSp macro="">
      <xdr:nvCxnSpPr>
        <xdr:cNvPr id="460" name="直線コネクタ 459"/>
        <xdr:cNvCxnSpPr/>
      </xdr:nvCxnSpPr>
      <xdr:spPr>
        <a:xfrm flipV="1">
          <a:off x="8738870" y="16734790"/>
          <a:ext cx="90043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1" name="フローチャート: 判断 460"/>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109855</xdr:rowOff>
    </xdr:from>
    <xdr:ext cx="530860" cy="255270"/>
    <xdr:sp macro="" textlink="">
      <xdr:nvSpPr>
        <xdr:cNvPr id="462" name="テキスト ボックス 461"/>
        <xdr:cNvSpPr txBox="1"/>
      </xdr:nvSpPr>
      <xdr:spPr>
        <a:xfrm>
          <a:off x="9371965" y="162261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135255</xdr:rowOff>
    </xdr:from>
    <xdr:to>
      <xdr:col>45</xdr:col>
      <xdr:colOff>166370</xdr:colOff>
      <xdr:row>98</xdr:row>
      <xdr:rowOff>38735</xdr:rowOff>
    </xdr:to>
    <xdr:cxnSp macro="">
      <xdr:nvCxnSpPr>
        <xdr:cNvPr id="463" name="直線コネクタ 462"/>
        <xdr:cNvCxnSpPr/>
      </xdr:nvCxnSpPr>
      <xdr:spPr>
        <a:xfrm>
          <a:off x="7861300" y="16765905"/>
          <a:ext cx="87757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xdr:rowOff>
    </xdr:from>
    <xdr:to>
      <xdr:col>46</xdr:col>
      <xdr:colOff>38100</xdr:colOff>
      <xdr:row>96</xdr:row>
      <xdr:rowOff>118110</xdr:rowOff>
    </xdr:to>
    <xdr:sp macro="" textlink="">
      <xdr:nvSpPr>
        <xdr:cNvPr id="464" name="フローチャート: 判断 463"/>
        <xdr:cNvSpPr/>
      </xdr:nvSpPr>
      <xdr:spPr>
        <a:xfrm>
          <a:off x="869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134620</xdr:rowOff>
    </xdr:from>
    <xdr:ext cx="534035" cy="255270"/>
    <xdr:sp macro="" textlink="">
      <xdr:nvSpPr>
        <xdr:cNvPr id="465" name="テキスト ボックス 464"/>
        <xdr:cNvSpPr txBox="1"/>
      </xdr:nvSpPr>
      <xdr:spPr>
        <a:xfrm>
          <a:off x="8482965" y="1625092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106680</xdr:rowOff>
    </xdr:from>
    <xdr:to>
      <xdr:col>41</xdr:col>
      <xdr:colOff>50800</xdr:colOff>
      <xdr:row>97</xdr:row>
      <xdr:rowOff>135255</xdr:rowOff>
    </xdr:to>
    <xdr:cxnSp macro="">
      <xdr:nvCxnSpPr>
        <xdr:cNvPr id="466" name="直線コネクタ 465"/>
        <xdr:cNvCxnSpPr/>
      </xdr:nvCxnSpPr>
      <xdr:spPr>
        <a:xfrm>
          <a:off x="6972300" y="167373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123825</xdr:rowOff>
    </xdr:from>
    <xdr:to>
      <xdr:col>41</xdr:col>
      <xdr:colOff>101600</xdr:colOff>
      <xdr:row>97</xdr:row>
      <xdr:rowOff>53975</xdr:rowOff>
    </xdr:to>
    <xdr:sp macro="" textlink="">
      <xdr:nvSpPr>
        <xdr:cNvPr id="467" name="フローチャート: 判断 466"/>
        <xdr:cNvSpPr/>
      </xdr:nvSpPr>
      <xdr:spPr>
        <a:xfrm>
          <a:off x="7810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70485</xdr:rowOff>
    </xdr:from>
    <xdr:ext cx="530860" cy="259080"/>
    <xdr:sp macro="" textlink="">
      <xdr:nvSpPr>
        <xdr:cNvPr id="468" name="テキスト ボックス 467"/>
        <xdr:cNvSpPr txBox="1"/>
      </xdr:nvSpPr>
      <xdr:spPr>
        <a:xfrm>
          <a:off x="7593965" y="16358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143510</xdr:rowOff>
    </xdr:from>
    <xdr:to>
      <xdr:col>36</xdr:col>
      <xdr:colOff>165100</xdr:colOff>
      <xdr:row>97</xdr:row>
      <xdr:rowOff>73025</xdr:rowOff>
    </xdr:to>
    <xdr:sp macro="" textlink="">
      <xdr:nvSpPr>
        <xdr:cNvPr id="469" name="フローチャート: 判断 468"/>
        <xdr:cNvSpPr/>
      </xdr:nvSpPr>
      <xdr:spPr>
        <a:xfrm>
          <a:off x="6921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89535</xdr:rowOff>
    </xdr:from>
    <xdr:ext cx="530860" cy="255270"/>
    <xdr:sp macro="" textlink="">
      <xdr:nvSpPr>
        <xdr:cNvPr id="470" name="テキスト ボックス 469"/>
        <xdr:cNvSpPr txBox="1"/>
      </xdr:nvSpPr>
      <xdr:spPr>
        <a:xfrm>
          <a:off x="6704965" y="16377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1365" cy="259080"/>
    <xdr:sp macro="" textlink="">
      <xdr:nvSpPr>
        <xdr:cNvPr id="473" name="テキスト ボックス 472"/>
        <xdr:cNvSpPr txBox="1"/>
      </xdr:nvSpPr>
      <xdr:spPr>
        <a:xfrm>
          <a:off x="8548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74" name="テキスト ボックス 473"/>
        <xdr:cNvSpPr txBox="1"/>
      </xdr:nvSpPr>
      <xdr:spPr>
        <a:xfrm>
          <a:off x="767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57785</xdr:rowOff>
    </xdr:from>
    <xdr:to>
      <xdr:col>55</xdr:col>
      <xdr:colOff>50800</xdr:colOff>
      <xdr:row>93</xdr:row>
      <xdr:rowOff>159385</xdr:rowOff>
    </xdr:to>
    <xdr:sp macro="" textlink="">
      <xdr:nvSpPr>
        <xdr:cNvPr id="476" name="楕円 475"/>
        <xdr:cNvSpPr/>
      </xdr:nvSpPr>
      <xdr:spPr>
        <a:xfrm>
          <a:off x="10426700" y="160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80645</xdr:rowOff>
    </xdr:from>
    <xdr:ext cx="531495" cy="259080"/>
    <xdr:sp macro="" textlink="">
      <xdr:nvSpPr>
        <xdr:cNvPr id="477" name="普通建設事業費 （ うち更新整備　）該当値テキスト"/>
        <xdr:cNvSpPr txBox="1"/>
      </xdr:nvSpPr>
      <xdr:spPr>
        <a:xfrm>
          <a:off x="10528300" y="158540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53340</xdr:rowOff>
    </xdr:from>
    <xdr:to>
      <xdr:col>50</xdr:col>
      <xdr:colOff>165100</xdr:colOff>
      <xdr:row>97</xdr:row>
      <xdr:rowOff>154940</xdr:rowOff>
    </xdr:to>
    <xdr:sp macro="" textlink="">
      <xdr:nvSpPr>
        <xdr:cNvPr id="478" name="楕円 477"/>
        <xdr:cNvSpPr/>
      </xdr:nvSpPr>
      <xdr:spPr>
        <a:xfrm>
          <a:off x="9588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146050</xdr:rowOff>
    </xdr:from>
    <xdr:ext cx="530860" cy="255270"/>
    <xdr:sp macro="" textlink="">
      <xdr:nvSpPr>
        <xdr:cNvPr id="479" name="テキスト ボックス 478"/>
        <xdr:cNvSpPr txBox="1"/>
      </xdr:nvSpPr>
      <xdr:spPr>
        <a:xfrm>
          <a:off x="9371965" y="16776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159385</xdr:rowOff>
    </xdr:from>
    <xdr:to>
      <xdr:col>46</xdr:col>
      <xdr:colOff>38100</xdr:colOff>
      <xdr:row>98</xdr:row>
      <xdr:rowOff>89535</xdr:rowOff>
    </xdr:to>
    <xdr:sp macro="" textlink="">
      <xdr:nvSpPr>
        <xdr:cNvPr id="480" name="楕円 479"/>
        <xdr:cNvSpPr/>
      </xdr:nvSpPr>
      <xdr:spPr>
        <a:xfrm>
          <a:off x="8699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80645</xdr:rowOff>
    </xdr:from>
    <xdr:ext cx="534035" cy="259080"/>
    <xdr:sp macro="" textlink="">
      <xdr:nvSpPr>
        <xdr:cNvPr id="481" name="テキスト ボックス 480"/>
        <xdr:cNvSpPr txBox="1"/>
      </xdr:nvSpPr>
      <xdr:spPr>
        <a:xfrm>
          <a:off x="8482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84455</xdr:rowOff>
    </xdr:from>
    <xdr:to>
      <xdr:col>41</xdr:col>
      <xdr:colOff>101600</xdr:colOff>
      <xdr:row>98</xdr:row>
      <xdr:rowOff>14605</xdr:rowOff>
    </xdr:to>
    <xdr:sp macro="" textlink="">
      <xdr:nvSpPr>
        <xdr:cNvPr id="482" name="楕円 481"/>
        <xdr:cNvSpPr/>
      </xdr:nvSpPr>
      <xdr:spPr>
        <a:xfrm>
          <a:off x="7810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6350</xdr:rowOff>
    </xdr:from>
    <xdr:ext cx="530860" cy="255270"/>
    <xdr:sp macro="" textlink="">
      <xdr:nvSpPr>
        <xdr:cNvPr id="483" name="テキスト ボックス 482"/>
        <xdr:cNvSpPr txBox="1"/>
      </xdr:nvSpPr>
      <xdr:spPr>
        <a:xfrm>
          <a:off x="7593965" y="16808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55880</xdr:rowOff>
    </xdr:from>
    <xdr:to>
      <xdr:col>36</xdr:col>
      <xdr:colOff>165100</xdr:colOff>
      <xdr:row>97</xdr:row>
      <xdr:rowOff>157480</xdr:rowOff>
    </xdr:to>
    <xdr:sp macro="" textlink="">
      <xdr:nvSpPr>
        <xdr:cNvPr id="484" name="楕円 483"/>
        <xdr:cNvSpPr/>
      </xdr:nvSpPr>
      <xdr:spPr>
        <a:xfrm>
          <a:off x="6921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148590</xdr:rowOff>
    </xdr:from>
    <xdr:ext cx="530860" cy="259080"/>
    <xdr:sp macro="" textlink="">
      <xdr:nvSpPr>
        <xdr:cNvPr id="485" name="テキスト ボックス 484"/>
        <xdr:cNvSpPr txBox="1"/>
      </xdr:nvSpPr>
      <xdr:spPr>
        <a:xfrm>
          <a:off x="6704965" y="16779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86" name="正方形/長方形 485"/>
        <xdr:cNvSpPr/>
      </xdr:nvSpPr>
      <xdr:spPr>
        <a:xfrm>
          <a:off x="12446000" y="4000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493" name="正方形/長方形 492"/>
        <xdr:cNvSpPr/>
      </xdr:nvSpPr>
      <xdr:spPr>
        <a:xfrm>
          <a:off x="12446000" y="4826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4" name="テキスト ボックス 493"/>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495" name="直線コネクタ 494"/>
        <xdr:cNvCxnSpPr/>
      </xdr:nvCxnSpPr>
      <xdr:spPr>
        <a:xfrm>
          <a:off x="12446000" y="7112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166370</xdr:colOff>
      <xdr:row>39</xdr:row>
      <xdr:rowOff>44450</xdr:rowOff>
    </xdr:to>
    <xdr:cxnSp macro="">
      <xdr:nvCxnSpPr>
        <xdr:cNvPr id="496" name="直線コネクタ 495"/>
        <xdr:cNvCxnSpPr/>
      </xdr:nvCxnSpPr>
      <xdr:spPr>
        <a:xfrm>
          <a:off x="12446000" y="6731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497" name="テキスト ボックス 496"/>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166370</xdr:colOff>
      <xdr:row>37</xdr:row>
      <xdr:rowOff>6350</xdr:rowOff>
    </xdr:to>
    <xdr:cxnSp macro="">
      <xdr:nvCxnSpPr>
        <xdr:cNvPr id="498" name="直線コネクタ 497"/>
        <xdr:cNvCxnSpPr/>
      </xdr:nvCxnSpPr>
      <xdr:spPr>
        <a:xfrm>
          <a:off x="12446000" y="6350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1820" cy="259080"/>
    <xdr:sp macro="" textlink="">
      <xdr:nvSpPr>
        <xdr:cNvPr id="499" name="テキスト ボックス 498"/>
        <xdr:cNvSpPr txBox="1"/>
      </xdr:nvSpPr>
      <xdr:spPr>
        <a:xfrm>
          <a:off x="11850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166370</xdr:colOff>
      <xdr:row>34</xdr:row>
      <xdr:rowOff>139700</xdr:rowOff>
    </xdr:to>
    <xdr:cxnSp macro="">
      <xdr:nvCxnSpPr>
        <xdr:cNvPr id="500" name="直線コネクタ 499"/>
        <xdr:cNvCxnSpPr/>
      </xdr:nvCxnSpPr>
      <xdr:spPr>
        <a:xfrm>
          <a:off x="12446000" y="5969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820" cy="255270"/>
    <xdr:sp macro="" textlink="">
      <xdr:nvSpPr>
        <xdr:cNvPr id="501" name="テキスト ボックス 500"/>
        <xdr:cNvSpPr txBox="1"/>
      </xdr:nvSpPr>
      <xdr:spPr>
        <a:xfrm>
          <a:off x="11850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166370</xdr:colOff>
      <xdr:row>32</xdr:row>
      <xdr:rowOff>101600</xdr:rowOff>
    </xdr:to>
    <xdr:cxnSp macro="">
      <xdr:nvCxnSpPr>
        <xdr:cNvPr id="502" name="直線コネクタ 501"/>
        <xdr:cNvCxnSpPr/>
      </xdr:nvCxnSpPr>
      <xdr:spPr>
        <a:xfrm>
          <a:off x="12446000" y="5588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1820" cy="259080"/>
    <xdr:sp macro="" textlink="">
      <xdr:nvSpPr>
        <xdr:cNvPr id="503" name="テキスト ボックス 502"/>
        <xdr:cNvSpPr txBox="1"/>
      </xdr:nvSpPr>
      <xdr:spPr>
        <a:xfrm>
          <a:off x="11850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166370</xdr:colOff>
      <xdr:row>30</xdr:row>
      <xdr:rowOff>63500</xdr:rowOff>
    </xdr:to>
    <xdr:cxnSp macro="">
      <xdr:nvCxnSpPr>
        <xdr:cNvPr id="504" name="直線コネクタ 503"/>
        <xdr:cNvCxnSpPr/>
      </xdr:nvCxnSpPr>
      <xdr:spPr>
        <a:xfrm>
          <a:off x="12446000" y="5207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820" cy="259080"/>
    <xdr:sp macro="" textlink="">
      <xdr:nvSpPr>
        <xdr:cNvPr id="505" name="テキスト ボックス 504"/>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06" name="直線コネクタ 505"/>
        <xdr:cNvCxnSpPr/>
      </xdr:nvCxnSpPr>
      <xdr:spPr>
        <a:xfrm>
          <a:off x="12446000" y="4826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1990" cy="255270"/>
    <xdr:sp macro="" textlink="">
      <xdr:nvSpPr>
        <xdr:cNvPr id="507" name="テキスト ボックス 506"/>
        <xdr:cNvSpPr txBox="1"/>
      </xdr:nvSpPr>
      <xdr:spPr>
        <a:xfrm>
          <a:off x="11760200" y="468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08" name="災害復旧事業費グラフ枠"/>
        <xdr:cNvSpPr/>
      </xdr:nvSpPr>
      <xdr:spPr>
        <a:xfrm>
          <a:off x="12446000" y="4826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106045</xdr:rowOff>
    </xdr:from>
    <xdr:to>
      <xdr:col>85</xdr:col>
      <xdr:colOff>126365</xdr:colOff>
      <xdr:row>39</xdr:row>
      <xdr:rowOff>44450</xdr:rowOff>
    </xdr:to>
    <xdr:cxnSp macro="">
      <xdr:nvCxnSpPr>
        <xdr:cNvPr id="509" name="直線コネクタ 508"/>
        <xdr:cNvCxnSpPr/>
      </xdr:nvCxnSpPr>
      <xdr:spPr>
        <a:xfrm flipV="1">
          <a:off x="16317595" y="542099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39</xdr:row>
      <xdr:rowOff>67945</xdr:rowOff>
    </xdr:from>
    <xdr:ext cx="248920" cy="258445"/>
    <xdr:sp macro="" textlink="">
      <xdr:nvSpPr>
        <xdr:cNvPr id="510" name="災害復旧事業費最小値テキスト"/>
        <xdr:cNvSpPr txBox="1"/>
      </xdr:nvSpPr>
      <xdr:spPr>
        <a:xfrm>
          <a:off x="16358870" y="675449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30</xdr:row>
      <xdr:rowOff>52705</xdr:rowOff>
    </xdr:from>
    <xdr:ext cx="598170" cy="255270"/>
    <xdr:sp macro="" textlink="">
      <xdr:nvSpPr>
        <xdr:cNvPr id="512" name="災害復旧事業費最大値テキスト"/>
        <xdr:cNvSpPr txBox="1"/>
      </xdr:nvSpPr>
      <xdr:spPr>
        <a:xfrm>
          <a:off x="16358870" y="519620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687,813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106045</xdr:rowOff>
    </xdr:from>
    <xdr:to>
      <xdr:col>86</xdr:col>
      <xdr:colOff>25400</xdr:colOff>
      <xdr:row>31</xdr:row>
      <xdr:rowOff>106045</xdr:rowOff>
    </xdr:to>
    <xdr:cxnSp macro="">
      <xdr:nvCxnSpPr>
        <xdr:cNvPr id="513" name="直線コネクタ 512"/>
        <xdr:cNvCxnSpPr/>
      </xdr:nvCxnSpPr>
      <xdr:spPr>
        <a:xfrm>
          <a:off x="16230600" y="542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106045</xdr:rowOff>
    </xdr:from>
    <xdr:to>
      <xdr:col>85</xdr:col>
      <xdr:colOff>127000</xdr:colOff>
      <xdr:row>32</xdr:row>
      <xdr:rowOff>57150</xdr:rowOff>
    </xdr:to>
    <xdr:cxnSp macro="">
      <xdr:nvCxnSpPr>
        <xdr:cNvPr id="514" name="直線コネクタ 513"/>
        <xdr:cNvCxnSpPr/>
      </xdr:nvCxnSpPr>
      <xdr:spPr>
        <a:xfrm flipV="1">
          <a:off x="15481300" y="542099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112395</xdr:rowOff>
    </xdr:from>
    <xdr:ext cx="534035" cy="255270"/>
    <xdr:sp macro="" textlink="">
      <xdr:nvSpPr>
        <xdr:cNvPr id="515" name="災害復旧事業費平均値テキスト"/>
        <xdr:cNvSpPr txBox="1"/>
      </xdr:nvSpPr>
      <xdr:spPr>
        <a:xfrm>
          <a:off x="16358870" y="6627495"/>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133985</xdr:rowOff>
    </xdr:from>
    <xdr:to>
      <xdr:col>85</xdr:col>
      <xdr:colOff>166370</xdr:colOff>
      <xdr:row>39</xdr:row>
      <xdr:rowOff>64135</xdr:rowOff>
    </xdr:to>
    <xdr:sp macro="" textlink="">
      <xdr:nvSpPr>
        <xdr:cNvPr id="516" name="フローチャート: 判断 515"/>
        <xdr:cNvSpPr/>
      </xdr:nvSpPr>
      <xdr:spPr>
        <a:xfrm>
          <a:off x="16268700" y="66490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57150</xdr:rowOff>
    </xdr:from>
    <xdr:to>
      <xdr:col>81</xdr:col>
      <xdr:colOff>50800</xdr:colOff>
      <xdr:row>33</xdr:row>
      <xdr:rowOff>99695</xdr:rowOff>
    </xdr:to>
    <xdr:cxnSp macro="">
      <xdr:nvCxnSpPr>
        <xdr:cNvPr id="517" name="直線コネクタ 516"/>
        <xdr:cNvCxnSpPr/>
      </xdr:nvCxnSpPr>
      <xdr:spPr>
        <a:xfrm flipV="1">
          <a:off x="14592300" y="554355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158750</xdr:rowOff>
    </xdr:from>
    <xdr:to>
      <xdr:col>81</xdr:col>
      <xdr:colOff>101600</xdr:colOff>
      <xdr:row>39</xdr:row>
      <xdr:rowOff>88900</xdr:rowOff>
    </xdr:to>
    <xdr:sp macro="" textlink="">
      <xdr:nvSpPr>
        <xdr:cNvPr id="518" name="フローチャート: 判断 517"/>
        <xdr:cNvSpPr/>
      </xdr:nvSpPr>
      <xdr:spPr>
        <a:xfrm>
          <a:off x="15430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80010</xdr:rowOff>
    </xdr:from>
    <xdr:ext cx="466090" cy="259080"/>
    <xdr:sp macro="" textlink="">
      <xdr:nvSpPr>
        <xdr:cNvPr id="519" name="テキスト ボックス 518"/>
        <xdr:cNvSpPr txBox="1"/>
      </xdr:nvSpPr>
      <xdr:spPr>
        <a:xfrm>
          <a:off x="15246350" y="6766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32</xdr:row>
      <xdr:rowOff>145415</xdr:rowOff>
    </xdr:from>
    <xdr:to>
      <xdr:col>76</xdr:col>
      <xdr:colOff>114300</xdr:colOff>
      <xdr:row>33</xdr:row>
      <xdr:rowOff>99695</xdr:rowOff>
    </xdr:to>
    <xdr:cxnSp macro="">
      <xdr:nvCxnSpPr>
        <xdr:cNvPr id="520" name="直線コネクタ 519"/>
        <xdr:cNvCxnSpPr/>
      </xdr:nvCxnSpPr>
      <xdr:spPr>
        <a:xfrm>
          <a:off x="13691870" y="5631815"/>
          <a:ext cx="90043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160020</xdr:rowOff>
    </xdr:from>
    <xdr:to>
      <xdr:col>76</xdr:col>
      <xdr:colOff>165100</xdr:colOff>
      <xdr:row>39</xdr:row>
      <xdr:rowOff>90170</xdr:rowOff>
    </xdr:to>
    <xdr:sp macro="" textlink="">
      <xdr:nvSpPr>
        <xdr:cNvPr id="521" name="フローチャート: 判断 520"/>
        <xdr:cNvSpPr/>
      </xdr:nvSpPr>
      <xdr:spPr>
        <a:xfrm>
          <a:off x="14541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81280</xdr:rowOff>
    </xdr:from>
    <xdr:ext cx="469265" cy="259080"/>
    <xdr:sp macro="" textlink="">
      <xdr:nvSpPr>
        <xdr:cNvPr id="522" name="テキスト ボックス 521"/>
        <xdr:cNvSpPr txBox="1"/>
      </xdr:nvSpPr>
      <xdr:spPr>
        <a:xfrm>
          <a:off x="14357350" y="6767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145415</xdr:rowOff>
    </xdr:from>
    <xdr:to>
      <xdr:col>71</xdr:col>
      <xdr:colOff>166370</xdr:colOff>
      <xdr:row>35</xdr:row>
      <xdr:rowOff>126365</xdr:rowOff>
    </xdr:to>
    <xdr:cxnSp macro="">
      <xdr:nvCxnSpPr>
        <xdr:cNvPr id="523" name="直線コネクタ 522"/>
        <xdr:cNvCxnSpPr/>
      </xdr:nvCxnSpPr>
      <xdr:spPr>
        <a:xfrm flipV="1">
          <a:off x="12814300" y="5631815"/>
          <a:ext cx="87757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161290</xdr:rowOff>
    </xdr:from>
    <xdr:to>
      <xdr:col>72</xdr:col>
      <xdr:colOff>38100</xdr:colOff>
      <xdr:row>39</xdr:row>
      <xdr:rowOff>91440</xdr:rowOff>
    </xdr:to>
    <xdr:sp macro="" textlink="">
      <xdr:nvSpPr>
        <xdr:cNvPr id="524" name="フローチャート: 判断 523"/>
        <xdr:cNvSpPr/>
      </xdr:nvSpPr>
      <xdr:spPr>
        <a:xfrm>
          <a:off x="13652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82550</xdr:rowOff>
    </xdr:from>
    <xdr:ext cx="469265" cy="259080"/>
    <xdr:sp macro="" textlink="">
      <xdr:nvSpPr>
        <xdr:cNvPr id="525" name="テキスト ボックス 524"/>
        <xdr:cNvSpPr txBox="1"/>
      </xdr:nvSpPr>
      <xdr:spPr>
        <a:xfrm>
          <a:off x="13468350" y="6769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155575</xdr:rowOff>
    </xdr:from>
    <xdr:to>
      <xdr:col>67</xdr:col>
      <xdr:colOff>101600</xdr:colOff>
      <xdr:row>39</xdr:row>
      <xdr:rowOff>86360</xdr:rowOff>
    </xdr:to>
    <xdr:sp macro="" textlink="">
      <xdr:nvSpPr>
        <xdr:cNvPr id="526" name="フローチャート: 判断 525"/>
        <xdr:cNvSpPr/>
      </xdr:nvSpPr>
      <xdr:spPr>
        <a:xfrm>
          <a:off x="12763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76835</xdr:rowOff>
    </xdr:from>
    <xdr:ext cx="466090" cy="255270"/>
    <xdr:sp macro="" textlink="">
      <xdr:nvSpPr>
        <xdr:cNvPr id="527" name="テキスト ボックス 526"/>
        <xdr:cNvSpPr txBox="1"/>
      </xdr:nvSpPr>
      <xdr:spPr>
        <a:xfrm>
          <a:off x="12579350" y="67633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825" cy="259080"/>
    <xdr:sp macro="" textlink="">
      <xdr:nvSpPr>
        <xdr:cNvPr id="529" name="テキスト ボックス 528"/>
        <xdr:cNvSpPr txBox="1"/>
      </xdr:nvSpPr>
      <xdr:spPr>
        <a:xfrm>
          <a:off x="1529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1365" cy="259080"/>
    <xdr:sp macro="" textlink="">
      <xdr:nvSpPr>
        <xdr:cNvPr id="531" name="テキスト ボックス 530"/>
        <xdr:cNvSpPr txBox="1"/>
      </xdr:nvSpPr>
      <xdr:spPr>
        <a:xfrm>
          <a:off x="13501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825" cy="259080"/>
    <xdr:sp macro="" textlink="">
      <xdr:nvSpPr>
        <xdr:cNvPr id="532" name="テキスト ボックス 531"/>
        <xdr:cNvSpPr txBox="1"/>
      </xdr:nvSpPr>
      <xdr:spPr>
        <a:xfrm>
          <a:off x="1262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31</xdr:row>
      <xdr:rowOff>55245</xdr:rowOff>
    </xdr:from>
    <xdr:to>
      <xdr:col>85</xdr:col>
      <xdr:colOff>166370</xdr:colOff>
      <xdr:row>31</xdr:row>
      <xdr:rowOff>156845</xdr:rowOff>
    </xdr:to>
    <xdr:sp macro="" textlink="">
      <xdr:nvSpPr>
        <xdr:cNvPr id="533" name="楕円 532"/>
        <xdr:cNvSpPr/>
      </xdr:nvSpPr>
      <xdr:spPr>
        <a:xfrm>
          <a:off x="16268700" y="53701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31</xdr:row>
      <xdr:rowOff>8255</xdr:rowOff>
    </xdr:from>
    <xdr:ext cx="598170" cy="255270"/>
    <xdr:sp macro="" textlink="">
      <xdr:nvSpPr>
        <xdr:cNvPr id="534" name="災害復旧事業費該当値テキスト"/>
        <xdr:cNvSpPr txBox="1"/>
      </xdr:nvSpPr>
      <xdr:spPr>
        <a:xfrm>
          <a:off x="16358870" y="532320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687,813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6350</xdr:rowOff>
    </xdr:from>
    <xdr:to>
      <xdr:col>81</xdr:col>
      <xdr:colOff>101600</xdr:colOff>
      <xdr:row>32</xdr:row>
      <xdr:rowOff>107950</xdr:rowOff>
    </xdr:to>
    <xdr:sp macro="" textlink="">
      <xdr:nvSpPr>
        <xdr:cNvPr id="535" name="楕円 534"/>
        <xdr:cNvSpPr/>
      </xdr:nvSpPr>
      <xdr:spPr>
        <a:xfrm>
          <a:off x="15430500" y="54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30</xdr:row>
      <xdr:rowOff>124460</xdr:rowOff>
    </xdr:from>
    <xdr:ext cx="594995" cy="259080"/>
    <xdr:sp macro="" textlink="">
      <xdr:nvSpPr>
        <xdr:cNvPr id="536" name="テキスト ボックス 535"/>
        <xdr:cNvSpPr txBox="1"/>
      </xdr:nvSpPr>
      <xdr:spPr>
        <a:xfrm>
          <a:off x="15181580" y="5267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48895</xdr:rowOff>
    </xdr:from>
    <xdr:to>
      <xdr:col>76</xdr:col>
      <xdr:colOff>165100</xdr:colOff>
      <xdr:row>33</xdr:row>
      <xdr:rowOff>150495</xdr:rowOff>
    </xdr:to>
    <xdr:sp macro="" textlink="">
      <xdr:nvSpPr>
        <xdr:cNvPr id="537" name="楕円 536"/>
        <xdr:cNvSpPr/>
      </xdr:nvSpPr>
      <xdr:spPr>
        <a:xfrm>
          <a:off x="14541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31</xdr:row>
      <xdr:rowOff>167005</xdr:rowOff>
    </xdr:from>
    <xdr:ext cx="594995" cy="255270"/>
    <xdr:sp macro="" textlink="">
      <xdr:nvSpPr>
        <xdr:cNvPr id="538" name="テキスト ボックス 537"/>
        <xdr:cNvSpPr txBox="1"/>
      </xdr:nvSpPr>
      <xdr:spPr>
        <a:xfrm>
          <a:off x="14292580" y="54819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32</xdr:row>
      <xdr:rowOff>94615</xdr:rowOff>
    </xdr:from>
    <xdr:to>
      <xdr:col>72</xdr:col>
      <xdr:colOff>38100</xdr:colOff>
      <xdr:row>33</xdr:row>
      <xdr:rowOff>24765</xdr:rowOff>
    </xdr:to>
    <xdr:sp macro="" textlink="">
      <xdr:nvSpPr>
        <xdr:cNvPr id="539" name="楕円 538"/>
        <xdr:cNvSpPr/>
      </xdr:nvSpPr>
      <xdr:spPr>
        <a:xfrm>
          <a:off x="13652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31</xdr:row>
      <xdr:rowOff>41275</xdr:rowOff>
    </xdr:from>
    <xdr:ext cx="598170" cy="255270"/>
    <xdr:sp macro="" textlink="">
      <xdr:nvSpPr>
        <xdr:cNvPr id="540" name="テキスト ボックス 539"/>
        <xdr:cNvSpPr txBox="1"/>
      </xdr:nvSpPr>
      <xdr:spPr>
        <a:xfrm>
          <a:off x="13403580" y="535622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75565</xdr:rowOff>
    </xdr:from>
    <xdr:to>
      <xdr:col>67</xdr:col>
      <xdr:colOff>101600</xdr:colOff>
      <xdr:row>36</xdr:row>
      <xdr:rowOff>6350</xdr:rowOff>
    </xdr:to>
    <xdr:sp macro="" textlink="">
      <xdr:nvSpPr>
        <xdr:cNvPr id="541" name="楕円 540"/>
        <xdr:cNvSpPr/>
      </xdr:nvSpPr>
      <xdr:spPr>
        <a:xfrm>
          <a:off x="12763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34</xdr:row>
      <xdr:rowOff>22860</xdr:rowOff>
    </xdr:from>
    <xdr:ext cx="594995" cy="259080"/>
    <xdr:sp macro="" textlink="">
      <xdr:nvSpPr>
        <xdr:cNvPr id="542" name="テキスト ボックス 541"/>
        <xdr:cNvSpPr txBox="1"/>
      </xdr:nvSpPr>
      <xdr:spPr>
        <a:xfrm>
          <a:off x="12514580" y="5852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43" name="正方形/長方形 542"/>
        <xdr:cNvSpPr/>
      </xdr:nvSpPr>
      <xdr:spPr>
        <a:xfrm>
          <a:off x="12446000" y="7429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50" name="正方形/長方形 549"/>
        <xdr:cNvSpPr/>
      </xdr:nvSpPr>
      <xdr:spPr>
        <a:xfrm>
          <a:off x="12446000" y="8255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1" name="テキスト ボックス 550"/>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52" name="直線コネクタ 551"/>
        <xdr:cNvCxnSpPr/>
      </xdr:nvCxnSpPr>
      <xdr:spPr>
        <a:xfrm>
          <a:off x="12446000" y="10541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166370</xdr:colOff>
      <xdr:row>54</xdr:row>
      <xdr:rowOff>139700</xdr:rowOff>
    </xdr:to>
    <xdr:cxnSp macro="">
      <xdr:nvCxnSpPr>
        <xdr:cNvPr id="553" name="直線コネクタ 552"/>
        <xdr:cNvCxnSpPr/>
      </xdr:nvCxnSpPr>
      <xdr:spPr>
        <a:xfrm>
          <a:off x="12446000" y="9398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54" name="テキスト ボックス 553"/>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55" name="直線コネクタ 554"/>
        <xdr:cNvCxnSpPr/>
      </xdr:nvCxnSpPr>
      <xdr:spPr>
        <a:xfrm>
          <a:off x="12446000" y="8255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56" name="テキスト ボックス 555"/>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57" name="失業対策事業費グラフ枠"/>
        <xdr:cNvSpPr/>
      </xdr:nvSpPr>
      <xdr:spPr>
        <a:xfrm>
          <a:off x="12446000" y="8255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55</xdr:row>
      <xdr:rowOff>10160</xdr:rowOff>
    </xdr:from>
    <xdr:ext cx="248920" cy="259080"/>
    <xdr:sp macro="" textlink="">
      <xdr:nvSpPr>
        <xdr:cNvPr id="559" name="失業対策事業費最小値テキスト"/>
        <xdr:cNvSpPr txBox="1"/>
      </xdr:nvSpPr>
      <xdr:spPr>
        <a:xfrm>
          <a:off x="1635887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53</xdr:row>
      <xdr:rowOff>10160</xdr:rowOff>
    </xdr:from>
    <xdr:ext cx="248920" cy="259080"/>
    <xdr:sp macro="" textlink="">
      <xdr:nvSpPr>
        <xdr:cNvPr id="561" name="失業対策事業費最大値テキスト"/>
        <xdr:cNvSpPr txBox="1"/>
      </xdr:nvSpPr>
      <xdr:spPr>
        <a:xfrm>
          <a:off x="1635887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54</xdr:row>
      <xdr:rowOff>67310</xdr:rowOff>
    </xdr:from>
    <xdr:ext cx="248920" cy="259080"/>
    <xdr:sp macro="" textlink="">
      <xdr:nvSpPr>
        <xdr:cNvPr id="564" name="失業対策事業費平均値テキスト"/>
        <xdr:cNvSpPr txBox="1"/>
      </xdr:nvSpPr>
      <xdr:spPr>
        <a:xfrm>
          <a:off x="16358870" y="93256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65" name="フローチャート: 判断 564"/>
        <xdr:cNvSpPr/>
      </xdr:nvSpPr>
      <xdr:spPr>
        <a:xfrm>
          <a:off x="16268700" y="9347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68" name="テキスト ボックス 567"/>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54</xdr:row>
      <xdr:rowOff>139700</xdr:rowOff>
    </xdr:from>
    <xdr:to>
      <xdr:col>76</xdr:col>
      <xdr:colOff>114300</xdr:colOff>
      <xdr:row>54</xdr:row>
      <xdr:rowOff>139700</xdr:rowOff>
    </xdr:to>
    <xdr:cxnSp macro="">
      <xdr:nvCxnSpPr>
        <xdr:cNvPr id="569" name="直線コネクタ 568"/>
        <xdr:cNvCxnSpPr/>
      </xdr:nvCxnSpPr>
      <xdr:spPr>
        <a:xfrm>
          <a:off x="13691870" y="9398000"/>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55</xdr:row>
      <xdr:rowOff>10160</xdr:rowOff>
    </xdr:from>
    <xdr:ext cx="248920" cy="259080"/>
    <xdr:sp macro="" textlink="">
      <xdr:nvSpPr>
        <xdr:cNvPr id="571" name="テキスト ボックス 570"/>
        <xdr:cNvSpPr txBox="1"/>
      </xdr:nvSpPr>
      <xdr:spPr>
        <a:xfrm>
          <a:off x="1445387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166370</xdr:colOff>
      <xdr:row>54</xdr:row>
      <xdr:rowOff>139700</xdr:rowOff>
    </xdr:to>
    <xdr:cxnSp macro="">
      <xdr:nvCxnSpPr>
        <xdr:cNvPr id="572" name="直線コネクタ 571"/>
        <xdr:cNvCxnSpPr/>
      </xdr:nvCxnSpPr>
      <xdr:spPr>
        <a:xfrm>
          <a:off x="12814300" y="9398000"/>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4" name="テキスト ボックス 57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76" name="テキスト ボックス 575"/>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825" cy="259080"/>
    <xdr:sp macro="" textlink="">
      <xdr:nvSpPr>
        <xdr:cNvPr id="578" name="テキスト ボックス 577"/>
        <xdr:cNvSpPr txBox="1"/>
      </xdr:nvSpPr>
      <xdr:spPr>
        <a:xfrm>
          <a:off x="1529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1365" cy="259080"/>
    <xdr:sp macro="" textlink="">
      <xdr:nvSpPr>
        <xdr:cNvPr id="580" name="テキスト ボックス 579"/>
        <xdr:cNvSpPr txBox="1"/>
      </xdr:nvSpPr>
      <xdr:spPr>
        <a:xfrm>
          <a:off x="13501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825" cy="259080"/>
    <xdr:sp macro="" textlink="">
      <xdr:nvSpPr>
        <xdr:cNvPr id="581" name="テキスト ボックス 580"/>
        <xdr:cNvSpPr txBox="1"/>
      </xdr:nvSpPr>
      <xdr:spPr>
        <a:xfrm>
          <a:off x="1262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166370</xdr:colOff>
      <xdr:row>55</xdr:row>
      <xdr:rowOff>19050</xdr:rowOff>
    </xdr:to>
    <xdr:sp macro="" textlink="">
      <xdr:nvSpPr>
        <xdr:cNvPr id="582" name="楕円 581"/>
        <xdr:cNvSpPr/>
      </xdr:nvSpPr>
      <xdr:spPr>
        <a:xfrm>
          <a:off x="16268700" y="93472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53</xdr:row>
      <xdr:rowOff>124460</xdr:rowOff>
    </xdr:from>
    <xdr:ext cx="248920" cy="259080"/>
    <xdr:sp macro="" textlink="">
      <xdr:nvSpPr>
        <xdr:cNvPr id="583" name="失業対策事業費該当値テキスト"/>
        <xdr:cNvSpPr txBox="1"/>
      </xdr:nvSpPr>
      <xdr:spPr>
        <a:xfrm>
          <a:off x="16358870" y="9211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85" name="テキスト ボックス 584"/>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166370</xdr:colOff>
      <xdr:row>53</xdr:row>
      <xdr:rowOff>35560</xdr:rowOff>
    </xdr:from>
    <xdr:ext cx="248920" cy="259080"/>
    <xdr:sp macro="" textlink="">
      <xdr:nvSpPr>
        <xdr:cNvPr id="587" name="テキスト ボックス 586"/>
        <xdr:cNvSpPr txBox="1"/>
      </xdr:nvSpPr>
      <xdr:spPr>
        <a:xfrm>
          <a:off x="1445387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9" name="テキスト ボックス 58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591" name="テキスト ボックス 590"/>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592" name="正方形/長方形 591"/>
        <xdr:cNvSpPr/>
      </xdr:nvSpPr>
      <xdr:spPr>
        <a:xfrm>
          <a:off x="12446000" y="10858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599" name="正方形/長方形 598"/>
        <xdr:cNvSpPr/>
      </xdr:nvSpPr>
      <xdr:spPr>
        <a:xfrm>
          <a:off x="12446000" y="11684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0" name="テキスト ボックス 599"/>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01" name="直線コネクタ 600"/>
        <xdr:cNvCxnSpPr/>
      </xdr:nvCxnSpPr>
      <xdr:spPr>
        <a:xfrm>
          <a:off x="12446000" y="13970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166370</xdr:colOff>
      <xdr:row>79</xdr:row>
      <xdr:rowOff>99060</xdr:rowOff>
    </xdr:to>
    <xdr:cxnSp macro="">
      <xdr:nvCxnSpPr>
        <xdr:cNvPr id="602" name="直線コネクタ 601"/>
        <xdr:cNvCxnSpPr/>
      </xdr:nvCxnSpPr>
      <xdr:spPr>
        <a:xfrm>
          <a:off x="12446000" y="1364361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03" name="テキスト ボックス 602"/>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166370</xdr:colOff>
      <xdr:row>77</xdr:row>
      <xdr:rowOff>114935</xdr:rowOff>
    </xdr:to>
    <xdr:cxnSp macro="">
      <xdr:nvCxnSpPr>
        <xdr:cNvPr id="604" name="直線コネクタ 603"/>
        <xdr:cNvCxnSpPr/>
      </xdr:nvCxnSpPr>
      <xdr:spPr>
        <a:xfrm>
          <a:off x="12446000" y="1331658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8320" cy="255270"/>
    <xdr:sp macro="" textlink="">
      <xdr:nvSpPr>
        <xdr:cNvPr id="605" name="テキスト ボックス 604"/>
        <xdr:cNvSpPr txBox="1"/>
      </xdr:nvSpPr>
      <xdr:spPr>
        <a:xfrm>
          <a:off x="11914505" y="1317434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166370</xdr:colOff>
      <xdr:row>75</xdr:row>
      <xdr:rowOff>132080</xdr:rowOff>
    </xdr:to>
    <xdr:cxnSp macro="">
      <xdr:nvCxnSpPr>
        <xdr:cNvPr id="606" name="直線コネクタ 605"/>
        <xdr:cNvCxnSpPr/>
      </xdr:nvCxnSpPr>
      <xdr:spPr>
        <a:xfrm>
          <a:off x="12446000" y="1299083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28320" cy="259080"/>
    <xdr:sp macro="" textlink="">
      <xdr:nvSpPr>
        <xdr:cNvPr id="607" name="テキスト ボックス 606"/>
        <xdr:cNvSpPr txBox="1"/>
      </xdr:nvSpPr>
      <xdr:spPr>
        <a:xfrm>
          <a:off x="11914505" y="12847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166370</xdr:colOff>
      <xdr:row>73</xdr:row>
      <xdr:rowOff>147955</xdr:rowOff>
    </xdr:to>
    <xdr:cxnSp macro="">
      <xdr:nvCxnSpPr>
        <xdr:cNvPr id="608" name="直線コネクタ 607"/>
        <xdr:cNvCxnSpPr/>
      </xdr:nvCxnSpPr>
      <xdr:spPr>
        <a:xfrm>
          <a:off x="12446000" y="1266380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8320" cy="255270"/>
    <xdr:sp macro="" textlink="">
      <xdr:nvSpPr>
        <xdr:cNvPr id="609" name="テキスト ボックス 608"/>
        <xdr:cNvSpPr txBox="1"/>
      </xdr:nvSpPr>
      <xdr:spPr>
        <a:xfrm>
          <a:off x="11914505" y="1252220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166370</xdr:colOff>
      <xdr:row>71</xdr:row>
      <xdr:rowOff>164465</xdr:rowOff>
    </xdr:to>
    <xdr:cxnSp macro="">
      <xdr:nvCxnSpPr>
        <xdr:cNvPr id="610" name="直線コネクタ 609"/>
        <xdr:cNvCxnSpPr/>
      </xdr:nvCxnSpPr>
      <xdr:spPr>
        <a:xfrm>
          <a:off x="12446000" y="1233741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820" cy="258445"/>
    <xdr:sp macro="" textlink="">
      <xdr:nvSpPr>
        <xdr:cNvPr id="611" name="テキスト ボックス 610"/>
        <xdr:cNvSpPr txBox="1"/>
      </xdr:nvSpPr>
      <xdr:spPr>
        <a:xfrm>
          <a:off x="11850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166370</xdr:colOff>
      <xdr:row>70</xdr:row>
      <xdr:rowOff>8890</xdr:rowOff>
    </xdr:to>
    <xdr:cxnSp macro="">
      <xdr:nvCxnSpPr>
        <xdr:cNvPr id="612" name="直線コネクタ 611"/>
        <xdr:cNvCxnSpPr/>
      </xdr:nvCxnSpPr>
      <xdr:spPr>
        <a:xfrm>
          <a:off x="12446000" y="1201039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13" name="テキスト ボックス 612"/>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14" name="直線コネクタ 613"/>
        <xdr:cNvCxnSpPr/>
      </xdr:nvCxnSpPr>
      <xdr:spPr>
        <a:xfrm>
          <a:off x="12446000" y="11684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15" name="テキスト ボックス 614"/>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16" name="公債費グラフ枠"/>
        <xdr:cNvSpPr/>
      </xdr:nvSpPr>
      <xdr:spPr>
        <a:xfrm>
          <a:off x="12446000" y="11684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78</xdr:row>
      <xdr:rowOff>168910</xdr:rowOff>
    </xdr:to>
    <xdr:cxnSp macro="">
      <xdr:nvCxnSpPr>
        <xdr:cNvPr id="617" name="直線コネクタ 616"/>
        <xdr:cNvCxnSpPr/>
      </xdr:nvCxnSpPr>
      <xdr:spPr>
        <a:xfrm flipV="1">
          <a:off x="16317595" y="1207643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79</xdr:row>
      <xdr:rowOff>1270</xdr:rowOff>
    </xdr:from>
    <xdr:ext cx="469265" cy="259080"/>
    <xdr:sp macro="" textlink="">
      <xdr:nvSpPr>
        <xdr:cNvPr id="618" name="公債費最小値テキスト"/>
        <xdr:cNvSpPr txBox="1"/>
      </xdr:nvSpPr>
      <xdr:spPr>
        <a:xfrm>
          <a:off x="16358870" y="13545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168910</xdr:rowOff>
    </xdr:from>
    <xdr:to>
      <xdr:col>86</xdr:col>
      <xdr:colOff>25400</xdr:colOff>
      <xdr:row>78</xdr:row>
      <xdr:rowOff>168910</xdr:rowOff>
    </xdr:to>
    <xdr:cxnSp macro="">
      <xdr:nvCxnSpPr>
        <xdr:cNvPr id="619" name="直線コネクタ 618"/>
        <xdr:cNvCxnSpPr/>
      </xdr:nvCxnSpPr>
      <xdr:spPr>
        <a:xfrm>
          <a:off x="16230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69</xdr:row>
      <xdr:rowOff>20955</xdr:rowOff>
    </xdr:from>
    <xdr:ext cx="598170" cy="255270"/>
    <xdr:sp macro="" textlink="">
      <xdr:nvSpPr>
        <xdr:cNvPr id="620" name="公債費最大値テキスト"/>
        <xdr:cNvSpPr txBox="1"/>
      </xdr:nvSpPr>
      <xdr:spPr>
        <a:xfrm>
          <a:off x="16358870" y="1185100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144,010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21" name="直線コネクタ 620"/>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89535</xdr:rowOff>
    </xdr:from>
    <xdr:to>
      <xdr:col>85</xdr:col>
      <xdr:colOff>127000</xdr:colOff>
      <xdr:row>75</xdr:row>
      <xdr:rowOff>64770</xdr:rowOff>
    </xdr:to>
    <xdr:cxnSp macro="">
      <xdr:nvCxnSpPr>
        <xdr:cNvPr id="622" name="直線コネクタ 621"/>
        <xdr:cNvCxnSpPr/>
      </xdr:nvCxnSpPr>
      <xdr:spPr>
        <a:xfrm>
          <a:off x="15481300" y="12262485"/>
          <a:ext cx="838200" cy="661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74</xdr:row>
      <xdr:rowOff>13335</xdr:rowOff>
    </xdr:from>
    <xdr:ext cx="534035" cy="259080"/>
    <xdr:sp macro="" textlink="">
      <xdr:nvSpPr>
        <xdr:cNvPr id="623" name="公債費平均値テキスト"/>
        <xdr:cNvSpPr txBox="1"/>
      </xdr:nvSpPr>
      <xdr:spPr>
        <a:xfrm>
          <a:off x="16358870" y="127006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161925</xdr:rowOff>
    </xdr:from>
    <xdr:to>
      <xdr:col>85</xdr:col>
      <xdr:colOff>166370</xdr:colOff>
      <xdr:row>75</xdr:row>
      <xdr:rowOff>92075</xdr:rowOff>
    </xdr:to>
    <xdr:sp macro="" textlink="">
      <xdr:nvSpPr>
        <xdr:cNvPr id="624" name="フローチャート: 判断 623"/>
        <xdr:cNvSpPr/>
      </xdr:nvSpPr>
      <xdr:spPr>
        <a:xfrm>
          <a:off x="16268700" y="1284922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89535</xdr:rowOff>
    </xdr:from>
    <xdr:to>
      <xdr:col>81</xdr:col>
      <xdr:colOff>50800</xdr:colOff>
      <xdr:row>74</xdr:row>
      <xdr:rowOff>125095</xdr:rowOff>
    </xdr:to>
    <xdr:cxnSp macro="">
      <xdr:nvCxnSpPr>
        <xdr:cNvPr id="625" name="直線コネクタ 624"/>
        <xdr:cNvCxnSpPr/>
      </xdr:nvCxnSpPr>
      <xdr:spPr>
        <a:xfrm flipV="1">
          <a:off x="14592300" y="12262485"/>
          <a:ext cx="889000" cy="549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1270</xdr:rowOff>
    </xdr:from>
    <xdr:to>
      <xdr:col>81</xdr:col>
      <xdr:colOff>101600</xdr:colOff>
      <xdr:row>75</xdr:row>
      <xdr:rowOff>102870</xdr:rowOff>
    </xdr:to>
    <xdr:sp macro="" textlink="">
      <xdr:nvSpPr>
        <xdr:cNvPr id="626" name="フローチャート: 判断 625"/>
        <xdr:cNvSpPr/>
      </xdr:nvSpPr>
      <xdr:spPr>
        <a:xfrm>
          <a:off x="15430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93980</xdr:rowOff>
    </xdr:from>
    <xdr:ext cx="530860" cy="259080"/>
    <xdr:sp macro="" textlink="">
      <xdr:nvSpPr>
        <xdr:cNvPr id="627" name="テキスト ボックス 626"/>
        <xdr:cNvSpPr txBox="1"/>
      </xdr:nvSpPr>
      <xdr:spPr>
        <a:xfrm>
          <a:off x="15213965" y="12952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74</xdr:row>
      <xdr:rowOff>125095</xdr:rowOff>
    </xdr:from>
    <xdr:to>
      <xdr:col>76</xdr:col>
      <xdr:colOff>114300</xdr:colOff>
      <xdr:row>75</xdr:row>
      <xdr:rowOff>27940</xdr:rowOff>
    </xdr:to>
    <xdr:cxnSp macro="">
      <xdr:nvCxnSpPr>
        <xdr:cNvPr id="628" name="直線コネクタ 627"/>
        <xdr:cNvCxnSpPr/>
      </xdr:nvCxnSpPr>
      <xdr:spPr>
        <a:xfrm flipV="1">
          <a:off x="13691870" y="12812395"/>
          <a:ext cx="90043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166370</xdr:rowOff>
    </xdr:from>
    <xdr:to>
      <xdr:col>76</xdr:col>
      <xdr:colOff>165100</xdr:colOff>
      <xdr:row>75</xdr:row>
      <xdr:rowOff>96520</xdr:rowOff>
    </xdr:to>
    <xdr:sp macro="" textlink="">
      <xdr:nvSpPr>
        <xdr:cNvPr id="629" name="フローチャート: 判断 628"/>
        <xdr:cNvSpPr/>
      </xdr:nvSpPr>
      <xdr:spPr>
        <a:xfrm>
          <a:off x="14541500"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87630</xdr:rowOff>
    </xdr:from>
    <xdr:ext cx="530860" cy="255270"/>
    <xdr:sp macro="" textlink="">
      <xdr:nvSpPr>
        <xdr:cNvPr id="630" name="テキスト ボックス 629"/>
        <xdr:cNvSpPr txBox="1"/>
      </xdr:nvSpPr>
      <xdr:spPr>
        <a:xfrm>
          <a:off x="14324965" y="12946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27940</xdr:rowOff>
    </xdr:from>
    <xdr:to>
      <xdr:col>71</xdr:col>
      <xdr:colOff>166370</xdr:colOff>
      <xdr:row>75</xdr:row>
      <xdr:rowOff>48895</xdr:rowOff>
    </xdr:to>
    <xdr:cxnSp macro="">
      <xdr:nvCxnSpPr>
        <xdr:cNvPr id="631" name="直線コネクタ 630"/>
        <xdr:cNvCxnSpPr/>
      </xdr:nvCxnSpPr>
      <xdr:spPr>
        <a:xfrm flipV="1">
          <a:off x="12814300" y="12886690"/>
          <a:ext cx="87757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20320</xdr:rowOff>
    </xdr:from>
    <xdr:to>
      <xdr:col>72</xdr:col>
      <xdr:colOff>38100</xdr:colOff>
      <xdr:row>75</xdr:row>
      <xdr:rowOff>121920</xdr:rowOff>
    </xdr:to>
    <xdr:sp macro="" textlink="">
      <xdr:nvSpPr>
        <xdr:cNvPr id="632" name="フローチャート: 判断 631"/>
        <xdr:cNvSpPr/>
      </xdr:nvSpPr>
      <xdr:spPr>
        <a:xfrm>
          <a:off x="13652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113030</xdr:rowOff>
    </xdr:from>
    <xdr:ext cx="534035" cy="259080"/>
    <xdr:sp macro="" textlink="">
      <xdr:nvSpPr>
        <xdr:cNvPr id="633" name="テキスト ボックス 632"/>
        <xdr:cNvSpPr txBox="1"/>
      </xdr:nvSpPr>
      <xdr:spPr>
        <a:xfrm>
          <a:off x="13435965" y="1297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136525</xdr:rowOff>
    </xdr:from>
    <xdr:to>
      <xdr:col>67</xdr:col>
      <xdr:colOff>101600</xdr:colOff>
      <xdr:row>75</xdr:row>
      <xdr:rowOff>66675</xdr:rowOff>
    </xdr:to>
    <xdr:sp macro="" textlink="">
      <xdr:nvSpPr>
        <xdr:cNvPr id="634" name="フローチャート: 判断 633"/>
        <xdr:cNvSpPr/>
      </xdr:nvSpPr>
      <xdr:spPr>
        <a:xfrm>
          <a:off x="12763500"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83185</xdr:rowOff>
    </xdr:from>
    <xdr:ext cx="530860" cy="259080"/>
    <xdr:sp macro="" textlink="">
      <xdr:nvSpPr>
        <xdr:cNvPr id="635" name="テキスト ボックス 634"/>
        <xdr:cNvSpPr txBox="1"/>
      </xdr:nvSpPr>
      <xdr:spPr>
        <a:xfrm>
          <a:off x="12546965" y="12599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825" cy="259080"/>
    <xdr:sp macro="" textlink="">
      <xdr:nvSpPr>
        <xdr:cNvPr id="637" name="テキスト ボックス 636"/>
        <xdr:cNvSpPr txBox="1"/>
      </xdr:nvSpPr>
      <xdr:spPr>
        <a:xfrm>
          <a:off x="1529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1365" cy="259080"/>
    <xdr:sp macro="" textlink="">
      <xdr:nvSpPr>
        <xdr:cNvPr id="639" name="テキスト ボックス 638"/>
        <xdr:cNvSpPr txBox="1"/>
      </xdr:nvSpPr>
      <xdr:spPr>
        <a:xfrm>
          <a:off x="13501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825" cy="259080"/>
    <xdr:sp macro="" textlink="">
      <xdr:nvSpPr>
        <xdr:cNvPr id="640" name="テキスト ボックス 639"/>
        <xdr:cNvSpPr txBox="1"/>
      </xdr:nvSpPr>
      <xdr:spPr>
        <a:xfrm>
          <a:off x="12623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13970</xdr:rowOff>
    </xdr:from>
    <xdr:to>
      <xdr:col>85</xdr:col>
      <xdr:colOff>166370</xdr:colOff>
      <xdr:row>75</xdr:row>
      <xdr:rowOff>115570</xdr:rowOff>
    </xdr:to>
    <xdr:sp macro="" textlink="">
      <xdr:nvSpPr>
        <xdr:cNvPr id="641" name="楕円 640"/>
        <xdr:cNvSpPr/>
      </xdr:nvSpPr>
      <xdr:spPr>
        <a:xfrm>
          <a:off x="16268700" y="1287272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74</xdr:row>
      <xdr:rowOff>163830</xdr:rowOff>
    </xdr:from>
    <xdr:ext cx="534035" cy="259080"/>
    <xdr:sp macro="" textlink="">
      <xdr:nvSpPr>
        <xdr:cNvPr id="642" name="公債費該当値テキスト"/>
        <xdr:cNvSpPr txBox="1"/>
      </xdr:nvSpPr>
      <xdr:spPr>
        <a:xfrm>
          <a:off x="16358870" y="12851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38735</xdr:rowOff>
    </xdr:from>
    <xdr:to>
      <xdr:col>81</xdr:col>
      <xdr:colOff>101600</xdr:colOff>
      <xdr:row>71</xdr:row>
      <xdr:rowOff>140335</xdr:rowOff>
    </xdr:to>
    <xdr:sp macro="" textlink="">
      <xdr:nvSpPr>
        <xdr:cNvPr id="643" name="楕円 642"/>
        <xdr:cNvSpPr/>
      </xdr:nvSpPr>
      <xdr:spPr>
        <a:xfrm>
          <a:off x="15430500" y="122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69</xdr:row>
      <xdr:rowOff>156845</xdr:rowOff>
    </xdr:from>
    <xdr:ext cx="594995" cy="255270"/>
    <xdr:sp macro="" textlink="">
      <xdr:nvSpPr>
        <xdr:cNvPr id="644" name="テキスト ボックス 643"/>
        <xdr:cNvSpPr txBox="1"/>
      </xdr:nvSpPr>
      <xdr:spPr>
        <a:xfrm>
          <a:off x="15181580" y="119868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74930</xdr:rowOff>
    </xdr:from>
    <xdr:to>
      <xdr:col>76</xdr:col>
      <xdr:colOff>165100</xdr:colOff>
      <xdr:row>75</xdr:row>
      <xdr:rowOff>4445</xdr:rowOff>
    </xdr:to>
    <xdr:sp macro="" textlink="">
      <xdr:nvSpPr>
        <xdr:cNvPr id="645" name="楕円 644"/>
        <xdr:cNvSpPr/>
      </xdr:nvSpPr>
      <xdr:spPr>
        <a:xfrm>
          <a:off x="145415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20955</xdr:rowOff>
    </xdr:from>
    <xdr:ext cx="530860" cy="255270"/>
    <xdr:sp macro="" textlink="">
      <xdr:nvSpPr>
        <xdr:cNvPr id="646" name="テキスト ボックス 645"/>
        <xdr:cNvSpPr txBox="1"/>
      </xdr:nvSpPr>
      <xdr:spPr>
        <a:xfrm>
          <a:off x="14324965" y="125368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148590</xdr:rowOff>
    </xdr:from>
    <xdr:to>
      <xdr:col>72</xdr:col>
      <xdr:colOff>38100</xdr:colOff>
      <xdr:row>75</xdr:row>
      <xdr:rowOff>78740</xdr:rowOff>
    </xdr:to>
    <xdr:sp macro="" textlink="">
      <xdr:nvSpPr>
        <xdr:cNvPr id="647" name="楕円 646"/>
        <xdr:cNvSpPr/>
      </xdr:nvSpPr>
      <xdr:spPr>
        <a:xfrm>
          <a:off x="136525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95250</xdr:rowOff>
    </xdr:from>
    <xdr:ext cx="534035" cy="259080"/>
    <xdr:sp macro="" textlink="">
      <xdr:nvSpPr>
        <xdr:cNvPr id="648" name="テキスト ボックス 647"/>
        <xdr:cNvSpPr txBox="1"/>
      </xdr:nvSpPr>
      <xdr:spPr>
        <a:xfrm>
          <a:off x="13435965" y="12611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169545</xdr:rowOff>
    </xdr:from>
    <xdr:to>
      <xdr:col>67</xdr:col>
      <xdr:colOff>101600</xdr:colOff>
      <xdr:row>75</xdr:row>
      <xdr:rowOff>99695</xdr:rowOff>
    </xdr:to>
    <xdr:sp macro="" textlink="">
      <xdr:nvSpPr>
        <xdr:cNvPr id="649" name="楕円 648"/>
        <xdr:cNvSpPr/>
      </xdr:nvSpPr>
      <xdr:spPr>
        <a:xfrm>
          <a:off x="127635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90805</xdr:rowOff>
    </xdr:from>
    <xdr:ext cx="530860" cy="258445"/>
    <xdr:sp macro="" textlink="">
      <xdr:nvSpPr>
        <xdr:cNvPr id="650" name="テキスト ボックス 649"/>
        <xdr:cNvSpPr txBox="1"/>
      </xdr:nvSpPr>
      <xdr:spPr>
        <a:xfrm>
          <a:off x="12546965" y="129495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51" name="正方形/長方形 650"/>
        <xdr:cNvSpPr/>
      </xdr:nvSpPr>
      <xdr:spPr>
        <a:xfrm>
          <a:off x="12446000" y="14287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58" name="正方形/長方形 657"/>
        <xdr:cNvSpPr/>
      </xdr:nvSpPr>
      <xdr:spPr>
        <a:xfrm>
          <a:off x="12446000" y="15113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59" name="テキスト ボックス 658"/>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60" name="直線コネクタ 659"/>
        <xdr:cNvCxnSpPr/>
      </xdr:nvCxnSpPr>
      <xdr:spPr>
        <a:xfrm>
          <a:off x="12446000" y="17399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166370</xdr:colOff>
      <xdr:row>99</xdr:row>
      <xdr:rowOff>44450</xdr:rowOff>
    </xdr:to>
    <xdr:cxnSp macro="">
      <xdr:nvCxnSpPr>
        <xdr:cNvPr id="661" name="直線コネクタ 660"/>
        <xdr:cNvCxnSpPr/>
      </xdr:nvCxnSpPr>
      <xdr:spPr>
        <a:xfrm>
          <a:off x="12446000" y="17018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62" name="テキスト ボックス 661"/>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166370</xdr:colOff>
      <xdr:row>97</xdr:row>
      <xdr:rowOff>6350</xdr:rowOff>
    </xdr:to>
    <xdr:cxnSp macro="">
      <xdr:nvCxnSpPr>
        <xdr:cNvPr id="663" name="直線コネクタ 662"/>
        <xdr:cNvCxnSpPr/>
      </xdr:nvCxnSpPr>
      <xdr:spPr>
        <a:xfrm>
          <a:off x="12446000" y="16637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1820" cy="259080"/>
    <xdr:sp macro="" textlink="">
      <xdr:nvSpPr>
        <xdr:cNvPr id="664" name="テキスト ボックス 663"/>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166370</xdr:colOff>
      <xdr:row>94</xdr:row>
      <xdr:rowOff>139700</xdr:rowOff>
    </xdr:to>
    <xdr:cxnSp macro="">
      <xdr:nvCxnSpPr>
        <xdr:cNvPr id="665" name="直線コネクタ 664"/>
        <xdr:cNvCxnSpPr/>
      </xdr:nvCxnSpPr>
      <xdr:spPr>
        <a:xfrm>
          <a:off x="12446000" y="16256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1990" cy="255270"/>
    <xdr:sp macro="" textlink="">
      <xdr:nvSpPr>
        <xdr:cNvPr id="666" name="テキスト ボックス 665"/>
        <xdr:cNvSpPr txBox="1"/>
      </xdr:nvSpPr>
      <xdr:spPr>
        <a:xfrm>
          <a:off x="11760200" y="1611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166370</xdr:colOff>
      <xdr:row>92</xdr:row>
      <xdr:rowOff>101600</xdr:rowOff>
    </xdr:to>
    <xdr:cxnSp macro="">
      <xdr:nvCxnSpPr>
        <xdr:cNvPr id="667" name="直線コネクタ 666"/>
        <xdr:cNvCxnSpPr/>
      </xdr:nvCxnSpPr>
      <xdr:spPr>
        <a:xfrm>
          <a:off x="12446000" y="15875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1990" cy="259080"/>
    <xdr:sp macro="" textlink="">
      <xdr:nvSpPr>
        <xdr:cNvPr id="668" name="テキスト ボックス 667"/>
        <xdr:cNvSpPr txBox="1"/>
      </xdr:nvSpPr>
      <xdr:spPr>
        <a:xfrm>
          <a:off x="11760200" y="15732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166370</xdr:colOff>
      <xdr:row>90</xdr:row>
      <xdr:rowOff>63500</xdr:rowOff>
    </xdr:to>
    <xdr:cxnSp macro="">
      <xdr:nvCxnSpPr>
        <xdr:cNvPr id="669" name="直線コネクタ 668"/>
        <xdr:cNvCxnSpPr/>
      </xdr:nvCxnSpPr>
      <xdr:spPr>
        <a:xfrm>
          <a:off x="12446000" y="15494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1990" cy="259080"/>
    <xdr:sp macro="" textlink="">
      <xdr:nvSpPr>
        <xdr:cNvPr id="670" name="テキスト ボックス 669"/>
        <xdr:cNvSpPr txBox="1"/>
      </xdr:nvSpPr>
      <xdr:spPr>
        <a:xfrm>
          <a:off x="11760200" y="1535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71" name="直線コネクタ 670"/>
        <xdr:cNvCxnSpPr/>
      </xdr:nvCxnSpPr>
      <xdr:spPr>
        <a:xfrm>
          <a:off x="12446000" y="15113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1990" cy="255270"/>
    <xdr:sp macro="" textlink="">
      <xdr:nvSpPr>
        <xdr:cNvPr id="672" name="テキスト ボックス 671"/>
        <xdr:cNvSpPr txBox="1"/>
      </xdr:nvSpPr>
      <xdr:spPr>
        <a:xfrm>
          <a:off x="11760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73" name="積立金グラフ枠"/>
        <xdr:cNvSpPr/>
      </xdr:nvSpPr>
      <xdr:spPr>
        <a:xfrm>
          <a:off x="12446000" y="15113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126365</xdr:rowOff>
    </xdr:from>
    <xdr:to>
      <xdr:col>85</xdr:col>
      <xdr:colOff>126365</xdr:colOff>
      <xdr:row>99</xdr:row>
      <xdr:rowOff>43815</xdr:rowOff>
    </xdr:to>
    <xdr:cxnSp macro="">
      <xdr:nvCxnSpPr>
        <xdr:cNvPr id="674" name="直線コネクタ 673"/>
        <xdr:cNvCxnSpPr/>
      </xdr:nvCxnSpPr>
      <xdr:spPr>
        <a:xfrm flipV="1">
          <a:off x="16317595" y="16242665"/>
          <a:ext cx="1270" cy="774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99</xdr:row>
      <xdr:rowOff>67310</xdr:rowOff>
    </xdr:from>
    <xdr:ext cx="469265" cy="259080"/>
    <xdr:sp macro="" textlink="">
      <xdr:nvSpPr>
        <xdr:cNvPr id="675" name="積立金最小値テキスト"/>
        <xdr:cNvSpPr txBox="1"/>
      </xdr:nvSpPr>
      <xdr:spPr>
        <a:xfrm>
          <a:off x="16358870" y="1704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43815</xdr:rowOff>
    </xdr:from>
    <xdr:to>
      <xdr:col>86</xdr:col>
      <xdr:colOff>25400</xdr:colOff>
      <xdr:row>99</xdr:row>
      <xdr:rowOff>43815</xdr:rowOff>
    </xdr:to>
    <xdr:cxnSp macro="">
      <xdr:nvCxnSpPr>
        <xdr:cNvPr id="676" name="直線コネクタ 675"/>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93</xdr:row>
      <xdr:rowOff>73025</xdr:rowOff>
    </xdr:from>
    <xdr:ext cx="689610" cy="259080"/>
    <xdr:sp macro="" textlink="">
      <xdr:nvSpPr>
        <xdr:cNvPr id="677" name="積立金最大値テキスト"/>
        <xdr:cNvSpPr txBox="1"/>
      </xdr:nvSpPr>
      <xdr:spPr>
        <a:xfrm>
          <a:off x="16358870" y="1601787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1,017,742</a:t>
          </a:r>
          <a:endParaRPr kumimoji="1" lang="ja-JP" altLang="en-US" sz="1000" b="1">
            <a:latin typeface="ＭＳ Ｐゴシック"/>
            <a:ea typeface="ＭＳ Ｐゴシック"/>
          </a:endParaRPr>
        </a:p>
      </xdr:txBody>
    </xdr:sp>
    <xdr:clientData/>
  </xdr:oneCellAnchor>
  <xdr:twoCellAnchor>
    <xdr:from>
      <xdr:col>85</xdr:col>
      <xdr:colOff>38100</xdr:colOff>
      <xdr:row>94</xdr:row>
      <xdr:rowOff>126365</xdr:rowOff>
    </xdr:from>
    <xdr:to>
      <xdr:col>86</xdr:col>
      <xdr:colOff>25400</xdr:colOff>
      <xdr:row>94</xdr:row>
      <xdr:rowOff>126365</xdr:rowOff>
    </xdr:to>
    <xdr:cxnSp macro="">
      <xdr:nvCxnSpPr>
        <xdr:cNvPr id="678" name="直線コネクタ 677"/>
        <xdr:cNvCxnSpPr/>
      </xdr:nvCxnSpPr>
      <xdr:spPr>
        <a:xfrm>
          <a:off x="16230600" y="1624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126365</xdr:rowOff>
    </xdr:from>
    <xdr:to>
      <xdr:col>85</xdr:col>
      <xdr:colOff>127000</xdr:colOff>
      <xdr:row>96</xdr:row>
      <xdr:rowOff>104140</xdr:rowOff>
    </xdr:to>
    <xdr:cxnSp macro="">
      <xdr:nvCxnSpPr>
        <xdr:cNvPr id="679" name="直線コネクタ 678"/>
        <xdr:cNvCxnSpPr/>
      </xdr:nvCxnSpPr>
      <xdr:spPr>
        <a:xfrm flipV="1">
          <a:off x="15481300" y="16242665"/>
          <a:ext cx="8382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98</xdr:row>
      <xdr:rowOff>111760</xdr:rowOff>
    </xdr:from>
    <xdr:ext cx="534035" cy="255270"/>
    <xdr:sp macro="" textlink="">
      <xdr:nvSpPr>
        <xdr:cNvPr id="680" name="積立金平均値テキスト"/>
        <xdr:cNvSpPr txBox="1"/>
      </xdr:nvSpPr>
      <xdr:spPr>
        <a:xfrm>
          <a:off x="16358870" y="16913860"/>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133350</xdr:rowOff>
    </xdr:from>
    <xdr:to>
      <xdr:col>85</xdr:col>
      <xdr:colOff>166370</xdr:colOff>
      <xdr:row>99</xdr:row>
      <xdr:rowOff>63500</xdr:rowOff>
    </xdr:to>
    <xdr:sp macro="" textlink="">
      <xdr:nvSpPr>
        <xdr:cNvPr id="681" name="フローチャート: 判断 680"/>
        <xdr:cNvSpPr/>
      </xdr:nvSpPr>
      <xdr:spPr>
        <a:xfrm>
          <a:off x="16268700" y="169354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137160</xdr:rowOff>
    </xdr:from>
    <xdr:to>
      <xdr:col>81</xdr:col>
      <xdr:colOff>50800</xdr:colOff>
      <xdr:row>96</xdr:row>
      <xdr:rowOff>104140</xdr:rowOff>
    </xdr:to>
    <xdr:cxnSp macro="">
      <xdr:nvCxnSpPr>
        <xdr:cNvPr id="682" name="直線コネクタ 681"/>
        <xdr:cNvCxnSpPr/>
      </xdr:nvCxnSpPr>
      <xdr:spPr>
        <a:xfrm>
          <a:off x="14592300" y="15739110"/>
          <a:ext cx="889000" cy="824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145415</xdr:rowOff>
    </xdr:from>
    <xdr:to>
      <xdr:col>81</xdr:col>
      <xdr:colOff>101600</xdr:colOff>
      <xdr:row>99</xdr:row>
      <xdr:rowOff>75565</xdr:rowOff>
    </xdr:to>
    <xdr:sp macro="" textlink="">
      <xdr:nvSpPr>
        <xdr:cNvPr id="683" name="フローチャート: 判断 682"/>
        <xdr:cNvSpPr/>
      </xdr:nvSpPr>
      <xdr:spPr>
        <a:xfrm>
          <a:off x="15430500" y="1694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66675</xdr:rowOff>
    </xdr:from>
    <xdr:ext cx="530860" cy="255270"/>
    <xdr:sp macro="" textlink="">
      <xdr:nvSpPr>
        <xdr:cNvPr id="684" name="テキスト ボックス 683"/>
        <xdr:cNvSpPr txBox="1"/>
      </xdr:nvSpPr>
      <xdr:spPr>
        <a:xfrm>
          <a:off x="15213965" y="170402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91</xdr:row>
      <xdr:rowOff>137160</xdr:rowOff>
    </xdr:from>
    <xdr:to>
      <xdr:col>76</xdr:col>
      <xdr:colOff>114300</xdr:colOff>
      <xdr:row>93</xdr:row>
      <xdr:rowOff>133985</xdr:rowOff>
    </xdr:to>
    <xdr:cxnSp macro="">
      <xdr:nvCxnSpPr>
        <xdr:cNvPr id="685" name="直線コネクタ 684"/>
        <xdr:cNvCxnSpPr/>
      </xdr:nvCxnSpPr>
      <xdr:spPr>
        <a:xfrm flipV="1">
          <a:off x="13691870" y="15739110"/>
          <a:ext cx="90043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146685</xdr:rowOff>
    </xdr:from>
    <xdr:to>
      <xdr:col>76</xdr:col>
      <xdr:colOff>165100</xdr:colOff>
      <xdr:row>99</xdr:row>
      <xdr:rowOff>76835</xdr:rowOff>
    </xdr:to>
    <xdr:sp macro="" textlink="">
      <xdr:nvSpPr>
        <xdr:cNvPr id="686" name="フローチャート: 判断 685"/>
        <xdr:cNvSpPr/>
      </xdr:nvSpPr>
      <xdr:spPr>
        <a:xfrm>
          <a:off x="14541500" y="1694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67945</xdr:rowOff>
    </xdr:from>
    <xdr:ext cx="530860" cy="258445"/>
    <xdr:sp macro="" textlink="">
      <xdr:nvSpPr>
        <xdr:cNvPr id="687" name="テキスト ボックス 686"/>
        <xdr:cNvSpPr txBox="1"/>
      </xdr:nvSpPr>
      <xdr:spPr>
        <a:xfrm>
          <a:off x="14324965" y="170414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133985</xdr:rowOff>
    </xdr:from>
    <xdr:to>
      <xdr:col>71</xdr:col>
      <xdr:colOff>166370</xdr:colOff>
      <xdr:row>96</xdr:row>
      <xdr:rowOff>100965</xdr:rowOff>
    </xdr:to>
    <xdr:cxnSp macro="">
      <xdr:nvCxnSpPr>
        <xdr:cNvPr id="688" name="直線コネクタ 687"/>
        <xdr:cNvCxnSpPr/>
      </xdr:nvCxnSpPr>
      <xdr:spPr>
        <a:xfrm flipV="1">
          <a:off x="12814300" y="16078835"/>
          <a:ext cx="877570" cy="481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144145</xdr:rowOff>
    </xdr:from>
    <xdr:to>
      <xdr:col>72</xdr:col>
      <xdr:colOff>38100</xdr:colOff>
      <xdr:row>99</xdr:row>
      <xdr:rowOff>74930</xdr:rowOff>
    </xdr:to>
    <xdr:sp macro="" textlink="">
      <xdr:nvSpPr>
        <xdr:cNvPr id="689" name="フローチャート: 判断 688"/>
        <xdr:cNvSpPr/>
      </xdr:nvSpPr>
      <xdr:spPr>
        <a:xfrm>
          <a:off x="13652500" y="16946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65405</xdr:rowOff>
    </xdr:from>
    <xdr:ext cx="534035" cy="255270"/>
    <xdr:sp macro="" textlink="">
      <xdr:nvSpPr>
        <xdr:cNvPr id="690" name="テキスト ボックス 689"/>
        <xdr:cNvSpPr txBox="1"/>
      </xdr:nvSpPr>
      <xdr:spPr>
        <a:xfrm>
          <a:off x="13435965" y="1703895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149860</xdr:rowOff>
    </xdr:from>
    <xdr:to>
      <xdr:col>67</xdr:col>
      <xdr:colOff>101600</xdr:colOff>
      <xdr:row>99</xdr:row>
      <xdr:rowOff>80010</xdr:rowOff>
    </xdr:to>
    <xdr:sp macro="" textlink="">
      <xdr:nvSpPr>
        <xdr:cNvPr id="691" name="フローチャート: 判断 690"/>
        <xdr:cNvSpPr/>
      </xdr:nvSpPr>
      <xdr:spPr>
        <a:xfrm>
          <a:off x="12763500" y="1695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71120</xdr:rowOff>
    </xdr:from>
    <xdr:ext cx="530860" cy="259080"/>
    <xdr:sp macro="" textlink="">
      <xdr:nvSpPr>
        <xdr:cNvPr id="692" name="テキスト ボックス 691"/>
        <xdr:cNvSpPr txBox="1"/>
      </xdr:nvSpPr>
      <xdr:spPr>
        <a:xfrm>
          <a:off x="12546965" y="17044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694" name="テキスト ボックス 693"/>
        <xdr:cNvSpPr txBox="1"/>
      </xdr:nvSpPr>
      <xdr:spPr>
        <a:xfrm>
          <a:off x="1529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1365" cy="259080"/>
    <xdr:sp macro="" textlink="">
      <xdr:nvSpPr>
        <xdr:cNvPr id="696" name="テキスト ボックス 695"/>
        <xdr:cNvSpPr txBox="1"/>
      </xdr:nvSpPr>
      <xdr:spPr>
        <a:xfrm>
          <a:off x="13501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697" name="テキスト ボックス 696"/>
        <xdr:cNvSpPr txBox="1"/>
      </xdr:nvSpPr>
      <xdr:spPr>
        <a:xfrm>
          <a:off x="12623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94</xdr:row>
      <xdr:rowOff>75565</xdr:rowOff>
    </xdr:from>
    <xdr:to>
      <xdr:col>85</xdr:col>
      <xdr:colOff>166370</xdr:colOff>
      <xdr:row>95</xdr:row>
      <xdr:rowOff>6350</xdr:rowOff>
    </xdr:to>
    <xdr:sp macro="" textlink="">
      <xdr:nvSpPr>
        <xdr:cNvPr id="698" name="楕円 697"/>
        <xdr:cNvSpPr/>
      </xdr:nvSpPr>
      <xdr:spPr>
        <a:xfrm>
          <a:off x="16268700" y="1619186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94</xdr:row>
      <xdr:rowOff>29210</xdr:rowOff>
    </xdr:from>
    <xdr:ext cx="689610" cy="255270"/>
    <xdr:sp macro="" textlink="">
      <xdr:nvSpPr>
        <xdr:cNvPr id="699" name="積立金該当値テキスト"/>
        <xdr:cNvSpPr txBox="1"/>
      </xdr:nvSpPr>
      <xdr:spPr>
        <a:xfrm>
          <a:off x="16358870" y="16145510"/>
          <a:ext cx="6896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1,017,742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53340</xdr:rowOff>
    </xdr:from>
    <xdr:to>
      <xdr:col>81</xdr:col>
      <xdr:colOff>101600</xdr:colOff>
      <xdr:row>96</xdr:row>
      <xdr:rowOff>154940</xdr:rowOff>
    </xdr:to>
    <xdr:sp macro="" textlink="">
      <xdr:nvSpPr>
        <xdr:cNvPr id="700" name="楕円 699"/>
        <xdr:cNvSpPr/>
      </xdr:nvSpPr>
      <xdr:spPr>
        <a:xfrm>
          <a:off x="15430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0</xdr:rowOff>
    </xdr:from>
    <xdr:ext cx="594995" cy="259080"/>
    <xdr:sp macro="" textlink="">
      <xdr:nvSpPr>
        <xdr:cNvPr id="701" name="テキスト ボックス 700"/>
        <xdr:cNvSpPr txBox="1"/>
      </xdr:nvSpPr>
      <xdr:spPr>
        <a:xfrm>
          <a:off x="15181580" y="162877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86360</xdr:rowOff>
    </xdr:from>
    <xdr:to>
      <xdr:col>76</xdr:col>
      <xdr:colOff>165100</xdr:colOff>
      <xdr:row>92</xdr:row>
      <xdr:rowOff>16510</xdr:rowOff>
    </xdr:to>
    <xdr:sp macro="" textlink="">
      <xdr:nvSpPr>
        <xdr:cNvPr id="702" name="楕円 701"/>
        <xdr:cNvSpPr/>
      </xdr:nvSpPr>
      <xdr:spPr>
        <a:xfrm>
          <a:off x="14541500" y="156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150495</xdr:colOff>
      <xdr:row>90</xdr:row>
      <xdr:rowOff>33020</xdr:rowOff>
    </xdr:from>
    <xdr:ext cx="686435" cy="259080"/>
    <xdr:sp macro="" textlink="">
      <xdr:nvSpPr>
        <xdr:cNvPr id="703" name="テキスト ボックス 702"/>
        <xdr:cNvSpPr txBox="1"/>
      </xdr:nvSpPr>
      <xdr:spPr>
        <a:xfrm>
          <a:off x="14247495" y="1546352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1,678,458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83185</xdr:rowOff>
    </xdr:from>
    <xdr:to>
      <xdr:col>72</xdr:col>
      <xdr:colOff>38100</xdr:colOff>
      <xdr:row>94</xdr:row>
      <xdr:rowOff>13335</xdr:rowOff>
    </xdr:to>
    <xdr:sp macro="" textlink="">
      <xdr:nvSpPr>
        <xdr:cNvPr id="704" name="楕円 703"/>
        <xdr:cNvSpPr/>
      </xdr:nvSpPr>
      <xdr:spPr>
        <a:xfrm>
          <a:off x="13652500" y="160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23495</xdr:colOff>
      <xdr:row>92</xdr:row>
      <xdr:rowOff>29845</xdr:rowOff>
    </xdr:from>
    <xdr:ext cx="686435" cy="255270"/>
    <xdr:sp macro="" textlink="">
      <xdr:nvSpPr>
        <xdr:cNvPr id="705" name="テキスト ボックス 704"/>
        <xdr:cNvSpPr txBox="1"/>
      </xdr:nvSpPr>
      <xdr:spPr>
        <a:xfrm>
          <a:off x="13358495" y="15803245"/>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1,232,557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50165</xdr:rowOff>
    </xdr:from>
    <xdr:to>
      <xdr:col>67</xdr:col>
      <xdr:colOff>101600</xdr:colOff>
      <xdr:row>96</xdr:row>
      <xdr:rowOff>151765</xdr:rowOff>
    </xdr:to>
    <xdr:sp macro="" textlink="">
      <xdr:nvSpPr>
        <xdr:cNvPr id="706" name="楕円 705"/>
        <xdr:cNvSpPr/>
      </xdr:nvSpPr>
      <xdr:spPr>
        <a:xfrm>
          <a:off x="12763500" y="165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168275</xdr:rowOff>
    </xdr:from>
    <xdr:ext cx="594995" cy="255270"/>
    <xdr:sp macro="" textlink="">
      <xdr:nvSpPr>
        <xdr:cNvPr id="707" name="テキスト ボックス 706"/>
        <xdr:cNvSpPr txBox="1"/>
      </xdr:nvSpPr>
      <xdr:spPr>
        <a:xfrm>
          <a:off x="12514580" y="162845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16" name="テキスト ボックス 715"/>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19" name="テキスト ボックス 718"/>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1" name="テキスト ボックス 72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270"/>
    <xdr:sp macro="" textlink="">
      <xdr:nvSpPr>
        <xdr:cNvPr id="723" name="テキスト ボックス 722"/>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5" name="テキスト ボックス 72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29" name="テキスト ボックス 728"/>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102235</xdr:rowOff>
    </xdr:from>
    <xdr:to>
      <xdr:col>116</xdr:col>
      <xdr:colOff>62865</xdr:colOff>
      <xdr:row>39</xdr:row>
      <xdr:rowOff>44450</xdr:rowOff>
    </xdr:to>
    <xdr:cxnSp macro="">
      <xdr:nvCxnSpPr>
        <xdr:cNvPr id="731" name="直線コネクタ 730"/>
        <xdr:cNvCxnSpPr/>
      </xdr:nvCxnSpPr>
      <xdr:spPr>
        <a:xfrm flipV="1">
          <a:off x="221595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534670" cy="259080"/>
    <xdr:sp macro="" textlink="">
      <xdr:nvSpPr>
        <xdr:cNvPr id="734" name="投資及び出資金最大値テキスト"/>
        <xdr:cNvSpPr txBox="1"/>
      </xdr:nvSpPr>
      <xdr:spPr>
        <a:xfrm>
          <a:off x="22212300" y="5020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38,989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102235</xdr:rowOff>
    </xdr:from>
    <xdr:to>
      <xdr:col>116</xdr:col>
      <xdr:colOff>152400</xdr:colOff>
      <xdr:row>30</xdr:row>
      <xdr:rowOff>102235</xdr:rowOff>
    </xdr:to>
    <xdr:cxnSp macro="">
      <xdr:nvCxnSpPr>
        <xdr:cNvPr id="735" name="直線コネクタ 734"/>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39</xdr:row>
      <xdr:rowOff>38735</xdr:rowOff>
    </xdr:from>
    <xdr:to>
      <xdr:col>116</xdr:col>
      <xdr:colOff>63500</xdr:colOff>
      <xdr:row>39</xdr:row>
      <xdr:rowOff>44450</xdr:rowOff>
    </xdr:to>
    <xdr:cxnSp macro="">
      <xdr:nvCxnSpPr>
        <xdr:cNvPr id="736" name="直線コネクタ 735"/>
        <xdr:cNvCxnSpPr/>
      </xdr:nvCxnSpPr>
      <xdr:spPr>
        <a:xfrm flipV="1">
          <a:off x="21311870" y="6725285"/>
          <a:ext cx="84963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13970</xdr:rowOff>
    </xdr:from>
    <xdr:ext cx="469900" cy="259080"/>
    <xdr:sp macro="" textlink="">
      <xdr:nvSpPr>
        <xdr:cNvPr id="737" name="投資及び出資金平均値テキスト"/>
        <xdr:cNvSpPr txBox="1"/>
      </xdr:nvSpPr>
      <xdr:spPr>
        <a:xfrm>
          <a:off x="22212300" y="6357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738" name="フローチャート: 判断 737"/>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166370</xdr:colOff>
      <xdr:row>39</xdr:row>
      <xdr:rowOff>44450</xdr:rowOff>
    </xdr:to>
    <xdr:cxnSp macro="">
      <xdr:nvCxnSpPr>
        <xdr:cNvPr id="739" name="直線コネクタ 738"/>
        <xdr:cNvCxnSpPr/>
      </xdr:nvCxnSpPr>
      <xdr:spPr>
        <a:xfrm>
          <a:off x="20434300" y="6731000"/>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52070</xdr:rowOff>
    </xdr:from>
    <xdr:to>
      <xdr:col>112</xdr:col>
      <xdr:colOff>38100</xdr:colOff>
      <xdr:row>38</xdr:row>
      <xdr:rowOff>153035</xdr:rowOff>
    </xdr:to>
    <xdr:sp macro="" textlink="">
      <xdr:nvSpPr>
        <xdr:cNvPr id="740" name="フローチャート: 判断 739"/>
        <xdr:cNvSpPr/>
      </xdr:nvSpPr>
      <xdr:spPr>
        <a:xfrm>
          <a:off x="21272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169545</xdr:rowOff>
    </xdr:from>
    <xdr:ext cx="469265" cy="255270"/>
    <xdr:sp macro="" textlink="">
      <xdr:nvSpPr>
        <xdr:cNvPr id="741" name="テキスト ボックス 740"/>
        <xdr:cNvSpPr txBox="1"/>
      </xdr:nvSpPr>
      <xdr:spPr>
        <a:xfrm>
          <a:off x="21088350" y="634174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52070</xdr:rowOff>
    </xdr:from>
    <xdr:to>
      <xdr:col>107</xdr:col>
      <xdr:colOff>101600</xdr:colOff>
      <xdr:row>38</xdr:row>
      <xdr:rowOff>153035</xdr:rowOff>
    </xdr:to>
    <xdr:sp macro="" textlink="">
      <xdr:nvSpPr>
        <xdr:cNvPr id="743" name="フローチャート: 判断 742"/>
        <xdr:cNvSpPr/>
      </xdr:nvSpPr>
      <xdr:spPr>
        <a:xfrm>
          <a:off x="20383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169545</xdr:rowOff>
    </xdr:from>
    <xdr:ext cx="466090" cy="255270"/>
    <xdr:sp macro="" textlink="">
      <xdr:nvSpPr>
        <xdr:cNvPr id="744" name="テキスト ボックス 743"/>
        <xdr:cNvSpPr txBox="1"/>
      </xdr:nvSpPr>
      <xdr:spPr>
        <a:xfrm>
          <a:off x="20199350" y="63417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39</xdr:row>
      <xdr:rowOff>44450</xdr:rowOff>
    </xdr:from>
    <xdr:to>
      <xdr:col>102</xdr:col>
      <xdr:colOff>114300</xdr:colOff>
      <xdr:row>39</xdr:row>
      <xdr:rowOff>44450</xdr:rowOff>
    </xdr:to>
    <xdr:cxnSp macro="">
      <xdr:nvCxnSpPr>
        <xdr:cNvPr id="745" name="直線コネクタ 744"/>
        <xdr:cNvCxnSpPr/>
      </xdr:nvCxnSpPr>
      <xdr:spPr>
        <a:xfrm>
          <a:off x="18644870" y="6731000"/>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746" name="フローチャート: 判断 745"/>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151130</xdr:rowOff>
    </xdr:from>
    <xdr:ext cx="469265" cy="259080"/>
    <xdr:sp macro="" textlink="">
      <xdr:nvSpPr>
        <xdr:cNvPr id="747" name="テキスト ボックス 746"/>
        <xdr:cNvSpPr txBox="1"/>
      </xdr:nvSpPr>
      <xdr:spPr>
        <a:xfrm>
          <a:off x="19310350" y="632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100330</xdr:rowOff>
    </xdr:from>
    <xdr:to>
      <xdr:col>98</xdr:col>
      <xdr:colOff>38100</xdr:colOff>
      <xdr:row>39</xdr:row>
      <xdr:rowOff>30480</xdr:rowOff>
    </xdr:to>
    <xdr:sp macro="" textlink="">
      <xdr:nvSpPr>
        <xdr:cNvPr id="748" name="フローチャート: 判断 747"/>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46990</xdr:rowOff>
    </xdr:from>
    <xdr:ext cx="469265" cy="259080"/>
    <xdr:sp macro="" textlink="">
      <xdr:nvSpPr>
        <xdr:cNvPr id="749" name="テキスト ボックス 748"/>
        <xdr:cNvSpPr txBox="1"/>
      </xdr:nvSpPr>
      <xdr:spPr>
        <a:xfrm>
          <a:off x="18421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8825" cy="259080"/>
    <xdr:sp macro="" textlink="">
      <xdr:nvSpPr>
        <xdr:cNvPr id="750" name="テキスト ボックス 749"/>
        <xdr:cNvSpPr txBox="1"/>
      </xdr:nvSpPr>
      <xdr:spPr>
        <a:xfrm>
          <a:off x="21971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1365" cy="259080"/>
    <xdr:sp macro="" textlink="">
      <xdr:nvSpPr>
        <xdr:cNvPr id="751" name="テキスト ボックス 750"/>
        <xdr:cNvSpPr txBox="1"/>
      </xdr:nvSpPr>
      <xdr:spPr>
        <a:xfrm>
          <a:off x="21121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825" cy="259080"/>
    <xdr:sp macro="" textlink="">
      <xdr:nvSpPr>
        <xdr:cNvPr id="752" name="テキスト ボックス 751"/>
        <xdr:cNvSpPr txBox="1"/>
      </xdr:nvSpPr>
      <xdr:spPr>
        <a:xfrm>
          <a:off x="2024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1365" cy="259080"/>
    <xdr:sp macro="" textlink="">
      <xdr:nvSpPr>
        <xdr:cNvPr id="754" name="テキスト ボックス 753"/>
        <xdr:cNvSpPr txBox="1"/>
      </xdr:nvSpPr>
      <xdr:spPr>
        <a:xfrm>
          <a:off x="18454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89535</xdr:rowOff>
    </xdr:to>
    <xdr:sp macro="" textlink="">
      <xdr:nvSpPr>
        <xdr:cNvPr id="755" name="楕円 754"/>
        <xdr:cNvSpPr/>
      </xdr:nvSpPr>
      <xdr:spPr>
        <a:xfrm>
          <a:off x="22110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74930</xdr:rowOff>
    </xdr:from>
    <xdr:ext cx="378460" cy="255270"/>
    <xdr:sp macro="" textlink="">
      <xdr:nvSpPr>
        <xdr:cNvPr id="756" name="投資及び出資金該当値テキスト"/>
        <xdr:cNvSpPr txBox="1"/>
      </xdr:nvSpPr>
      <xdr:spPr>
        <a:xfrm>
          <a:off x="22212300" y="659003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5270"/>
    <xdr:sp macro="" textlink="">
      <xdr:nvSpPr>
        <xdr:cNvPr id="758" name="テキスト ボックス 757"/>
        <xdr:cNvSpPr txBox="1"/>
      </xdr:nvSpPr>
      <xdr:spPr>
        <a:xfrm>
          <a:off x="21198840" y="677291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5270"/>
    <xdr:sp macro="" textlink="">
      <xdr:nvSpPr>
        <xdr:cNvPr id="760" name="テキスト ボックス 759"/>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39</xdr:row>
      <xdr:rowOff>86360</xdr:rowOff>
    </xdr:from>
    <xdr:ext cx="248920" cy="255270"/>
    <xdr:sp macro="" textlink="">
      <xdr:nvSpPr>
        <xdr:cNvPr id="762" name="テキスト ボックス 761"/>
        <xdr:cNvSpPr txBox="1"/>
      </xdr:nvSpPr>
      <xdr:spPr>
        <a:xfrm>
          <a:off x="19406870" y="677291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5270"/>
    <xdr:sp macro="" textlink="">
      <xdr:nvSpPr>
        <xdr:cNvPr id="764" name="テキスト ボックス 763"/>
        <xdr:cNvSpPr txBox="1"/>
      </xdr:nvSpPr>
      <xdr:spPr>
        <a:xfrm>
          <a:off x="18531840" y="677291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3" name="テキスト ボックス 772"/>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76" name="テキスト ボックス 775"/>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8" name="テキスト ボックス 77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270"/>
    <xdr:sp macro="" textlink="">
      <xdr:nvSpPr>
        <xdr:cNvPr id="780" name="テキスト ボックス 779"/>
        <xdr:cNvSpPr txBox="1"/>
      </xdr:nvSpPr>
      <xdr:spPr>
        <a:xfrm>
          <a:off x="17756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2" name="テキスト ボックス 78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4" name="テキスト ボックス 78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5270"/>
    <xdr:sp macro="" textlink="">
      <xdr:nvSpPr>
        <xdr:cNvPr id="786" name="テキスト ボックス 785"/>
        <xdr:cNvSpPr txBox="1"/>
      </xdr:nvSpPr>
      <xdr:spPr>
        <a:xfrm>
          <a:off x="17692370" y="8112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95885</xdr:rowOff>
    </xdr:from>
    <xdr:to>
      <xdr:col>116</xdr:col>
      <xdr:colOff>62865</xdr:colOff>
      <xdr:row>59</xdr:row>
      <xdr:rowOff>44450</xdr:rowOff>
    </xdr:to>
    <xdr:cxnSp macro="">
      <xdr:nvCxnSpPr>
        <xdr:cNvPr id="788" name="直線コネクタ 787"/>
        <xdr:cNvCxnSpPr/>
      </xdr:nvCxnSpPr>
      <xdr:spPr>
        <a:xfrm flipV="1">
          <a:off x="22159595" y="9697085"/>
          <a:ext cx="1270" cy="462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42545</xdr:rowOff>
    </xdr:from>
    <xdr:ext cx="534670" cy="255270"/>
    <xdr:sp macro="" textlink="">
      <xdr:nvSpPr>
        <xdr:cNvPr id="791" name="貸付金最大値テキスト"/>
        <xdr:cNvSpPr txBox="1"/>
      </xdr:nvSpPr>
      <xdr:spPr>
        <a:xfrm>
          <a:off x="22212300" y="94722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95885</xdr:rowOff>
    </xdr:from>
    <xdr:to>
      <xdr:col>116</xdr:col>
      <xdr:colOff>152400</xdr:colOff>
      <xdr:row>56</xdr:row>
      <xdr:rowOff>95885</xdr:rowOff>
    </xdr:to>
    <xdr:cxnSp macro="">
      <xdr:nvCxnSpPr>
        <xdr:cNvPr id="792" name="直線コネクタ 791"/>
        <xdr:cNvCxnSpPr/>
      </xdr:nvCxnSpPr>
      <xdr:spPr>
        <a:xfrm>
          <a:off x="22072600" y="969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57</xdr:row>
      <xdr:rowOff>144145</xdr:rowOff>
    </xdr:from>
    <xdr:to>
      <xdr:col>116</xdr:col>
      <xdr:colOff>63500</xdr:colOff>
      <xdr:row>58</xdr:row>
      <xdr:rowOff>151130</xdr:rowOff>
    </xdr:to>
    <xdr:cxnSp macro="">
      <xdr:nvCxnSpPr>
        <xdr:cNvPr id="793" name="直線コネクタ 792"/>
        <xdr:cNvCxnSpPr/>
      </xdr:nvCxnSpPr>
      <xdr:spPr>
        <a:xfrm>
          <a:off x="21311870" y="9916795"/>
          <a:ext cx="84963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102870</xdr:rowOff>
    </xdr:from>
    <xdr:ext cx="469900" cy="259080"/>
    <xdr:sp macro="" textlink="">
      <xdr:nvSpPr>
        <xdr:cNvPr id="794" name="貸付金平均値テキスト"/>
        <xdr:cNvSpPr txBox="1"/>
      </xdr:nvSpPr>
      <xdr:spPr>
        <a:xfrm>
          <a:off x="22212300" y="9875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80010</xdr:rowOff>
    </xdr:from>
    <xdr:to>
      <xdr:col>116</xdr:col>
      <xdr:colOff>114300</xdr:colOff>
      <xdr:row>59</xdr:row>
      <xdr:rowOff>10160</xdr:rowOff>
    </xdr:to>
    <xdr:sp macro="" textlink="">
      <xdr:nvSpPr>
        <xdr:cNvPr id="795" name="フローチャート: 判断 794"/>
        <xdr:cNvSpPr/>
      </xdr:nvSpPr>
      <xdr:spPr>
        <a:xfrm>
          <a:off x="221107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43815</xdr:rowOff>
    </xdr:from>
    <xdr:to>
      <xdr:col>111</xdr:col>
      <xdr:colOff>166370</xdr:colOff>
      <xdr:row>57</xdr:row>
      <xdr:rowOff>144145</xdr:rowOff>
    </xdr:to>
    <xdr:cxnSp macro="">
      <xdr:nvCxnSpPr>
        <xdr:cNvPr id="796" name="直線コネクタ 795"/>
        <xdr:cNvCxnSpPr/>
      </xdr:nvCxnSpPr>
      <xdr:spPr>
        <a:xfrm>
          <a:off x="20434300" y="8959215"/>
          <a:ext cx="877570" cy="957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81280</xdr:rowOff>
    </xdr:from>
    <xdr:to>
      <xdr:col>112</xdr:col>
      <xdr:colOff>38100</xdr:colOff>
      <xdr:row>59</xdr:row>
      <xdr:rowOff>11430</xdr:rowOff>
    </xdr:to>
    <xdr:sp macro="" textlink="">
      <xdr:nvSpPr>
        <xdr:cNvPr id="797" name="フローチャート: 判断 796"/>
        <xdr:cNvSpPr/>
      </xdr:nvSpPr>
      <xdr:spPr>
        <a:xfrm>
          <a:off x="21272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2540</xdr:rowOff>
    </xdr:from>
    <xdr:ext cx="469265" cy="259080"/>
    <xdr:sp macro="" textlink="">
      <xdr:nvSpPr>
        <xdr:cNvPr id="798" name="テキスト ボックス 797"/>
        <xdr:cNvSpPr txBox="1"/>
      </xdr:nvSpPr>
      <xdr:spPr>
        <a:xfrm>
          <a:off x="21088350" y="10118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50</xdr:row>
      <xdr:rowOff>86360</xdr:rowOff>
    </xdr:from>
    <xdr:to>
      <xdr:col>107</xdr:col>
      <xdr:colOff>50800</xdr:colOff>
      <xdr:row>52</xdr:row>
      <xdr:rowOff>43815</xdr:rowOff>
    </xdr:to>
    <xdr:cxnSp macro="">
      <xdr:nvCxnSpPr>
        <xdr:cNvPr id="799" name="直線コネクタ 798"/>
        <xdr:cNvCxnSpPr/>
      </xdr:nvCxnSpPr>
      <xdr:spPr>
        <a:xfrm>
          <a:off x="19545300" y="865886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79375</xdr:rowOff>
    </xdr:from>
    <xdr:to>
      <xdr:col>107</xdr:col>
      <xdr:colOff>101600</xdr:colOff>
      <xdr:row>59</xdr:row>
      <xdr:rowOff>9525</xdr:rowOff>
    </xdr:to>
    <xdr:sp macro="" textlink="">
      <xdr:nvSpPr>
        <xdr:cNvPr id="800" name="フローチャート: 判断 799"/>
        <xdr:cNvSpPr/>
      </xdr:nvSpPr>
      <xdr:spPr>
        <a:xfrm>
          <a:off x="20383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635</xdr:rowOff>
    </xdr:from>
    <xdr:ext cx="466090" cy="259080"/>
    <xdr:sp macro="" textlink="">
      <xdr:nvSpPr>
        <xdr:cNvPr id="801" name="テキスト ボックス 800"/>
        <xdr:cNvSpPr txBox="1"/>
      </xdr:nvSpPr>
      <xdr:spPr>
        <a:xfrm>
          <a:off x="20199350" y="10116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50</xdr:row>
      <xdr:rowOff>83820</xdr:rowOff>
    </xdr:from>
    <xdr:to>
      <xdr:col>102</xdr:col>
      <xdr:colOff>114300</xdr:colOff>
      <xdr:row>50</xdr:row>
      <xdr:rowOff>86360</xdr:rowOff>
    </xdr:to>
    <xdr:cxnSp macro="">
      <xdr:nvCxnSpPr>
        <xdr:cNvPr id="802" name="直線コネクタ 801"/>
        <xdr:cNvCxnSpPr/>
      </xdr:nvCxnSpPr>
      <xdr:spPr>
        <a:xfrm>
          <a:off x="18644870" y="8656320"/>
          <a:ext cx="90043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83185</xdr:rowOff>
    </xdr:from>
    <xdr:to>
      <xdr:col>102</xdr:col>
      <xdr:colOff>165100</xdr:colOff>
      <xdr:row>59</xdr:row>
      <xdr:rowOff>13335</xdr:rowOff>
    </xdr:to>
    <xdr:sp macro="" textlink="">
      <xdr:nvSpPr>
        <xdr:cNvPr id="803" name="フローチャート: 判断 802"/>
        <xdr:cNvSpPr/>
      </xdr:nvSpPr>
      <xdr:spPr>
        <a:xfrm>
          <a:off x="19494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4445</xdr:rowOff>
    </xdr:from>
    <xdr:ext cx="469265" cy="259080"/>
    <xdr:sp macro="" textlink="">
      <xdr:nvSpPr>
        <xdr:cNvPr id="804" name="テキスト ボックス 803"/>
        <xdr:cNvSpPr txBox="1"/>
      </xdr:nvSpPr>
      <xdr:spPr>
        <a:xfrm>
          <a:off x="19310350" y="1011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39370</xdr:rowOff>
    </xdr:from>
    <xdr:to>
      <xdr:col>98</xdr:col>
      <xdr:colOff>38100</xdr:colOff>
      <xdr:row>58</xdr:row>
      <xdr:rowOff>140970</xdr:rowOff>
    </xdr:to>
    <xdr:sp macro="" textlink="">
      <xdr:nvSpPr>
        <xdr:cNvPr id="805" name="フローチャート: 判断 804"/>
        <xdr:cNvSpPr/>
      </xdr:nvSpPr>
      <xdr:spPr>
        <a:xfrm>
          <a:off x="18605500" y="99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132080</xdr:rowOff>
    </xdr:from>
    <xdr:ext cx="469265" cy="255270"/>
    <xdr:sp macro="" textlink="">
      <xdr:nvSpPr>
        <xdr:cNvPr id="806" name="テキスト ボックス 805"/>
        <xdr:cNvSpPr txBox="1"/>
      </xdr:nvSpPr>
      <xdr:spPr>
        <a:xfrm>
          <a:off x="18421350" y="1007618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8825" cy="259080"/>
    <xdr:sp macro="" textlink="">
      <xdr:nvSpPr>
        <xdr:cNvPr id="807" name="テキスト ボックス 806"/>
        <xdr:cNvSpPr txBox="1"/>
      </xdr:nvSpPr>
      <xdr:spPr>
        <a:xfrm>
          <a:off x="21971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1365" cy="259080"/>
    <xdr:sp macro="" textlink="">
      <xdr:nvSpPr>
        <xdr:cNvPr id="808" name="テキスト ボックス 807"/>
        <xdr:cNvSpPr txBox="1"/>
      </xdr:nvSpPr>
      <xdr:spPr>
        <a:xfrm>
          <a:off x="21121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825" cy="259080"/>
    <xdr:sp macro="" textlink="">
      <xdr:nvSpPr>
        <xdr:cNvPr id="809" name="テキスト ボックス 808"/>
        <xdr:cNvSpPr txBox="1"/>
      </xdr:nvSpPr>
      <xdr:spPr>
        <a:xfrm>
          <a:off x="2024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1365" cy="259080"/>
    <xdr:sp macro="" textlink="">
      <xdr:nvSpPr>
        <xdr:cNvPr id="811" name="テキスト ボックス 810"/>
        <xdr:cNvSpPr txBox="1"/>
      </xdr:nvSpPr>
      <xdr:spPr>
        <a:xfrm>
          <a:off x="18454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100330</xdr:rowOff>
    </xdr:from>
    <xdr:to>
      <xdr:col>116</xdr:col>
      <xdr:colOff>114300</xdr:colOff>
      <xdr:row>59</xdr:row>
      <xdr:rowOff>30480</xdr:rowOff>
    </xdr:to>
    <xdr:sp macro="" textlink="">
      <xdr:nvSpPr>
        <xdr:cNvPr id="812" name="楕円 811"/>
        <xdr:cNvSpPr/>
      </xdr:nvSpPr>
      <xdr:spPr>
        <a:xfrm>
          <a:off x="221107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58420</xdr:rowOff>
    </xdr:from>
    <xdr:ext cx="469900" cy="259080"/>
    <xdr:sp macro="" textlink="">
      <xdr:nvSpPr>
        <xdr:cNvPr id="813" name="貸付金該当値テキスト"/>
        <xdr:cNvSpPr txBox="1"/>
      </xdr:nvSpPr>
      <xdr:spPr>
        <a:xfrm>
          <a:off x="22212300" y="10002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93345</xdr:rowOff>
    </xdr:from>
    <xdr:to>
      <xdr:col>112</xdr:col>
      <xdr:colOff>38100</xdr:colOff>
      <xdr:row>58</xdr:row>
      <xdr:rowOff>23495</xdr:rowOff>
    </xdr:to>
    <xdr:sp macro="" textlink="">
      <xdr:nvSpPr>
        <xdr:cNvPr id="814" name="楕円 813"/>
        <xdr:cNvSpPr/>
      </xdr:nvSpPr>
      <xdr:spPr>
        <a:xfrm>
          <a:off x="21272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56</xdr:row>
      <xdr:rowOff>40640</xdr:rowOff>
    </xdr:from>
    <xdr:ext cx="534035" cy="255270"/>
    <xdr:sp macro="" textlink="">
      <xdr:nvSpPr>
        <xdr:cNvPr id="815" name="テキスト ボックス 814"/>
        <xdr:cNvSpPr txBox="1"/>
      </xdr:nvSpPr>
      <xdr:spPr>
        <a:xfrm>
          <a:off x="21055965" y="964184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51</xdr:row>
      <xdr:rowOff>164465</xdr:rowOff>
    </xdr:from>
    <xdr:to>
      <xdr:col>107</xdr:col>
      <xdr:colOff>101600</xdr:colOff>
      <xdr:row>52</xdr:row>
      <xdr:rowOff>94615</xdr:rowOff>
    </xdr:to>
    <xdr:sp macro="" textlink="">
      <xdr:nvSpPr>
        <xdr:cNvPr id="816" name="楕円 815"/>
        <xdr:cNvSpPr/>
      </xdr:nvSpPr>
      <xdr:spPr>
        <a:xfrm>
          <a:off x="20383500" y="89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50</xdr:row>
      <xdr:rowOff>111125</xdr:rowOff>
    </xdr:from>
    <xdr:ext cx="530860" cy="255270"/>
    <xdr:sp macro="" textlink="">
      <xdr:nvSpPr>
        <xdr:cNvPr id="817" name="テキスト ボックス 816"/>
        <xdr:cNvSpPr txBox="1"/>
      </xdr:nvSpPr>
      <xdr:spPr>
        <a:xfrm>
          <a:off x="20166965" y="8683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50</xdr:row>
      <xdr:rowOff>34925</xdr:rowOff>
    </xdr:from>
    <xdr:to>
      <xdr:col>102</xdr:col>
      <xdr:colOff>165100</xdr:colOff>
      <xdr:row>50</xdr:row>
      <xdr:rowOff>136525</xdr:rowOff>
    </xdr:to>
    <xdr:sp macro="" textlink="">
      <xdr:nvSpPr>
        <xdr:cNvPr id="818" name="楕円 817"/>
        <xdr:cNvSpPr/>
      </xdr:nvSpPr>
      <xdr:spPr>
        <a:xfrm>
          <a:off x="19494500" y="86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48</xdr:row>
      <xdr:rowOff>153035</xdr:rowOff>
    </xdr:from>
    <xdr:ext cx="530860" cy="259080"/>
    <xdr:sp macro="" textlink="">
      <xdr:nvSpPr>
        <xdr:cNvPr id="819" name="テキスト ボックス 818"/>
        <xdr:cNvSpPr txBox="1"/>
      </xdr:nvSpPr>
      <xdr:spPr>
        <a:xfrm>
          <a:off x="19277965" y="8382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50</xdr:row>
      <xdr:rowOff>33020</xdr:rowOff>
    </xdr:from>
    <xdr:to>
      <xdr:col>98</xdr:col>
      <xdr:colOff>38100</xdr:colOff>
      <xdr:row>50</xdr:row>
      <xdr:rowOff>134620</xdr:rowOff>
    </xdr:to>
    <xdr:sp macro="" textlink="">
      <xdr:nvSpPr>
        <xdr:cNvPr id="820" name="楕円 819"/>
        <xdr:cNvSpPr/>
      </xdr:nvSpPr>
      <xdr:spPr>
        <a:xfrm>
          <a:off x="18605500" y="860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48</xdr:row>
      <xdr:rowOff>151130</xdr:rowOff>
    </xdr:from>
    <xdr:ext cx="534035" cy="259080"/>
    <xdr:sp macro="" textlink="">
      <xdr:nvSpPr>
        <xdr:cNvPr id="821" name="テキスト ボックス 820"/>
        <xdr:cNvSpPr txBox="1"/>
      </xdr:nvSpPr>
      <xdr:spPr>
        <a:xfrm>
          <a:off x="18388965" y="8380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0" name="テキスト ボックス 829"/>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32" name="テキスト ボックス 831"/>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4" name="テキスト ボックス 83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6" name="テキスト ボックス 83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270"/>
    <xdr:sp macro="" textlink="">
      <xdr:nvSpPr>
        <xdr:cNvPr id="838" name="テキスト ボックス 837"/>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0" name="テキスト ボックス 83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2" name="テキスト ボックス 841"/>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5270"/>
    <xdr:sp macro="" textlink="">
      <xdr:nvSpPr>
        <xdr:cNvPr id="844" name="テキスト ボックス 843"/>
        <xdr:cNvSpPr txBox="1"/>
      </xdr:nvSpPr>
      <xdr:spPr>
        <a:xfrm>
          <a:off x="17692370" y="11541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80645</xdr:rowOff>
    </xdr:from>
    <xdr:to>
      <xdr:col>116</xdr:col>
      <xdr:colOff>62865</xdr:colOff>
      <xdr:row>78</xdr:row>
      <xdr:rowOff>161290</xdr:rowOff>
    </xdr:to>
    <xdr:cxnSp macro="">
      <xdr:nvCxnSpPr>
        <xdr:cNvPr id="846" name="直線コネクタ 845"/>
        <xdr:cNvCxnSpPr/>
      </xdr:nvCxnSpPr>
      <xdr:spPr>
        <a:xfrm flipV="1">
          <a:off x="22159595" y="1208214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165100</xdr:rowOff>
    </xdr:from>
    <xdr:ext cx="534670" cy="259080"/>
    <xdr:sp macro="" textlink="">
      <xdr:nvSpPr>
        <xdr:cNvPr id="847" name="繰出金最小値テキスト"/>
        <xdr:cNvSpPr txBox="1"/>
      </xdr:nvSpPr>
      <xdr:spPr>
        <a:xfrm>
          <a:off x="22212300" y="1353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161290</xdr:rowOff>
    </xdr:from>
    <xdr:to>
      <xdr:col>116</xdr:col>
      <xdr:colOff>152400</xdr:colOff>
      <xdr:row>78</xdr:row>
      <xdr:rowOff>161290</xdr:rowOff>
    </xdr:to>
    <xdr:cxnSp macro="">
      <xdr:nvCxnSpPr>
        <xdr:cNvPr id="848" name="直線コネクタ 847"/>
        <xdr:cNvCxnSpPr/>
      </xdr:nvCxnSpPr>
      <xdr:spPr>
        <a:xfrm>
          <a:off x="22072600" y="1353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27305</xdr:rowOff>
    </xdr:from>
    <xdr:ext cx="534670" cy="259080"/>
    <xdr:sp macro="" textlink="">
      <xdr:nvSpPr>
        <xdr:cNvPr id="849" name="繰出金最大値テキスト"/>
        <xdr:cNvSpPr txBox="1"/>
      </xdr:nvSpPr>
      <xdr:spPr>
        <a:xfrm>
          <a:off x="22212300" y="1185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80645</xdr:rowOff>
    </xdr:from>
    <xdr:to>
      <xdr:col>116</xdr:col>
      <xdr:colOff>152400</xdr:colOff>
      <xdr:row>70</xdr:row>
      <xdr:rowOff>80645</xdr:rowOff>
    </xdr:to>
    <xdr:cxnSp macro="">
      <xdr:nvCxnSpPr>
        <xdr:cNvPr id="850" name="直線コネクタ 849"/>
        <xdr:cNvCxnSpPr/>
      </xdr:nvCxnSpPr>
      <xdr:spPr>
        <a:xfrm>
          <a:off x="22072600" y="1208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72</xdr:row>
      <xdr:rowOff>64135</xdr:rowOff>
    </xdr:from>
    <xdr:to>
      <xdr:col>116</xdr:col>
      <xdr:colOff>63500</xdr:colOff>
      <xdr:row>72</xdr:row>
      <xdr:rowOff>88900</xdr:rowOff>
    </xdr:to>
    <xdr:cxnSp macro="">
      <xdr:nvCxnSpPr>
        <xdr:cNvPr id="851" name="直線コネクタ 850"/>
        <xdr:cNvCxnSpPr/>
      </xdr:nvCxnSpPr>
      <xdr:spPr>
        <a:xfrm>
          <a:off x="21311870" y="12408535"/>
          <a:ext cx="84963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170815</xdr:rowOff>
    </xdr:from>
    <xdr:ext cx="534670" cy="258445"/>
    <xdr:sp macro="" textlink="">
      <xdr:nvSpPr>
        <xdr:cNvPr id="852" name="繰出金平均値テキスト"/>
        <xdr:cNvSpPr txBox="1"/>
      </xdr:nvSpPr>
      <xdr:spPr>
        <a:xfrm>
          <a:off x="22212300" y="12858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20955</xdr:rowOff>
    </xdr:from>
    <xdr:to>
      <xdr:col>116</xdr:col>
      <xdr:colOff>114300</xdr:colOff>
      <xdr:row>75</xdr:row>
      <xdr:rowOff>122555</xdr:rowOff>
    </xdr:to>
    <xdr:sp macro="" textlink="">
      <xdr:nvSpPr>
        <xdr:cNvPr id="853" name="フローチャート: 判断 852"/>
        <xdr:cNvSpPr/>
      </xdr:nvSpPr>
      <xdr:spPr>
        <a:xfrm>
          <a:off x="22110700" y="128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64135</xdr:rowOff>
    </xdr:from>
    <xdr:to>
      <xdr:col>111</xdr:col>
      <xdr:colOff>166370</xdr:colOff>
      <xdr:row>72</xdr:row>
      <xdr:rowOff>103505</xdr:rowOff>
    </xdr:to>
    <xdr:cxnSp macro="">
      <xdr:nvCxnSpPr>
        <xdr:cNvPr id="854" name="直線コネクタ 853"/>
        <xdr:cNvCxnSpPr/>
      </xdr:nvCxnSpPr>
      <xdr:spPr>
        <a:xfrm flipV="1">
          <a:off x="20434300" y="12408535"/>
          <a:ext cx="87757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12065</xdr:rowOff>
    </xdr:from>
    <xdr:to>
      <xdr:col>112</xdr:col>
      <xdr:colOff>38100</xdr:colOff>
      <xdr:row>75</xdr:row>
      <xdr:rowOff>113665</xdr:rowOff>
    </xdr:to>
    <xdr:sp macro="" textlink="">
      <xdr:nvSpPr>
        <xdr:cNvPr id="855" name="フローチャート: 判断 854"/>
        <xdr:cNvSpPr/>
      </xdr:nvSpPr>
      <xdr:spPr>
        <a:xfrm>
          <a:off x="2127250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105410</xdr:rowOff>
    </xdr:from>
    <xdr:ext cx="534035" cy="259080"/>
    <xdr:sp macro="" textlink="">
      <xdr:nvSpPr>
        <xdr:cNvPr id="856" name="テキスト ボックス 855"/>
        <xdr:cNvSpPr txBox="1"/>
      </xdr:nvSpPr>
      <xdr:spPr>
        <a:xfrm>
          <a:off x="21055965" y="1296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103505</xdr:rowOff>
    </xdr:from>
    <xdr:to>
      <xdr:col>107</xdr:col>
      <xdr:colOff>50800</xdr:colOff>
      <xdr:row>72</xdr:row>
      <xdr:rowOff>166370</xdr:rowOff>
    </xdr:to>
    <xdr:cxnSp macro="">
      <xdr:nvCxnSpPr>
        <xdr:cNvPr id="857" name="直線コネクタ 856"/>
        <xdr:cNvCxnSpPr/>
      </xdr:nvCxnSpPr>
      <xdr:spPr>
        <a:xfrm flipV="1">
          <a:off x="19545300" y="124479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13335</xdr:rowOff>
    </xdr:from>
    <xdr:to>
      <xdr:col>107</xdr:col>
      <xdr:colOff>101600</xdr:colOff>
      <xdr:row>75</xdr:row>
      <xdr:rowOff>114935</xdr:rowOff>
    </xdr:to>
    <xdr:sp macro="" textlink="">
      <xdr:nvSpPr>
        <xdr:cNvPr id="858" name="フローチャート: 判断 857"/>
        <xdr:cNvSpPr/>
      </xdr:nvSpPr>
      <xdr:spPr>
        <a:xfrm>
          <a:off x="20383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106045</xdr:rowOff>
    </xdr:from>
    <xdr:ext cx="530860" cy="259080"/>
    <xdr:sp macro="" textlink="">
      <xdr:nvSpPr>
        <xdr:cNvPr id="859" name="テキスト ボックス 858"/>
        <xdr:cNvSpPr txBox="1"/>
      </xdr:nvSpPr>
      <xdr:spPr>
        <a:xfrm>
          <a:off x="20166965" y="12964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72</xdr:row>
      <xdr:rowOff>166370</xdr:rowOff>
    </xdr:from>
    <xdr:to>
      <xdr:col>102</xdr:col>
      <xdr:colOff>114300</xdr:colOff>
      <xdr:row>73</xdr:row>
      <xdr:rowOff>52070</xdr:rowOff>
    </xdr:to>
    <xdr:cxnSp macro="">
      <xdr:nvCxnSpPr>
        <xdr:cNvPr id="860" name="直線コネクタ 859"/>
        <xdr:cNvCxnSpPr/>
      </xdr:nvCxnSpPr>
      <xdr:spPr>
        <a:xfrm flipV="1">
          <a:off x="18644870" y="12510770"/>
          <a:ext cx="90043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160655</xdr:rowOff>
    </xdr:from>
    <xdr:to>
      <xdr:col>102</xdr:col>
      <xdr:colOff>165100</xdr:colOff>
      <xdr:row>75</xdr:row>
      <xdr:rowOff>90805</xdr:rowOff>
    </xdr:to>
    <xdr:sp macro="" textlink="">
      <xdr:nvSpPr>
        <xdr:cNvPr id="861" name="フローチャート: 判断 860"/>
        <xdr:cNvSpPr/>
      </xdr:nvSpPr>
      <xdr:spPr>
        <a:xfrm>
          <a:off x="194945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81915</xdr:rowOff>
    </xdr:from>
    <xdr:ext cx="530860" cy="259080"/>
    <xdr:sp macro="" textlink="">
      <xdr:nvSpPr>
        <xdr:cNvPr id="862" name="テキスト ボックス 861"/>
        <xdr:cNvSpPr txBox="1"/>
      </xdr:nvSpPr>
      <xdr:spPr>
        <a:xfrm>
          <a:off x="19277965" y="12940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36195</xdr:rowOff>
    </xdr:from>
    <xdr:to>
      <xdr:col>98</xdr:col>
      <xdr:colOff>38100</xdr:colOff>
      <xdr:row>74</xdr:row>
      <xdr:rowOff>137795</xdr:rowOff>
    </xdr:to>
    <xdr:sp macro="" textlink="">
      <xdr:nvSpPr>
        <xdr:cNvPr id="863" name="フローチャート: 判断 862"/>
        <xdr:cNvSpPr/>
      </xdr:nvSpPr>
      <xdr:spPr>
        <a:xfrm>
          <a:off x="18605500" y="1272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128905</xdr:rowOff>
    </xdr:from>
    <xdr:ext cx="534035" cy="259080"/>
    <xdr:sp macro="" textlink="">
      <xdr:nvSpPr>
        <xdr:cNvPr id="864" name="テキスト ボックス 863"/>
        <xdr:cNvSpPr txBox="1"/>
      </xdr:nvSpPr>
      <xdr:spPr>
        <a:xfrm>
          <a:off x="18388965" y="12816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58825" cy="259080"/>
    <xdr:sp macro="" textlink="">
      <xdr:nvSpPr>
        <xdr:cNvPr id="865" name="テキスト ボックス 864"/>
        <xdr:cNvSpPr txBox="1"/>
      </xdr:nvSpPr>
      <xdr:spPr>
        <a:xfrm>
          <a:off x="21971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81</xdr:row>
      <xdr:rowOff>80010</xdr:rowOff>
    </xdr:from>
    <xdr:ext cx="761365" cy="259080"/>
    <xdr:sp macro="" textlink="">
      <xdr:nvSpPr>
        <xdr:cNvPr id="866" name="テキスト ボックス 865"/>
        <xdr:cNvSpPr txBox="1"/>
      </xdr:nvSpPr>
      <xdr:spPr>
        <a:xfrm>
          <a:off x="21121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8825" cy="259080"/>
    <xdr:sp macro="" textlink="">
      <xdr:nvSpPr>
        <xdr:cNvPr id="867" name="テキスト ボックス 866"/>
        <xdr:cNvSpPr txBox="1"/>
      </xdr:nvSpPr>
      <xdr:spPr>
        <a:xfrm>
          <a:off x="20243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81</xdr:row>
      <xdr:rowOff>80010</xdr:rowOff>
    </xdr:from>
    <xdr:ext cx="761365" cy="259080"/>
    <xdr:sp macro="" textlink="">
      <xdr:nvSpPr>
        <xdr:cNvPr id="869" name="テキスト ボックス 868"/>
        <xdr:cNvSpPr txBox="1"/>
      </xdr:nvSpPr>
      <xdr:spPr>
        <a:xfrm>
          <a:off x="18454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38100</xdr:rowOff>
    </xdr:from>
    <xdr:to>
      <xdr:col>116</xdr:col>
      <xdr:colOff>114300</xdr:colOff>
      <xdr:row>72</xdr:row>
      <xdr:rowOff>139700</xdr:rowOff>
    </xdr:to>
    <xdr:sp macro="" textlink="">
      <xdr:nvSpPr>
        <xdr:cNvPr id="870" name="楕円 869"/>
        <xdr:cNvSpPr/>
      </xdr:nvSpPr>
      <xdr:spPr>
        <a:xfrm>
          <a:off x="221107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60960</xdr:rowOff>
    </xdr:from>
    <xdr:ext cx="534670" cy="259080"/>
    <xdr:sp macro="" textlink="">
      <xdr:nvSpPr>
        <xdr:cNvPr id="871" name="繰出金該当値テキスト"/>
        <xdr:cNvSpPr txBox="1"/>
      </xdr:nvSpPr>
      <xdr:spPr>
        <a:xfrm>
          <a:off x="22212300" y="12233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13335</xdr:rowOff>
    </xdr:from>
    <xdr:to>
      <xdr:col>112</xdr:col>
      <xdr:colOff>38100</xdr:colOff>
      <xdr:row>72</xdr:row>
      <xdr:rowOff>114935</xdr:rowOff>
    </xdr:to>
    <xdr:sp macro="" textlink="">
      <xdr:nvSpPr>
        <xdr:cNvPr id="872" name="楕円 871"/>
        <xdr:cNvSpPr/>
      </xdr:nvSpPr>
      <xdr:spPr>
        <a:xfrm>
          <a:off x="21272500" y="123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70</xdr:row>
      <xdr:rowOff>132080</xdr:rowOff>
    </xdr:from>
    <xdr:ext cx="534035" cy="255270"/>
    <xdr:sp macro="" textlink="">
      <xdr:nvSpPr>
        <xdr:cNvPr id="873" name="テキスト ボックス 872"/>
        <xdr:cNvSpPr txBox="1"/>
      </xdr:nvSpPr>
      <xdr:spPr>
        <a:xfrm>
          <a:off x="21055965" y="1213358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52705</xdr:rowOff>
    </xdr:from>
    <xdr:to>
      <xdr:col>107</xdr:col>
      <xdr:colOff>101600</xdr:colOff>
      <xdr:row>72</xdr:row>
      <xdr:rowOff>154940</xdr:rowOff>
    </xdr:to>
    <xdr:sp macro="" textlink="">
      <xdr:nvSpPr>
        <xdr:cNvPr id="874" name="楕円 873"/>
        <xdr:cNvSpPr/>
      </xdr:nvSpPr>
      <xdr:spPr>
        <a:xfrm>
          <a:off x="20383500" y="12397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170815</xdr:rowOff>
    </xdr:from>
    <xdr:ext cx="530860" cy="258445"/>
    <xdr:sp macro="" textlink="">
      <xdr:nvSpPr>
        <xdr:cNvPr id="875" name="テキスト ボックス 874"/>
        <xdr:cNvSpPr txBox="1"/>
      </xdr:nvSpPr>
      <xdr:spPr>
        <a:xfrm>
          <a:off x="20166965" y="121723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115570</xdr:rowOff>
    </xdr:from>
    <xdr:to>
      <xdr:col>102</xdr:col>
      <xdr:colOff>165100</xdr:colOff>
      <xdr:row>73</xdr:row>
      <xdr:rowOff>45720</xdr:rowOff>
    </xdr:to>
    <xdr:sp macro="" textlink="">
      <xdr:nvSpPr>
        <xdr:cNvPr id="876" name="楕円 875"/>
        <xdr:cNvSpPr/>
      </xdr:nvSpPr>
      <xdr:spPr>
        <a:xfrm>
          <a:off x="19494500" y="124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62230</xdr:rowOff>
    </xdr:from>
    <xdr:ext cx="530860" cy="259080"/>
    <xdr:sp macro="" textlink="">
      <xdr:nvSpPr>
        <xdr:cNvPr id="877" name="テキスト ボックス 876"/>
        <xdr:cNvSpPr txBox="1"/>
      </xdr:nvSpPr>
      <xdr:spPr>
        <a:xfrm>
          <a:off x="19277965" y="12235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76,589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1270</xdr:rowOff>
    </xdr:from>
    <xdr:to>
      <xdr:col>98</xdr:col>
      <xdr:colOff>38100</xdr:colOff>
      <xdr:row>73</xdr:row>
      <xdr:rowOff>102870</xdr:rowOff>
    </xdr:to>
    <xdr:sp macro="" textlink="">
      <xdr:nvSpPr>
        <xdr:cNvPr id="878" name="楕円 877"/>
        <xdr:cNvSpPr/>
      </xdr:nvSpPr>
      <xdr:spPr>
        <a:xfrm>
          <a:off x="18605500" y="125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119380</xdr:rowOff>
    </xdr:from>
    <xdr:ext cx="534035" cy="259080"/>
    <xdr:sp macro="" textlink="">
      <xdr:nvSpPr>
        <xdr:cNvPr id="879" name="テキスト ボックス 878"/>
        <xdr:cNvSpPr txBox="1"/>
      </xdr:nvSpPr>
      <xdr:spPr>
        <a:xfrm>
          <a:off x="18388965" y="1229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88" name="テキスト ボックス 887"/>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5110" cy="255270"/>
    <xdr:sp macro="" textlink="">
      <xdr:nvSpPr>
        <xdr:cNvPr id="891" name="テキスト ボックス 890"/>
        <xdr:cNvSpPr txBox="1"/>
      </xdr:nvSpPr>
      <xdr:spPr>
        <a:xfrm>
          <a:off x="18039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5270"/>
    <xdr:sp macro="" textlink="">
      <xdr:nvSpPr>
        <xdr:cNvPr id="893" name="テキスト ボックス 892"/>
        <xdr:cNvSpPr txBox="1"/>
      </xdr:nvSpPr>
      <xdr:spPr>
        <a:xfrm>
          <a:off x="17974945" y="163423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5270"/>
    <xdr:sp macro="" textlink="">
      <xdr:nvSpPr>
        <xdr:cNvPr id="895" name="テキスト ボックス 894"/>
        <xdr:cNvSpPr txBox="1"/>
      </xdr:nvSpPr>
      <xdr:spPr>
        <a:xfrm>
          <a:off x="17974945" y="158851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5270"/>
    <xdr:sp macro="" textlink="">
      <xdr:nvSpPr>
        <xdr:cNvPr id="897" name="テキスト ボックス 896"/>
        <xdr:cNvSpPr txBox="1"/>
      </xdr:nvSpPr>
      <xdr:spPr>
        <a:xfrm>
          <a:off x="17974945" y="154279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5270"/>
    <xdr:sp macro="" textlink="">
      <xdr:nvSpPr>
        <xdr:cNvPr id="899" name="テキスト ボックス 898"/>
        <xdr:cNvSpPr txBox="1"/>
      </xdr:nvSpPr>
      <xdr:spPr>
        <a:xfrm>
          <a:off x="17974945" y="14970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901" name="直線コネクタ 900"/>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2"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4"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98</xdr:row>
      <xdr:rowOff>139700</xdr:rowOff>
    </xdr:from>
    <xdr:to>
      <xdr:col>116</xdr:col>
      <xdr:colOff>63500</xdr:colOff>
      <xdr:row>98</xdr:row>
      <xdr:rowOff>139700</xdr:rowOff>
    </xdr:to>
    <xdr:cxnSp macro="">
      <xdr:nvCxnSpPr>
        <xdr:cNvPr id="906" name="直線コネクタ 905"/>
        <xdr:cNvCxnSpPr/>
      </xdr:nvCxnSpPr>
      <xdr:spPr>
        <a:xfrm>
          <a:off x="21311870" y="16941800"/>
          <a:ext cx="8496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7"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166370</xdr:colOff>
      <xdr:row>98</xdr:row>
      <xdr:rowOff>139700</xdr:rowOff>
    </xdr:to>
    <xdr:cxnSp macro="">
      <xdr:nvCxnSpPr>
        <xdr:cNvPr id="909" name="直線コネクタ 908"/>
        <xdr:cNvCxnSpPr/>
      </xdr:nvCxnSpPr>
      <xdr:spPr>
        <a:xfrm>
          <a:off x="20434300" y="16941800"/>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8920" cy="259080"/>
    <xdr:sp macro="" textlink="">
      <xdr:nvSpPr>
        <xdr:cNvPr id="911" name="テキスト ボックス 910"/>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3" name="フローチャート: 判断 912"/>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161290</xdr:rowOff>
    </xdr:from>
    <xdr:ext cx="245745" cy="259080"/>
    <xdr:sp macro="" textlink="">
      <xdr:nvSpPr>
        <xdr:cNvPr id="914" name="テキスト ボックス 913"/>
        <xdr:cNvSpPr txBox="1"/>
      </xdr:nvSpPr>
      <xdr:spPr>
        <a:xfrm>
          <a:off x="20309840" y="166204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98</xdr:row>
      <xdr:rowOff>139700</xdr:rowOff>
    </xdr:from>
    <xdr:to>
      <xdr:col>102</xdr:col>
      <xdr:colOff>114300</xdr:colOff>
      <xdr:row>98</xdr:row>
      <xdr:rowOff>139700</xdr:rowOff>
    </xdr:to>
    <xdr:cxnSp macro="">
      <xdr:nvCxnSpPr>
        <xdr:cNvPr id="915" name="直線コネクタ 914"/>
        <xdr:cNvCxnSpPr/>
      </xdr:nvCxnSpPr>
      <xdr:spPr>
        <a:xfrm>
          <a:off x="18644870" y="16941800"/>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99</xdr:row>
      <xdr:rowOff>10160</xdr:rowOff>
    </xdr:from>
    <xdr:ext cx="248920" cy="259080"/>
    <xdr:sp macro="" textlink="">
      <xdr:nvSpPr>
        <xdr:cNvPr id="917" name="テキスト ボックス 916"/>
        <xdr:cNvSpPr txBox="1"/>
      </xdr:nvSpPr>
      <xdr:spPr>
        <a:xfrm>
          <a:off x="1940687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8" name="フローチャート: 判断 917"/>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89</xdr:row>
      <xdr:rowOff>104140</xdr:rowOff>
    </xdr:from>
    <xdr:ext cx="313690" cy="259080"/>
    <xdr:sp macro="" textlink="">
      <xdr:nvSpPr>
        <xdr:cNvPr id="919" name="テキスト ボックス 918"/>
        <xdr:cNvSpPr txBox="1"/>
      </xdr:nvSpPr>
      <xdr:spPr>
        <a:xfrm>
          <a:off x="18499455" y="15363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8825" cy="259080"/>
    <xdr:sp macro="" textlink="">
      <xdr:nvSpPr>
        <xdr:cNvPr id="920" name="テキスト ボックス 919"/>
        <xdr:cNvSpPr txBox="1"/>
      </xdr:nvSpPr>
      <xdr:spPr>
        <a:xfrm>
          <a:off x="21971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101</xdr:row>
      <xdr:rowOff>80010</xdr:rowOff>
    </xdr:from>
    <xdr:ext cx="761365" cy="259080"/>
    <xdr:sp macro="" textlink="">
      <xdr:nvSpPr>
        <xdr:cNvPr id="921" name="テキスト ボックス 920"/>
        <xdr:cNvSpPr txBox="1"/>
      </xdr:nvSpPr>
      <xdr:spPr>
        <a:xfrm>
          <a:off x="21121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825" cy="259080"/>
    <xdr:sp macro="" textlink="">
      <xdr:nvSpPr>
        <xdr:cNvPr id="922" name="テキスト ボックス 921"/>
        <xdr:cNvSpPr txBox="1"/>
      </xdr:nvSpPr>
      <xdr:spPr>
        <a:xfrm>
          <a:off x="20243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101</xdr:row>
      <xdr:rowOff>80010</xdr:rowOff>
    </xdr:from>
    <xdr:ext cx="761365" cy="259080"/>
    <xdr:sp macro="" textlink="">
      <xdr:nvSpPr>
        <xdr:cNvPr id="924" name="テキスト ボックス 923"/>
        <xdr:cNvSpPr txBox="1"/>
      </xdr:nvSpPr>
      <xdr:spPr>
        <a:xfrm>
          <a:off x="18454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6"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8920" cy="259080"/>
    <xdr:sp macro="" textlink="">
      <xdr:nvSpPr>
        <xdr:cNvPr id="928" name="テキスト ボックス 927"/>
        <xdr:cNvSpPr txBox="1"/>
      </xdr:nvSpPr>
      <xdr:spPr>
        <a:xfrm>
          <a:off x="21198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5745" cy="259080"/>
    <xdr:sp macro="" textlink="">
      <xdr:nvSpPr>
        <xdr:cNvPr id="930" name="テキスト ボックス 929"/>
        <xdr:cNvSpPr txBox="1"/>
      </xdr:nvSpPr>
      <xdr:spPr>
        <a:xfrm>
          <a:off x="20309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97</xdr:row>
      <xdr:rowOff>35560</xdr:rowOff>
    </xdr:from>
    <xdr:ext cx="248920" cy="259080"/>
    <xdr:sp macro="" textlink="">
      <xdr:nvSpPr>
        <xdr:cNvPr id="932" name="テキスト ボックス 931"/>
        <xdr:cNvSpPr txBox="1"/>
      </xdr:nvSpPr>
      <xdr:spPr>
        <a:xfrm>
          <a:off x="1940687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8920" cy="259080"/>
    <xdr:sp macro="" textlink="">
      <xdr:nvSpPr>
        <xdr:cNvPr id="934" name="テキスト ボックス 933"/>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住民一人あたりのコストについて、類似団体内順位１位の指標が、災害復旧費、普通建設事業費（うち新規整備を含む）、積立金であり、これらの要因としては、東日本大震災の被災に係る復旧・復興事業費が増加していることによるもので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災害復旧事業費及び普通建設事業費においては、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類似団体の平均を大きく上回っている状況であり、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令和２年度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までの復興事業完了をめざし事業費が大きくなっている。また、他の指標も類似団体内順位の上位に位置するものもあるが、東日本大震災からの復旧・復興事業による影響が大きく、今後は、復旧・復興を進めながらも適切な事業費の執行をしつつ、適切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18,931
18,758
231.94
83,530,586
80,085,510
1,834,339
6,532,917
11,961,759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270"/>
    <xdr:sp macro="" textlink="">
      <xdr:nvSpPr>
        <xdr:cNvPr id="54" name="テキスト ボックス 53"/>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9525</xdr:rowOff>
    </xdr:from>
    <xdr:to>
      <xdr:col>24</xdr:col>
      <xdr:colOff>62865</xdr:colOff>
      <xdr:row>37</xdr:row>
      <xdr:rowOff>158750</xdr:rowOff>
    </xdr:to>
    <xdr:cxnSp macro="">
      <xdr:nvCxnSpPr>
        <xdr:cNvPr id="56" name="直線コネクタ 55"/>
        <xdr:cNvCxnSpPr/>
      </xdr:nvCxnSpPr>
      <xdr:spPr>
        <a:xfrm flipV="1">
          <a:off x="4633595" y="53244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162560</xdr:rowOff>
    </xdr:from>
    <xdr:ext cx="469900" cy="259080"/>
    <xdr:sp macro="" textlink="">
      <xdr:nvSpPr>
        <xdr:cNvPr id="57" name="議会費最小値テキスト"/>
        <xdr:cNvSpPr txBox="1"/>
      </xdr:nvSpPr>
      <xdr:spPr>
        <a:xfrm>
          <a:off x="468630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127635</xdr:rowOff>
    </xdr:from>
    <xdr:ext cx="469900" cy="259080"/>
    <xdr:sp macro="" textlink="">
      <xdr:nvSpPr>
        <xdr:cNvPr id="59" name="議会費最大値テキスト"/>
        <xdr:cNvSpPr txBox="1"/>
      </xdr:nvSpPr>
      <xdr:spPr>
        <a:xfrm>
          <a:off x="4686300" y="5099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9,383</a:t>
          </a:r>
          <a:endParaRPr kumimoji="1" lang="ja-JP" altLang="en-US" sz="1000" b="1">
            <a:latin typeface="ＭＳ Ｐゴシック"/>
          </a:endParaRPr>
        </a:p>
      </xdr:txBody>
    </xdr:sp>
    <xdr:clientData/>
  </xdr:oneCellAnchor>
  <xdr:twoCellAnchor>
    <xdr:from>
      <xdr:col>23</xdr:col>
      <xdr:colOff>165100</xdr:colOff>
      <xdr:row>31</xdr:row>
      <xdr:rowOff>9525</xdr:rowOff>
    </xdr:from>
    <xdr:to>
      <xdr:col>24</xdr:col>
      <xdr:colOff>152400</xdr:colOff>
      <xdr:row>31</xdr:row>
      <xdr:rowOff>9525</xdr:rowOff>
    </xdr:to>
    <xdr:cxnSp macro="">
      <xdr:nvCxnSpPr>
        <xdr:cNvPr id="60" name="直線コネクタ 59"/>
        <xdr:cNvCxnSpPr/>
      </xdr:nvCxnSpPr>
      <xdr:spPr>
        <a:xfrm>
          <a:off x="4546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32</xdr:row>
      <xdr:rowOff>106680</xdr:rowOff>
    </xdr:from>
    <xdr:to>
      <xdr:col>24</xdr:col>
      <xdr:colOff>63500</xdr:colOff>
      <xdr:row>32</xdr:row>
      <xdr:rowOff>141605</xdr:rowOff>
    </xdr:to>
    <xdr:cxnSp macro="">
      <xdr:nvCxnSpPr>
        <xdr:cNvPr id="61" name="直線コネクタ 60"/>
        <xdr:cNvCxnSpPr/>
      </xdr:nvCxnSpPr>
      <xdr:spPr>
        <a:xfrm flipV="1">
          <a:off x="3785870" y="5593080"/>
          <a:ext cx="84963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76835</xdr:rowOff>
    </xdr:from>
    <xdr:ext cx="469900" cy="255270"/>
    <xdr:sp macro="" textlink="">
      <xdr:nvSpPr>
        <xdr:cNvPr id="62" name="議会費平均値テキスト"/>
        <xdr:cNvSpPr txBox="1"/>
      </xdr:nvSpPr>
      <xdr:spPr>
        <a:xfrm>
          <a:off x="4686300" y="607758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98425</xdr:rowOff>
    </xdr:from>
    <xdr:to>
      <xdr:col>24</xdr:col>
      <xdr:colOff>114300</xdr:colOff>
      <xdr:row>36</xdr:row>
      <xdr:rowOff>29210</xdr:rowOff>
    </xdr:to>
    <xdr:sp macro="" textlink="">
      <xdr:nvSpPr>
        <xdr:cNvPr id="63" name="フローチャート: 判断 62"/>
        <xdr:cNvSpPr/>
      </xdr:nvSpPr>
      <xdr:spPr>
        <a:xfrm>
          <a:off x="45847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141605</xdr:rowOff>
    </xdr:from>
    <xdr:to>
      <xdr:col>19</xdr:col>
      <xdr:colOff>166370</xdr:colOff>
      <xdr:row>33</xdr:row>
      <xdr:rowOff>25400</xdr:rowOff>
    </xdr:to>
    <xdr:cxnSp macro="">
      <xdr:nvCxnSpPr>
        <xdr:cNvPr id="64" name="直線コネクタ 63"/>
        <xdr:cNvCxnSpPr/>
      </xdr:nvCxnSpPr>
      <xdr:spPr>
        <a:xfrm flipV="1">
          <a:off x="2908300" y="5628005"/>
          <a:ext cx="87757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114935</xdr:rowOff>
    </xdr:from>
    <xdr:to>
      <xdr:col>20</xdr:col>
      <xdr:colOff>38100</xdr:colOff>
      <xdr:row>36</xdr:row>
      <xdr:rowOff>45085</xdr:rowOff>
    </xdr:to>
    <xdr:sp macro="" textlink="">
      <xdr:nvSpPr>
        <xdr:cNvPr id="65" name="フローチャート: 判断 64"/>
        <xdr:cNvSpPr/>
      </xdr:nvSpPr>
      <xdr:spPr>
        <a:xfrm>
          <a:off x="3746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36195</xdr:rowOff>
    </xdr:from>
    <xdr:ext cx="469265" cy="259080"/>
    <xdr:sp macro="" textlink="">
      <xdr:nvSpPr>
        <xdr:cNvPr id="66" name="テキスト ボックス 65"/>
        <xdr:cNvSpPr txBox="1"/>
      </xdr:nvSpPr>
      <xdr:spPr>
        <a:xfrm>
          <a:off x="3562350" y="6208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25400</xdr:rowOff>
    </xdr:from>
    <xdr:to>
      <xdr:col>15</xdr:col>
      <xdr:colOff>50800</xdr:colOff>
      <xdr:row>33</xdr:row>
      <xdr:rowOff>41275</xdr:rowOff>
    </xdr:to>
    <xdr:cxnSp macro="">
      <xdr:nvCxnSpPr>
        <xdr:cNvPr id="67" name="直線コネクタ 66"/>
        <xdr:cNvCxnSpPr/>
      </xdr:nvCxnSpPr>
      <xdr:spPr>
        <a:xfrm flipV="1">
          <a:off x="2019300" y="56832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139065</xdr:rowOff>
    </xdr:from>
    <xdr:to>
      <xdr:col>15</xdr:col>
      <xdr:colOff>101600</xdr:colOff>
      <xdr:row>36</xdr:row>
      <xdr:rowOff>69215</xdr:rowOff>
    </xdr:to>
    <xdr:sp macro="" textlink="">
      <xdr:nvSpPr>
        <xdr:cNvPr id="68" name="フローチャート: 判断 67"/>
        <xdr:cNvSpPr/>
      </xdr:nvSpPr>
      <xdr:spPr>
        <a:xfrm>
          <a:off x="2857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60325</xdr:rowOff>
    </xdr:from>
    <xdr:ext cx="466090" cy="259080"/>
    <xdr:sp macro="" textlink="">
      <xdr:nvSpPr>
        <xdr:cNvPr id="69" name="テキスト ボックス 68"/>
        <xdr:cNvSpPr txBox="1"/>
      </xdr:nvSpPr>
      <xdr:spPr>
        <a:xfrm>
          <a:off x="2673350" y="62325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32</xdr:row>
      <xdr:rowOff>96520</xdr:rowOff>
    </xdr:from>
    <xdr:to>
      <xdr:col>10</xdr:col>
      <xdr:colOff>114300</xdr:colOff>
      <xdr:row>33</xdr:row>
      <xdr:rowOff>41275</xdr:rowOff>
    </xdr:to>
    <xdr:cxnSp macro="">
      <xdr:nvCxnSpPr>
        <xdr:cNvPr id="70" name="直線コネクタ 69"/>
        <xdr:cNvCxnSpPr/>
      </xdr:nvCxnSpPr>
      <xdr:spPr>
        <a:xfrm>
          <a:off x="1118870" y="5582920"/>
          <a:ext cx="90043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1" name="フローチャート: 判断 70"/>
        <xdr:cNvSpPr/>
      </xdr:nvSpPr>
      <xdr:spPr>
        <a:xfrm>
          <a:off x="1968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60960</xdr:rowOff>
    </xdr:from>
    <xdr:ext cx="469265" cy="259080"/>
    <xdr:sp macro="" textlink="">
      <xdr:nvSpPr>
        <xdr:cNvPr id="72" name="テキスト ボックス 71"/>
        <xdr:cNvSpPr txBox="1"/>
      </xdr:nvSpPr>
      <xdr:spPr>
        <a:xfrm>
          <a:off x="1784350" y="6233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6985</xdr:rowOff>
    </xdr:from>
    <xdr:to>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99695</xdr:rowOff>
    </xdr:from>
    <xdr:ext cx="469265" cy="255270"/>
    <xdr:sp macro="" textlink="">
      <xdr:nvSpPr>
        <xdr:cNvPr id="74" name="テキスト ボックス 73"/>
        <xdr:cNvSpPr txBox="1"/>
      </xdr:nvSpPr>
      <xdr:spPr>
        <a:xfrm>
          <a:off x="895350" y="610044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8825" cy="259080"/>
    <xdr:sp macro="" textlink="">
      <xdr:nvSpPr>
        <xdr:cNvPr id="75" name="テキスト ボックス 74"/>
        <xdr:cNvSpPr txBox="1"/>
      </xdr:nvSpPr>
      <xdr:spPr>
        <a:xfrm>
          <a:off x="4445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41</xdr:row>
      <xdr:rowOff>80010</xdr:rowOff>
    </xdr:from>
    <xdr:ext cx="761365" cy="259080"/>
    <xdr:sp macro="" textlink="">
      <xdr:nvSpPr>
        <xdr:cNvPr id="76" name="テキスト ボックス 75"/>
        <xdr:cNvSpPr txBox="1"/>
      </xdr:nvSpPr>
      <xdr:spPr>
        <a:xfrm>
          <a:off x="3595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8825" cy="259080"/>
    <xdr:sp macro="" textlink="">
      <xdr:nvSpPr>
        <xdr:cNvPr id="77" name="テキスト ボックス 76"/>
        <xdr:cNvSpPr txBox="1"/>
      </xdr:nvSpPr>
      <xdr:spPr>
        <a:xfrm>
          <a:off x="2717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41</xdr:row>
      <xdr:rowOff>80010</xdr:rowOff>
    </xdr:from>
    <xdr:ext cx="761365" cy="259080"/>
    <xdr:sp macro="" textlink="">
      <xdr:nvSpPr>
        <xdr:cNvPr id="79" name="テキスト ボックス 78"/>
        <xdr:cNvSpPr txBox="1"/>
      </xdr:nvSpPr>
      <xdr:spPr>
        <a:xfrm>
          <a:off x="928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55880</xdr:rowOff>
    </xdr:from>
    <xdr:to>
      <xdr:col>24</xdr:col>
      <xdr:colOff>114300</xdr:colOff>
      <xdr:row>32</xdr:row>
      <xdr:rowOff>157480</xdr:rowOff>
    </xdr:to>
    <xdr:sp macro="" textlink="">
      <xdr:nvSpPr>
        <xdr:cNvPr id="80" name="楕円 79"/>
        <xdr:cNvSpPr/>
      </xdr:nvSpPr>
      <xdr:spPr>
        <a:xfrm>
          <a:off x="4584700" y="5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78740</xdr:rowOff>
    </xdr:from>
    <xdr:ext cx="469900" cy="259080"/>
    <xdr:sp macro="" textlink="">
      <xdr:nvSpPr>
        <xdr:cNvPr id="81" name="議会費該当値テキスト"/>
        <xdr:cNvSpPr txBox="1"/>
      </xdr:nvSpPr>
      <xdr:spPr>
        <a:xfrm>
          <a:off x="4686300" y="539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90805</xdr:rowOff>
    </xdr:from>
    <xdr:to>
      <xdr:col>20</xdr:col>
      <xdr:colOff>38100</xdr:colOff>
      <xdr:row>33</xdr:row>
      <xdr:rowOff>20955</xdr:rowOff>
    </xdr:to>
    <xdr:sp macro="" textlink="">
      <xdr:nvSpPr>
        <xdr:cNvPr id="82" name="楕円 81"/>
        <xdr:cNvSpPr/>
      </xdr:nvSpPr>
      <xdr:spPr>
        <a:xfrm>
          <a:off x="3746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37465</xdr:rowOff>
    </xdr:from>
    <xdr:ext cx="469265" cy="259080"/>
    <xdr:sp macro="" textlink="">
      <xdr:nvSpPr>
        <xdr:cNvPr id="83" name="テキスト ボックス 82"/>
        <xdr:cNvSpPr txBox="1"/>
      </xdr:nvSpPr>
      <xdr:spPr>
        <a:xfrm>
          <a:off x="3562350" y="53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146050</xdr:rowOff>
    </xdr:from>
    <xdr:to>
      <xdr:col>15</xdr:col>
      <xdr:colOff>101600</xdr:colOff>
      <xdr:row>33</xdr:row>
      <xdr:rowOff>76200</xdr:rowOff>
    </xdr:to>
    <xdr:sp macro="" textlink="">
      <xdr:nvSpPr>
        <xdr:cNvPr id="84" name="楕円 83"/>
        <xdr:cNvSpPr/>
      </xdr:nvSpPr>
      <xdr:spPr>
        <a:xfrm>
          <a:off x="2857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92710</xdr:rowOff>
    </xdr:from>
    <xdr:ext cx="466090" cy="259080"/>
    <xdr:sp macro="" textlink="">
      <xdr:nvSpPr>
        <xdr:cNvPr id="85" name="テキスト ボックス 84"/>
        <xdr:cNvSpPr txBox="1"/>
      </xdr:nvSpPr>
      <xdr:spPr>
        <a:xfrm>
          <a:off x="2673350" y="5407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161925</xdr:rowOff>
    </xdr:from>
    <xdr:to>
      <xdr:col>10</xdr:col>
      <xdr:colOff>165100</xdr:colOff>
      <xdr:row>33</xdr:row>
      <xdr:rowOff>92075</xdr:rowOff>
    </xdr:to>
    <xdr:sp macro="" textlink="">
      <xdr:nvSpPr>
        <xdr:cNvPr id="86" name="楕円 85"/>
        <xdr:cNvSpPr/>
      </xdr:nvSpPr>
      <xdr:spPr>
        <a:xfrm>
          <a:off x="1968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109220</xdr:rowOff>
    </xdr:from>
    <xdr:ext cx="469265" cy="255270"/>
    <xdr:sp macro="" textlink="">
      <xdr:nvSpPr>
        <xdr:cNvPr id="87" name="テキスト ボックス 86"/>
        <xdr:cNvSpPr txBox="1"/>
      </xdr:nvSpPr>
      <xdr:spPr>
        <a:xfrm>
          <a:off x="1784350" y="542417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45720</xdr:rowOff>
    </xdr:from>
    <xdr:to>
      <xdr:col>6</xdr:col>
      <xdr:colOff>38100</xdr:colOff>
      <xdr:row>32</xdr:row>
      <xdr:rowOff>147320</xdr:rowOff>
    </xdr:to>
    <xdr:sp macro="" textlink="">
      <xdr:nvSpPr>
        <xdr:cNvPr id="88" name="楕円 87"/>
        <xdr:cNvSpPr/>
      </xdr:nvSpPr>
      <xdr:spPr>
        <a:xfrm>
          <a:off x="1079500" y="5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163830</xdr:rowOff>
    </xdr:from>
    <xdr:ext cx="469265" cy="259080"/>
    <xdr:sp macro="" textlink="">
      <xdr:nvSpPr>
        <xdr:cNvPr id="89" name="テキスト ボックス 88"/>
        <xdr:cNvSpPr txBox="1"/>
      </xdr:nvSpPr>
      <xdr:spPr>
        <a:xfrm>
          <a:off x="895350" y="5307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5110" cy="259080"/>
    <xdr:sp macro="" textlink="">
      <xdr:nvSpPr>
        <xdr:cNvPr id="101" name="テキスト ボックス 100"/>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5270"/>
    <xdr:sp macro="" textlink="">
      <xdr:nvSpPr>
        <xdr:cNvPr id="105" name="テキスト ボックス 104"/>
        <xdr:cNvSpPr txBox="1"/>
      </xdr:nvSpPr>
      <xdr:spPr>
        <a:xfrm>
          <a:off x="76200" y="9255760"/>
          <a:ext cx="6851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7" name="テキスト ボックス 106"/>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09" name="テキスト ボックス 108"/>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5270"/>
    <xdr:sp macro="" textlink="">
      <xdr:nvSpPr>
        <xdr:cNvPr id="111" name="テキスト ボックス 110"/>
        <xdr:cNvSpPr txBox="1"/>
      </xdr:nvSpPr>
      <xdr:spPr>
        <a:xfrm>
          <a:off x="76200" y="8112760"/>
          <a:ext cx="6851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19050</xdr:rowOff>
    </xdr:from>
    <xdr:to>
      <xdr:col>24</xdr:col>
      <xdr:colOff>62865</xdr:colOff>
      <xdr:row>59</xdr:row>
      <xdr:rowOff>9525</xdr:rowOff>
    </xdr:to>
    <xdr:cxnSp macro="">
      <xdr:nvCxnSpPr>
        <xdr:cNvPr id="113" name="直線コネクタ 112"/>
        <xdr:cNvCxnSpPr/>
      </xdr:nvCxnSpPr>
      <xdr:spPr>
        <a:xfrm flipV="1">
          <a:off x="4633595" y="9277350"/>
          <a:ext cx="1270" cy="847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15240</xdr:rowOff>
    </xdr:from>
    <xdr:ext cx="534670" cy="259080"/>
    <xdr:sp macro="" textlink="">
      <xdr:nvSpPr>
        <xdr:cNvPr id="114" name="総務費最小値テキスト"/>
        <xdr:cNvSpPr txBox="1"/>
      </xdr:nvSpPr>
      <xdr:spPr>
        <a:xfrm>
          <a:off x="4686300" y="10130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45,694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9525</xdr:rowOff>
    </xdr:from>
    <xdr:to>
      <xdr:col>24</xdr:col>
      <xdr:colOff>152400</xdr:colOff>
      <xdr:row>59</xdr:row>
      <xdr:rowOff>9525</xdr:rowOff>
    </xdr:to>
    <xdr:cxnSp macro="">
      <xdr:nvCxnSpPr>
        <xdr:cNvPr id="115" name="直線コネクタ 114"/>
        <xdr:cNvCxnSpPr/>
      </xdr:nvCxnSpPr>
      <xdr:spPr>
        <a:xfrm>
          <a:off x="4546600" y="10125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690245" cy="259080"/>
    <xdr:sp macro="" textlink="">
      <xdr:nvSpPr>
        <xdr:cNvPr id="116" name="総務費最大値テキスト"/>
        <xdr:cNvSpPr txBox="1"/>
      </xdr:nvSpPr>
      <xdr:spPr>
        <a:xfrm>
          <a:off x="4686300" y="90525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1,158,496</a:t>
          </a:r>
          <a:endParaRPr kumimoji="1" lang="ja-JP" altLang="en-US" sz="1000" b="1">
            <a:latin typeface="ＭＳ Ｐゴシック"/>
          </a:endParaRPr>
        </a:p>
      </xdr:txBody>
    </xdr:sp>
    <xdr:clientData/>
  </xdr:oneCellAnchor>
  <xdr:twoCellAnchor>
    <xdr:from>
      <xdr:col>23</xdr:col>
      <xdr:colOff>165100</xdr:colOff>
      <xdr:row>54</xdr:row>
      <xdr:rowOff>19050</xdr:rowOff>
    </xdr:from>
    <xdr:to>
      <xdr:col>24</xdr:col>
      <xdr:colOff>152400</xdr:colOff>
      <xdr:row>54</xdr:row>
      <xdr:rowOff>19050</xdr:rowOff>
    </xdr:to>
    <xdr:cxnSp macro="">
      <xdr:nvCxnSpPr>
        <xdr:cNvPr id="117" name="直線コネクタ 116"/>
        <xdr:cNvCxnSpPr/>
      </xdr:nvCxnSpPr>
      <xdr:spPr>
        <a:xfrm>
          <a:off x="4546600" y="927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54</xdr:row>
      <xdr:rowOff>19050</xdr:rowOff>
    </xdr:from>
    <xdr:to>
      <xdr:col>24</xdr:col>
      <xdr:colOff>63500</xdr:colOff>
      <xdr:row>55</xdr:row>
      <xdr:rowOff>166370</xdr:rowOff>
    </xdr:to>
    <xdr:cxnSp macro="">
      <xdr:nvCxnSpPr>
        <xdr:cNvPr id="118" name="直線コネクタ 117"/>
        <xdr:cNvCxnSpPr/>
      </xdr:nvCxnSpPr>
      <xdr:spPr>
        <a:xfrm flipV="1">
          <a:off x="3785870" y="9277350"/>
          <a:ext cx="84963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59690</xdr:rowOff>
    </xdr:from>
    <xdr:ext cx="598805" cy="259080"/>
    <xdr:sp macro="" textlink="">
      <xdr:nvSpPr>
        <xdr:cNvPr id="119" name="総務費平均値テキスト"/>
        <xdr:cNvSpPr txBox="1"/>
      </xdr:nvSpPr>
      <xdr:spPr>
        <a:xfrm>
          <a:off x="4686300" y="100037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81280</xdr:rowOff>
    </xdr:from>
    <xdr:to>
      <xdr:col>24</xdr:col>
      <xdr:colOff>114300</xdr:colOff>
      <xdr:row>59</xdr:row>
      <xdr:rowOff>11430</xdr:rowOff>
    </xdr:to>
    <xdr:sp macro="" textlink="">
      <xdr:nvSpPr>
        <xdr:cNvPr id="120" name="フローチャート: 判断 119"/>
        <xdr:cNvSpPr/>
      </xdr:nvSpPr>
      <xdr:spPr>
        <a:xfrm>
          <a:off x="45847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155575</xdr:rowOff>
    </xdr:from>
    <xdr:to>
      <xdr:col>19</xdr:col>
      <xdr:colOff>166370</xdr:colOff>
      <xdr:row>55</xdr:row>
      <xdr:rowOff>166370</xdr:rowOff>
    </xdr:to>
    <xdr:cxnSp macro="">
      <xdr:nvCxnSpPr>
        <xdr:cNvPr id="121" name="直線コネクタ 120"/>
        <xdr:cNvCxnSpPr/>
      </xdr:nvCxnSpPr>
      <xdr:spPr>
        <a:xfrm>
          <a:off x="2908300" y="8728075"/>
          <a:ext cx="877570" cy="868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97790</xdr:rowOff>
    </xdr:from>
    <xdr:to>
      <xdr:col>20</xdr:col>
      <xdr:colOff>38100</xdr:colOff>
      <xdr:row>59</xdr:row>
      <xdr:rowOff>27940</xdr:rowOff>
    </xdr:to>
    <xdr:sp macro="" textlink="">
      <xdr:nvSpPr>
        <xdr:cNvPr id="122" name="フローチャート: 判断 121"/>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19050</xdr:rowOff>
    </xdr:from>
    <xdr:ext cx="534035" cy="255270"/>
    <xdr:sp macro="" textlink="">
      <xdr:nvSpPr>
        <xdr:cNvPr id="123" name="テキスト ボックス 122"/>
        <xdr:cNvSpPr txBox="1"/>
      </xdr:nvSpPr>
      <xdr:spPr>
        <a:xfrm>
          <a:off x="3529965" y="1013460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155575</xdr:rowOff>
    </xdr:from>
    <xdr:to>
      <xdr:col>15</xdr:col>
      <xdr:colOff>50800</xdr:colOff>
      <xdr:row>52</xdr:row>
      <xdr:rowOff>134620</xdr:rowOff>
    </xdr:to>
    <xdr:cxnSp macro="">
      <xdr:nvCxnSpPr>
        <xdr:cNvPr id="124" name="直線コネクタ 123"/>
        <xdr:cNvCxnSpPr/>
      </xdr:nvCxnSpPr>
      <xdr:spPr>
        <a:xfrm flipV="1">
          <a:off x="2019300" y="872807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25" name="フローチャート: 判断 124"/>
        <xdr:cNvSpPr/>
      </xdr:nvSpPr>
      <xdr:spPr>
        <a:xfrm>
          <a:off x="2857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19050</xdr:rowOff>
    </xdr:from>
    <xdr:ext cx="530860" cy="255270"/>
    <xdr:sp macro="" textlink="">
      <xdr:nvSpPr>
        <xdr:cNvPr id="126" name="テキスト ボックス 125"/>
        <xdr:cNvSpPr txBox="1"/>
      </xdr:nvSpPr>
      <xdr:spPr>
        <a:xfrm>
          <a:off x="2640965" y="101346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52</xdr:row>
      <xdr:rowOff>134620</xdr:rowOff>
    </xdr:from>
    <xdr:to>
      <xdr:col>10</xdr:col>
      <xdr:colOff>114300</xdr:colOff>
      <xdr:row>55</xdr:row>
      <xdr:rowOff>121285</xdr:rowOff>
    </xdr:to>
    <xdr:cxnSp macro="">
      <xdr:nvCxnSpPr>
        <xdr:cNvPr id="127" name="直線コネクタ 126"/>
        <xdr:cNvCxnSpPr/>
      </xdr:nvCxnSpPr>
      <xdr:spPr>
        <a:xfrm flipV="1">
          <a:off x="1118870" y="9050020"/>
          <a:ext cx="900430" cy="501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98425</xdr:rowOff>
    </xdr:from>
    <xdr:to>
      <xdr:col>10</xdr:col>
      <xdr:colOff>165100</xdr:colOff>
      <xdr:row>59</xdr:row>
      <xdr:rowOff>29210</xdr:rowOff>
    </xdr:to>
    <xdr:sp macro="" textlink="">
      <xdr:nvSpPr>
        <xdr:cNvPr id="128" name="フローチャート: 判断 127"/>
        <xdr:cNvSpPr/>
      </xdr:nvSpPr>
      <xdr:spPr>
        <a:xfrm>
          <a:off x="1968500" y="10042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19685</xdr:rowOff>
    </xdr:from>
    <xdr:ext cx="530860" cy="255270"/>
    <xdr:sp macro="" textlink="">
      <xdr:nvSpPr>
        <xdr:cNvPr id="129" name="テキスト ボックス 128"/>
        <xdr:cNvSpPr txBox="1"/>
      </xdr:nvSpPr>
      <xdr:spPr>
        <a:xfrm>
          <a:off x="1751965" y="101352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102235</xdr:rowOff>
    </xdr:from>
    <xdr:to>
      <xdr:col>6</xdr:col>
      <xdr:colOff>38100</xdr:colOff>
      <xdr:row>59</xdr:row>
      <xdr:rowOff>32385</xdr:rowOff>
    </xdr:to>
    <xdr:sp macro="" textlink="">
      <xdr:nvSpPr>
        <xdr:cNvPr id="130" name="フローチャート: 判断 129"/>
        <xdr:cNvSpPr/>
      </xdr:nvSpPr>
      <xdr:spPr>
        <a:xfrm>
          <a:off x="1079500" y="1004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23495</xdr:rowOff>
    </xdr:from>
    <xdr:ext cx="534035" cy="259080"/>
    <xdr:sp macro="" textlink="">
      <xdr:nvSpPr>
        <xdr:cNvPr id="131" name="テキスト ボックス 130"/>
        <xdr:cNvSpPr txBox="1"/>
      </xdr:nvSpPr>
      <xdr:spPr>
        <a:xfrm>
          <a:off x="862965" y="1013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8825" cy="259080"/>
    <xdr:sp macro="" textlink="">
      <xdr:nvSpPr>
        <xdr:cNvPr id="132" name="テキスト ボックス 131"/>
        <xdr:cNvSpPr txBox="1"/>
      </xdr:nvSpPr>
      <xdr:spPr>
        <a:xfrm>
          <a:off x="4445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61</xdr:row>
      <xdr:rowOff>80010</xdr:rowOff>
    </xdr:from>
    <xdr:ext cx="761365" cy="259080"/>
    <xdr:sp macro="" textlink="">
      <xdr:nvSpPr>
        <xdr:cNvPr id="133" name="テキスト ボックス 132"/>
        <xdr:cNvSpPr txBox="1"/>
      </xdr:nvSpPr>
      <xdr:spPr>
        <a:xfrm>
          <a:off x="3595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8825" cy="259080"/>
    <xdr:sp macro="" textlink="">
      <xdr:nvSpPr>
        <xdr:cNvPr id="134" name="テキスト ボックス 133"/>
        <xdr:cNvSpPr txBox="1"/>
      </xdr:nvSpPr>
      <xdr:spPr>
        <a:xfrm>
          <a:off x="2717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61</xdr:row>
      <xdr:rowOff>80010</xdr:rowOff>
    </xdr:from>
    <xdr:ext cx="761365" cy="259080"/>
    <xdr:sp macro="" textlink="">
      <xdr:nvSpPr>
        <xdr:cNvPr id="136" name="テキスト ボックス 135"/>
        <xdr:cNvSpPr txBox="1"/>
      </xdr:nvSpPr>
      <xdr:spPr>
        <a:xfrm>
          <a:off x="928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139700</xdr:rowOff>
    </xdr:from>
    <xdr:to>
      <xdr:col>24</xdr:col>
      <xdr:colOff>114300</xdr:colOff>
      <xdr:row>54</xdr:row>
      <xdr:rowOff>69850</xdr:rowOff>
    </xdr:to>
    <xdr:sp macro="" textlink="">
      <xdr:nvSpPr>
        <xdr:cNvPr id="137" name="楕円 136"/>
        <xdr:cNvSpPr/>
      </xdr:nvSpPr>
      <xdr:spPr>
        <a:xfrm>
          <a:off x="458470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92710</xdr:rowOff>
    </xdr:from>
    <xdr:ext cx="690245" cy="259080"/>
    <xdr:sp macro="" textlink="">
      <xdr:nvSpPr>
        <xdr:cNvPr id="138" name="総務費該当値テキスト"/>
        <xdr:cNvSpPr txBox="1"/>
      </xdr:nvSpPr>
      <xdr:spPr>
        <a:xfrm>
          <a:off x="4686300" y="91795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1,158,496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114935</xdr:rowOff>
    </xdr:from>
    <xdr:to>
      <xdr:col>20</xdr:col>
      <xdr:colOff>38100</xdr:colOff>
      <xdr:row>56</xdr:row>
      <xdr:rowOff>45085</xdr:rowOff>
    </xdr:to>
    <xdr:sp macro="" textlink="">
      <xdr:nvSpPr>
        <xdr:cNvPr id="139" name="楕円 138"/>
        <xdr:cNvSpPr/>
      </xdr:nvSpPr>
      <xdr:spPr>
        <a:xfrm>
          <a:off x="3746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61595</xdr:rowOff>
    </xdr:from>
    <xdr:ext cx="598170" cy="259080"/>
    <xdr:sp macro="" textlink="">
      <xdr:nvSpPr>
        <xdr:cNvPr id="140" name="テキスト ボックス 139"/>
        <xdr:cNvSpPr txBox="1"/>
      </xdr:nvSpPr>
      <xdr:spPr>
        <a:xfrm>
          <a:off x="3497580" y="9319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104775</xdr:rowOff>
    </xdr:from>
    <xdr:to>
      <xdr:col>15</xdr:col>
      <xdr:colOff>101600</xdr:colOff>
      <xdr:row>51</xdr:row>
      <xdr:rowOff>34925</xdr:rowOff>
    </xdr:to>
    <xdr:sp macro="" textlink="">
      <xdr:nvSpPr>
        <xdr:cNvPr id="141" name="楕円 140"/>
        <xdr:cNvSpPr/>
      </xdr:nvSpPr>
      <xdr:spPr>
        <a:xfrm>
          <a:off x="2857500" y="86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86995</xdr:colOff>
      <xdr:row>49</xdr:row>
      <xdr:rowOff>52070</xdr:rowOff>
    </xdr:from>
    <xdr:ext cx="689610" cy="255270"/>
    <xdr:sp macro="" textlink="">
      <xdr:nvSpPr>
        <xdr:cNvPr id="142" name="テキスト ボックス 141"/>
        <xdr:cNvSpPr txBox="1"/>
      </xdr:nvSpPr>
      <xdr:spPr>
        <a:xfrm>
          <a:off x="2563495" y="8453120"/>
          <a:ext cx="6896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83820</xdr:rowOff>
    </xdr:from>
    <xdr:to>
      <xdr:col>10</xdr:col>
      <xdr:colOff>165100</xdr:colOff>
      <xdr:row>53</xdr:row>
      <xdr:rowOff>13970</xdr:rowOff>
    </xdr:to>
    <xdr:sp macro="" textlink="">
      <xdr:nvSpPr>
        <xdr:cNvPr id="143" name="楕円 142"/>
        <xdr:cNvSpPr/>
      </xdr:nvSpPr>
      <xdr:spPr>
        <a:xfrm>
          <a:off x="19685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150495</xdr:colOff>
      <xdr:row>51</xdr:row>
      <xdr:rowOff>30480</xdr:rowOff>
    </xdr:from>
    <xdr:ext cx="686435" cy="255270"/>
    <xdr:sp macro="" textlink="">
      <xdr:nvSpPr>
        <xdr:cNvPr id="144" name="テキスト ボックス 143"/>
        <xdr:cNvSpPr txBox="1"/>
      </xdr:nvSpPr>
      <xdr:spPr>
        <a:xfrm>
          <a:off x="1674495" y="8774430"/>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1,456,930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70485</xdr:rowOff>
    </xdr:from>
    <xdr:to>
      <xdr:col>6</xdr:col>
      <xdr:colOff>38100</xdr:colOff>
      <xdr:row>56</xdr:row>
      <xdr:rowOff>635</xdr:rowOff>
    </xdr:to>
    <xdr:sp macro="" textlink="">
      <xdr:nvSpPr>
        <xdr:cNvPr id="145" name="楕円 144"/>
        <xdr:cNvSpPr/>
      </xdr:nvSpPr>
      <xdr:spPr>
        <a:xfrm>
          <a:off x="1079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17780</xdr:rowOff>
    </xdr:from>
    <xdr:ext cx="598170" cy="255270"/>
    <xdr:sp macro="" textlink="">
      <xdr:nvSpPr>
        <xdr:cNvPr id="146" name="テキスト ボックス 145"/>
        <xdr:cNvSpPr txBox="1"/>
      </xdr:nvSpPr>
      <xdr:spPr>
        <a:xfrm>
          <a:off x="830580" y="927608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799,457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161,419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5" name="テキスト ボックス 154"/>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270"/>
    <xdr:sp macro="" textlink="">
      <xdr:nvSpPr>
        <xdr:cNvPr id="157" name="テキスト ボックス 156"/>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5270"/>
    <xdr:sp macro="" textlink="">
      <xdr:nvSpPr>
        <xdr:cNvPr id="163" name="テキスト ボックス 162"/>
        <xdr:cNvSpPr txBox="1"/>
      </xdr:nvSpPr>
      <xdr:spPr>
        <a:xfrm>
          <a:off x="166370" y="12684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5270"/>
    <xdr:sp macro="" textlink="">
      <xdr:nvSpPr>
        <xdr:cNvPr id="169" name="テキスト ボックス 168"/>
        <xdr:cNvSpPr txBox="1"/>
      </xdr:nvSpPr>
      <xdr:spPr>
        <a:xfrm>
          <a:off x="166370" y="11541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79</xdr:row>
      <xdr:rowOff>107315</xdr:rowOff>
    </xdr:to>
    <xdr:cxnSp macro="">
      <xdr:nvCxnSpPr>
        <xdr:cNvPr id="171" name="直線コネクタ 170"/>
        <xdr:cNvCxnSpPr/>
      </xdr:nvCxnSpPr>
      <xdr:spPr>
        <a:xfrm flipV="1">
          <a:off x="4633595" y="12017375"/>
          <a:ext cx="127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111125</xdr:rowOff>
    </xdr:from>
    <xdr:ext cx="598805" cy="255270"/>
    <xdr:sp macro="" textlink="">
      <xdr:nvSpPr>
        <xdr:cNvPr id="172" name="民生費最小値テキスト"/>
        <xdr:cNvSpPr txBox="1"/>
      </xdr:nvSpPr>
      <xdr:spPr>
        <a:xfrm>
          <a:off x="4686300" y="136556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115,075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107315</xdr:rowOff>
    </xdr:from>
    <xdr:to>
      <xdr:col>24</xdr:col>
      <xdr:colOff>152400</xdr:colOff>
      <xdr:row>79</xdr:row>
      <xdr:rowOff>107315</xdr:rowOff>
    </xdr:to>
    <xdr:cxnSp macro="">
      <xdr:nvCxnSpPr>
        <xdr:cNvPr id="173" name="直線コネクタ 172"/>
        <xdr:cNvCxnSpPr/>
      </xdr:nvCxnSpPr>
      <xdr:spPr>
        <a:xfrm>
          <a:off x="4546600" y="1365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133985</xdr:rowOff>
    </xdr:from>
    <xdr:ext cx="598805" cy="255270"/>
    <xdr:sp macro="" textlink="">
      <xdr:nvSpPr>
        <xdr:cNvPr id="174" name="民生費最大値テキスト"/>
        <xdr:cNvSpPr txBox="1"/>
      </xdr:nvSpPr>
      <xdr:spPr>
        <a:xfrm>
          <a:off x="4686300" y="117925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243,764</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5" name="直線コネクタ 174"/>
        <xdr:cNvCxnSpPr/>
      </xdr:nvCxnSpPr>
      <xdr:spPr>
        <a:xfrm>
          <a:off x="4546600" y="1201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74</xdr:row>
      <xdr:rowOff>36830</xdr:rowOff>
    </xdr:from>
    <xdr:to>
      <xdr:col>24</xdr:col>
      <xdr:colOff>63500</xdr:colOff>
      <xdr:row>75</xdr:row>
      <xdr:rowOff>45085</xdr:rowOff>
    </xdr:to>
    <xdr:cxnSp macro="">
      <xdr:nvCxnSpPr>
        <xdr:cNvPr id="176" name="直線コネクタ 175"/>
        <xdr:cNvCxnSpPr/>
      </xdr:nvCxnSpPr>
      <xdr:spPr>
        <a:xfrm>
          <a:off x="3785870" y="12724130"/>
          <a:ext cx="84963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148590</xdr:rowOff>
    </xdr:from>
    <xdr:ext cx="598805" cy="259080"/>
    <xdr:sp macro="" textlink="">
      <xdr:nvSpPr>
        <xdr:cNvPr id="177" name="民生費平均値テキスト"/>
        <xdr:cNvSpPr txBox="1"/>
      </xdr:nvSpPr>
      <xdr:spPr>
        <a:xfrm>
          <a:off x="4686300" y="12835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170180</xdr:rowOff>
    </xdr:from>
    <xdr:to>
      <xdr:col>24</xdr:col>
      <xdr:colOff>114300</xdr:colOff>
      <xdr:row>75</xdr:row>
      <xdr:rowOff>100330</xdr:rowOff>
    </xdr:to>
    <xdr:sp macro="" textlink="">
      <xdr:nvSpPr>
        <xdr:cNvPr id="178" name="フローチャート: 判断 177"/>
        <xdr:cNvSpPr/>
      </xdr:nvSpPr>
      <xdr:spPr>
        <a:xfrm>
          <a:off x="4584700" y="128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36830</xdr:rowOff>
    </xdr:from>
    <xdr:to>
      <xdr:col>19</xdr:col>
      <xdr:colOff>166370</xdr:colOff>
      <xdr:row>75</xdr:row>
      <xdr:rowOff>4445</xdr:rowOff>
    </xdr:to>
    <xdr:cxnSp macro="">
      <xdr:nvCxnSpPr>
        <xdr:cNvPr id="179" name="直線コネクタ 178"/>
        <xdr:cNvCxnSpPr/>
      </xdr:nvCxnSpPr>
      <xdr:spPr>
        <a:xfrm flipV="1">
          <a:off x="2908300" y="12724130"/>
          <a:ext cx="87757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132080</xdr:rowOff>
    </xdr:from>
    <xdr:to>
      <xdr:col>20</xdr:col>
      <xdr:colOff>38100</xdr:colOff>
      <xdr:row>76</xdr:row>
      <xdr:rowOff>62230</xdr:rowOff>
    </xdr:to>
    <xdr:sp macro="" textlink="">
      <xdr:nvSpPr>
        <xdr:cNvPr id="180" name="フローチャート: 判断 179"/>
        <xdr:cNvSpPr/>
      </xdr:nvSpPr>
      <xdr:spPr>
        <a:xfrm>
          <a:off x="3746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53340</xdr:rowOff>
    </xdr:from>
    <xdr:ext cx="598170" cy="255270"/>
    <xdr:sp macro="" textlink="">
      <xdr:nvSpPr>
        <xdr:cNvPr id="181" name="テキスト ボックス 180"/>
        <xdr:cNvSpPr txBox="1"/>
      </xdr:nvSpPr>
      <xdr:spPr>
        <a:xfrm>
          <a:off x="3497580" y="1308354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160020</xdr:rowOff>
    </xdr:from>
    <xdr:to>
      <xdr:col>15</xdr:col>
      <xdr:colOff>50800</xdr:colOff>
      <xdr:row>75</xdr:row>
      <xdr:rowOff>4445</xdr:rowOff>
    </xdr:to>
    <xdr:cxnSp macro="">
      <xdr:nvCxnSpPr>
        <xdr:cNvPr id="182" name="直線コネクタ 181"/>
        <xdr:cNvCxnSpPr/>
      </xdr:nvCxnSpPr>
      <xdr:spPr>
        <a:xfrm>
          <a:off x="2019300" y="128473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164465</xdr:rowOff>
    </xdr:from>
    <xdr:to>
      <xdr:col>15</xdr:col>
      <xdr:colOff>101600</xdr:colOff>
      <xdr:row>76</xdr:row>
      <xdr:rowOff>94615</xdr:rowOff>
    </xdr:to>
    <xdr:sp macro="" textlink="">
      <xdr:nvSpPr>
        <xdr:cNvPr id="183" name="フローチャート: 判断 182"/>
        <xdr:cNvSpPr/>
      </xdr:nvSpPr>
      <xdr:spPr>
        <a:xfrm>
          <a:off x="2857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86360</xdr:rowOff>
    </xdr:from>
    <xdr:ext cx="594995" cy="255270"/>
    <xdr:sp macro="" textlink="">
      <xdr:nvSpPr>
        <xdr:cNvPr id="184" name="テキスト ボックス 183"/>
        <xdr:cNvSpPr txBox="1"/>
      </xdr:nvSpPr>
      <xdr:spPr>
        <a:xfrm>
          <a:off x="2608580" y="131165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74</xdr:row>
      <xdr:rowOff>160020</xdr:rowOff>
    </xdr:from>
    <xdr:to>
      <xdr:col>10</xdr:col>
      <xdr:colOff>114300</xdr:colOff>
      <xdr:row>75</xdr:row>
      <xdr:rowOff>57150</xdr:rowOff>
    </xdr:to>
    <xdr:cxnSp macro="">
      <xdr:nvCxnSpPr>
        <xdr:cNvPr id="185" name="直線コネクタ 184"/>
        <xdr:cNvCxnSpPr/>
      </xdr:nvCxnSpPr>
      <xdr:spPr>
        <a:xfrm flipV="1">
          <a:off x="1118870" y="12847320"/>
          <a:ext cx="90043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166370</xdr:rowOff>
    </xdr:from>
    <xdr:to>
      <xdr:col>10</xdr:col>
      <xdr:colOff>165100</xdr:colOff>
      <xdr:row>76</xdr:row>
      <xdr:rowOff>96520</xdr:rowOff>
    </xdr:to>
    <xdr:sp macro="" textlink="">
      <xdr:nvSpPr>
        <xdr:cNvPr id="186" name="フローチャート: 判断 185"/>
        <xdr:cNvSpPr/>
      </xdr:nvSpPr>
      <xdr:spPr>
        <a:xfrm>
          <a:off x="1968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87630</xdr:rowOff>
    </xdr:from>
    <xdr:ext cx="594995" cy="255270"/>
    <xdr:sp macro="" textlink="">
      <xdr:nvSpPr>
        <xdr:cNvPr id="187" name="テキスト ボックス 186"/>
        <xdr:cNvSpPr txBox="1"/>
      </xdr:nvSpPr>
      <xdr:spPr>
        <a:xfrm>
          <a:off x="1719580" y="131178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64135</xdr:rowOff>
    </xdr:from>
    <xdr:to>
      <xdr:col>6</xdr:col>
      <xdr:colOff>38100</xdr:colOff>
      <xdr:row>75</xdr:row>
      <xdr:rowOff>166370</xdr:rowOff>
    </xdr:to>
    <xdr:sp macro="" textlink="">
      <xdr:nvSpPr>
        <xdr:cNvPr id="188" name="フローチャート: 判断 187"/>
        <xdr:cNvSpPr/>
      </xdr:nvSpPr>
      <xdr:spPr>
        <a:xfrm>
          <a:off x="1079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156845</xdr:rowOff>
    </xdr:from>
    <xdr:ext cx="598170" cy="255270"/>
    <xdr:sp macro="" textlink="">
      <xdr:nvSpPr>
        <xdr:cNvPr id="189" name="テキスト ボックス 188"/>
        <xdr:cNvSpPr txBox="1"/>
      </xdr:nvSpPr>
      <xdr:spPr>
        <a:xfrm>
          <a:off x="830580" y="1301559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8825" cy="259080"/>
    <xdr:sp macro="" textlink="">
      <xdr:nvSpPr>
        <xdr:cNvPr id="190" name="テキスト ボックス 189"/>
        <xdr:cNvSpPr txBox="1"/>
      </xdr:nvSpPr>
      <xdr:spPr>
        <a:xfrm>
          <a:off x="4445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81</xdr:row>
      <xdr:rowOff>80010</xdr:rowOff>
    </xdr:from>
    <xdr:ext cx="761365" cy="259080"/>
    <xdr:sp macro="" textlink="">
      <xdr:nvSpPr>
        <xdr:cNvPr id="191" name="テキスト ボックス 190"/>
        <xdr:cNvSpPr txBox="1"/>
      </xdr:nvSpPr>
      <xdr:spPr>
        <a:xfrm>
          <a:off x="3595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8825" cy="259080"/>
    <xdr:sp macro="" textlink="">
      <xdr:nvSpPr>
        <xdr:cNvPr id="192" name="テキスト ボックス 191"/>
        <xdr:cNvSpPr txBox="1"/>
      </xdr:nvSpPr>
      <xdr:spPr>
        <a:xfrm>
          <a:off x="2717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81</xdr:row>
      <xdr:rowOff>80010</xdr:rowOff>
    </xdr:from>
    <xdr:ext cx="761365" cy="259080"/>
    <xdr:sp macro="" textlink="">
      <xdr:nvSpPr>
        <xdr:cNvPr id="194" name="テキスト ボックス 193"/>
        <xdr:cNvSpPr txBox="1"/>
      </xdr:nvSpPr>
      <xdr:spPr>
        <a:xfrm>
          <a:off x="928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166370</xdr:rowOff>
    </xdr:from>
    <xdr:to>
      <xdr:col>24</xdr:col>
      <xdr:colOff>114300</xdr:colOff>
      <xdr:row>75</xdr:row>
      <xdr:rowOff>95885</xdr:rowOff>
    </xdr:to>
    <xdr:sp macro="" textlink="">
      <xdr:nvSpPr>
        <xdr:cNvPr id="195" name="楕円 194"/>
        <xdr:cNvSpPr/>
      </xdr:nvSpPr>
      <xdr:spPr>
        <a:xfrm>
          <a:off x="45847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17780</xdr:rowOff>
    </xdr:from>
    <xdr:ext cx="598805" cy="255270"/>
    <xdr:sp macro="" textlink="">
      <xdr:nvSpPr>
        <xdr:cNvPr id="196" name="民生費該当値テキスト"/>
        <xdr:cNvSpPr txBox="1"/>
      </xdr:nvSpPr>
      <xdr:spPr>
        <a:xfrm>
          <a:off x="4686300" y="1270508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173,964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157480</xdr:rowOff>
    </xdr:from>
    <xdr:to>
      <xdr:col>20</xdr:col>
      <xdr:colOff>38100</xdr:colOff>
      <xdr:row>74</xdr:row>
      <xdr:rowOff>87630</xdr:rowOff>
    </xdr:to>
    <xdr:sp macro="" textlink="">
      <xdr:nvSpPr>
        <xdr:cNvPr id="197" name="楕円 196"/>
        <xdr:cNvSpPr/>
      </xdr:nvSpPr>
      <xdr:spPr>
        <a:xfrm>
          <a:off x="3746500" y="126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104140</xdr:rowOff>
    </xdr:from>
    <xdr:ext cx="598170" cy="259080"/>
    <xdr:sp macro="" textlink="">
      <xdr:nvSpPr>
        <xdr:cNvPr id="198" name="テキスト ボックス 197"/>
        <xdr:cNvSpPr txBox="1"/>
      </xdr:nvSpPr>
      <xdr:spPr>
        <a:xfrm>
          <a:off x="3497580" y="12448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125095</xdr:rowOff>
    </xdr:from>
    <xdr:to>
      <xdr:col>15</xdr:col>
      <xdr:colOff>101600</xdr:colOff>
      <xdr:row>75</xdr:row>
      <xdr:rowOff>55245</xdr:rowOff>
    </xdr:to>
    <xdr:sp macro="" textlink="">
      <xdr:nvSpPr>
        <xdr:cNvPr id="199" name="楕円 198"/>
        <xdr:cNvSpPr/>
      </xdr:nvSpPr>
      <xdr:spPr>
        <a:xfrm>
          <a:off x="2857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71755</xdr:rowOff>
    </xdr:from>
    <xdr:ext cx="594995" cy="259080"/>
    <xdr:sp macro="" textlink="">
      <xdr:nvSpPr>
        <xdr:cNvPr id="200" name="テキスト ボックス 199"/>
        <xdr:cNvSpPr txBox="1"/>
      </xdr:nvSpPr>
      <xdr:spPr>
        <a:xfrm>
          <a:off x="2608580" y="125876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109220</xdr:rowOff>
    </xdr:from>
    <xdr:to>
      <xdr:col>10</xdr:col>
      <xdr:colOff>165100</xdr:colOff>
      <xdr:row>75</xdr:row>
      <xdr:rowOff>39370</xdr:rowOff>
    </xdr:to>
    <xdr:sp macro="" textlink="">
      <xdr:nvSpPr>
        <xdr:cNvPr id="201" name="楕円 200"/>
        <xdr:cNvSpPr/>
      </xdr:nvSpPr>
      <xdr:spPr>
        <a:xfrm>
          <a:off x="19685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55880</xdr:rowOff>
    </xdr:from>
    <xdr:ext cx="594995" cy="259080"/>
    <xdr:sp macro="" textlink="">
      <xdr:nvSpPr>
        <xdr:cNvPr id="202" name="テキスト ボックス 201"/>
        <xdr:cNvSpPr txBox="1"/>
      </xdr:nvSpPr>
      <xdr:spPr>
        <a:xfrm>
          <a:off x="1719580" y="12571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6350</xdr:rowOff>
    </xdr:from>
    <xdr:to>
      <xdr:col>6</xdr:col>
      <xdr:colOff>38100</xdr:colOff>
      <xdr:row>75</xdr:row>
      <xdr:rowOff>107950</xdr:rowOff>
    </xdr:to>
    <xdr:sp macro="" textlink="">
      <xdr:nvSpPr>
        <xdr:cNvPr id="203" name="楕円 202"/>
        <xdr:cNvSpPr/>
      </xdr:nvSpPr>
      <xdr:spPr>
        <a:xfrm>
          <a:off x="10795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124460</xdr:rowOff>
    </xdr:from>
    <xdr:ext cx="598170" cy="259080"/>
    <xdr:sp macro="" textlink="">
      <xdr:nvSpPr>
        <xdr:cNvPr id="204" name="テキスト ボックス 203"/>
        <xdr:cNvSpPr txBox="1"/>
      </xdr:nvSpPr>
      <xdr:spPr>
        <a:xfrm>
          <a:off x="830580" y="12640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3" name="テキスト ボックス 212"/>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5270"/>
    <xdr:sp macro="" textlink="">
      <xdr:nvSpPr>
        <xdr:cNvPr id="215" name="テキスト ボックス 214"/>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270"/>
    <xdr:sp macro="" textlink="">
      <xdr:nvSpPr>
        <xdr:cNvPr id="221" name="テキスト ボックス 220"/>
        <xdr:cNvSpPr txBox="1"/>
      </xdr:nvSpPr>
      <xdr:spPr>
        <a:xfrm>
          <a:off x="230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5270"/>
    <xdr:sp macro="" textlink="">
      <xdr:nvSpPr>
        <xdr:cNvPr id="227" name="テキスト ボックス 226"/>
        <xdr:cNvSpPr txBox="1"/>
      </xdr:nvSpPr>
      <xdr:spPr>
        <a:xfrm>
          <a:off x="166370" y="14970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114300</xdr:rowOff>
    </xdr:to>
    <xdr:cxnSp macro="">
      <xdr:nvCxnSpPr>
        <xdr:cNvPr id="229" name="直線コネクタ 228"/>
        <xdr:cNvCxnSpPr/>
      </xdr:nvCxnSpPr>
      <xdr:spPr>
        <a:xfrm flipV="1">
          <a:off x="4633595" y="1566735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118110</xdr:rowOff>
    </xdr:from>
    <xdr:ext cx="534670" cy="259080"/>
    <xdr:sp macro="" textlink="">
      <xdr:nvSpPr>
        <xdr:cNvPr id="230" name="衛生費最小値テキスト"/>
        <xdr:cNvSpPr txBox="1"/>
      </xdr:nvSpPr>
      <xdr:spPr>
        <a:xfrm>
          <a:off x="4686300" y="1692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25,348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114300</xdr:rowOff>
    </xdr:from>
    <xdr:to>
      <xdr:col>24</xdr:col>
      <xdr:colOff>152400</xdr:colOff>
      <xdr:row>98</xdr:row>
      <xdr:rowOff>114300</xdr:rowOff>
    </xdr:to>
    <xdr:cxnSp macro="">
      <xdr:nvCxnSpPr>
        <xdr:cNvPr id="231" name="直線コネクタ 230"/>
        <xdr:cNvCxnSpPr/>
      </xdr:nvCxnSpPr>
      <xdr:spPr>
        <a:xfrm>
          <a:off x="4546600" y="1691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12065</xdr:rowOff>
    </xdr:from>
    <xdr:ext cx="534670" cy="259080"/>
    <xdr:sp macro="" textlink="">
      <xdr:nvSpPr>
        <xdr:cNvPr id="232" name="衛生費最大値テキスト"/>
        <xdr:cNvSpPr txBox="1"/>
      </xdr:nvSpPr>
      <xdr:spPr>
        <a:xfrm>
          <a:off x="4686300" y="1544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90,900</a:t>
          </a:r>
          <a:endParaRPr kumimoji="1" lang="ja-JP" altLang="en-US" sz="1000" b="1">
            <a:latin typeface="ＭＳ Ｐゴシック"/>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166370</xdr:colOff>
      <xdr:row>93</xdr:row>
      <xdr:rowOff>120650</xdr:rowOff>
    </xdr:from>
    <xdr:to>
      <xdr:col>24</xdr:col>
      <xdr:colOff>63500</xdr:colOff>
      <xdr:row>95</xdr:row>
      <xdr:rowOff>102235</xdr:rowOff>
    </xdr:to>
    <xdr:cxnSp macro="">
      <xdr:nvCxnSpPr>
        <xdr:cNvPr id="234" name="直線コネクタ 233"/>
        <xdr:cNvCxnSpPr/>
      </xdr:nvCxnSpPr>
      <xdr:spPr>
        <a:xfrm>
          <a:off x="3785870" y="16065500"/>
          <a:ext cx="84963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80010</xdr:rowOff>
    </xdr:from>
    <xdr:ext cx="534670" cy="259080"/>
    <xdr:sp macro="" textlink="">
      <xdr:nvSpPr>
        <xdr:cNvPr id="235" name="衛生費平均値テキスト"/>
        <xdr:cNvSpPr txBox="1"/>
      </xdr:nvSpPr>
      <xdr:spPr>
        <a:xfrm>
          <a:off x="4686300" y="1636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101600</xdr:rowOff>
    </xdr:from>
    <xdr:to>
      <xdr:col>24</xdr:col>
      <xdr:colOff>114300</xdr:colOff>
      <xdr:row>96</xdr:row>
      <xdr:rowOff>31750</xdr:rowOff>
    </xdr:to>
    <xdr:sp macro="" textlink="">
      <xdr:nvSpPr>
        <xdr:cNvPr id="236" name="フローチャート: 判断 235"/>
        <xdr:cNvSpPr/>
      </xdr:nvSpPr>
      <xdr:spPr>
        <a:xfrm>
          <a:off x="45847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120650</xdr:rowOff>
    </xdr:from>
    <xdr:to>
      <xdr:col>19</xdr:col>
      <xdr:colOff>166370</xdr:colOff>
      <xdr:row>96</xdr:row>
      <xdr:rowOff>67945</xdr:rowOff>
    </xdr:to>
    <xdr:cxnSp macro="">
      <xdr:nvCxnSpPr>
        <xdr:cNvPr id="237" name="直線コネクタ 236"/>
        <xdr:cNvCxnSpPr/>
      </xdr:nvCxnSpPr>
      <xdr:spPr>
        <a:xfrm flipV="1">
          <a:off x="2908300" y="16065500"/>
          <a:ext cx="877570" cy="461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148590</xdr:rowOff>
    </xdr:from>
    <xdr:to>
      <xdr:col>20</xdr:col>
      <xdr:colOff>38100</xdr:colOff>
      <xdr:row>96</xdr:row>
      <xdr:rowOff>78740</xdr:rowOff>
    </xdr:to>
    <xdr:sp macro="" textlink="">
      <xdr:nvSpPr>
        <xdr:cNvPr id="238" name="フローチャート: 判断 237"/>
        <xdr:cNvSpPr/>
      </xdr:nvSpPr>
      <xdr:spPr>
        <a:xfrm>
          <a:off x="3746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69850</xdr:rowOff>
    </xdr:from>
    <xdr:ext cx="534035" cy="259080"/>
    <xdr:sp macro="" textlink="">
      <xdr:nvSpPr>
        <xdr:cNvPr id="239" name="テキスト ボックス 238"/>
        <xdr:cNvSpPr txBox="1"/>
      </xdr:nvSpPr>
      <xdr:spPr>
        <a:xfrm>
          <a:off x="3529965"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117475</xdr:rowOff>
    </xdr:from>
    <xdr:to>
      <xdr:col>15</xdr:col>
      <xdr:colOff>50800</xdr:colOff>
      <xdr:row>96</xdr:row>
      <xdr:rowOff>67945</xdr:rowOff>
    </xdr:to>
    <xdr:cxnSp macro="">
      <xdr:nvCxnSpPr>
        <xdr:cNvPr id="240" name="直線コネクタ 239"/>
        <xdr:cNvCxnSpPr/>
      </xdr:nvCxnSpPr>
      <xdr:spPr>
        <a:xfrm>
          <a:off x="2019300" y="1640522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42545</xdr:rowOff>
    </xdr:from>
    <xdr:to>
      <xdr:col>15</xdr:col>
      <xdr:colOff>101600</xdr:colOff>
      <xdr:row>96</xdr:row>
      <xdr:rowOff>144145</xdr:rowOff>
    </xdr:to>
    <xdr:sp macro="" textlink="">
      <xdr:nvSpPr>
        <xdr:cNvPr id="241" name="フローチャート: 判断 240"/>
        <xdr:cNvSpPr/>
      </xdr:nvSpPr>
      <xdr:spPr>
        <a:xfrm>
          <a:off x="2857500" y="1650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135255</xdr:rowOff>
    </xdr:from>
    <xdr:ext cx="530860" cy="255270"/>
    <xdr:sp macro="" textlink="">
      <xdr:nvSpPr>
        <xdr:cNvPr id="242" name="テキスト ボックス 241"/>
        <xdr:cNvSpPr txBox="1"/>
      </xdr:nvSpPr>
      <xdr:spPr>
        <a:xfrm>
          <a:off x="2640965" y="16594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166370</xdr:colOff>
      <xdr:row>91</xdr:row>
      <xdr:rowOff>93345</xdr:rowOff>
    </xdr:from>
    <xdr:to>
      <xdr:col>10</xdr:col>
      <xdr:colOff>114300</xdr:colOff>
      <xdr:row>95</xdr:row>
      <xdr:rowOff>117475</xdr:rowOff>
    </xdr:to>
    <xdr:cxnSp macro="">
      <xdr:nvCxnSpPr>
        <xdr:cNvPr id="243" name="直線コネクタ 242"/>
        <xdr:cNvCxnSpPr/>
      </xdr:nvCxnSpPr>
      <xdr:spPr>
        <a:xfrm>
          <a:off x="1118870" y="15695295"/>
          <a:ext cx="900430" cy="709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156845</xdr:rowOff>
    </xdr:from>
    <xdr:to>
      <xdr:col>10</xdr:col>
      <xdr:colOff>165100</xdr:colOff>
      <xdr:row>96</xdr:row>
      <xdr:rowOff>86995</xdr:rowOff>
    </xdr:to>
    <xdr:sp macro="" textlink="">
      <xdr:nvSpPr>
        <xdr:cNvPr id="244" name="フローチャート: 判断 243"/>
        <xdr:cNvSpPr/>
      </xdr:nvSpPr>
      <xdr:spPr>
        <a:xfrm>
          <a:off x="1968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78105</xdr:rowOff>
    </xdr:from>
    <xdr:ext cx="530860" cy="255270"/>
    <xdr:sp macro="" textlink="">
      <xdr:nvSpPr>
        <xdr:cNvPr id="245" name="テキスト ボックス 244"/>
        <xdr:cNvSpPr txBox="1"/>
      </xdr:nvSpPr>
      <xdr:spPr>
        <a:xfrm>
          <a:off x="1751965" y="165373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83820</xdr:rowOff>
    </xdr:from>
    <xdr:to>
      <xdr:col>6</xdr:col>
      <xdr:colOff>38100</xdr:colOff>
      <xdr:row>96</xdr:row>
      <xdr:rowOff>13970</xdr:rowOff>
    </xdr:to>
    <xdr:sp macro="" textlink="">
      <xdr:nvSpPr>
        <xdr:cNvPr id="246" name="フローチャート: 判断 245"/>
        <xdr:cNvSpPr/>
      </xdr:nvSpPr>
      <xdr:spPr>
        <a:xfrm>
          <a:off x="10795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5080</xdr:rowOff>
    </xdr:from>
    <xdr:ext cx="534035" cy="259080"/>
    <xdr:sp macro="" textlink="">
      <xdr:nvSpPr>
        <xdr:cNvPr id="247" name="テキスト ボックス 246"/>
        <xdr:cNvSpPr txBox="1"/>
      </xdr:nvSpPr>
      <xdr:spPr>
        <a:xfrm>
          <a:off x="862965" y="1646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8825" cy="259080"/>
    <xdr:sp macro="" textlink="">
      <xdr:nvSpPr>
        <xdr:cNvPr id="248" name="テキスト ボックス 247"/>
        <xdr:cNvSpPr txBox="1"/>
      </xdr:nvSpPr>
      <xdr:spPr>
        <a:xfrm>
          <a:off x="4445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166370</xdr:colOff>
      <xdr:row>101</xdr:row>
      <xdr:rowOff>80010</xdr:rowOff>
    </xdr:from>
    <xdr:ext cx="761365" cy="259080"/>
    <xdr:sp macro="" textlink="">
      <xdr:nvSpPr>
        <xdr:cNvPr id="249" name="テキスト ボックス 248"/>
        <xdr:cNvSpPr txBox="1"/>
      </xdr:nvSpPr>
      <xdr:spPr>
        <a:xfrm>
          <a:off x="3595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50" name="テキスト ボックス 249"/>
        <xdr:cNvSpPr txBox="1"/>
      </xdr:nvSpPr>
      <xdr:spPr>
        <a:xfrm>
          <a:off x="2717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166370</xdr:colOff>
      <xdr:row>101</xdr:row>
      <xdr:rowOff>80010</xdr:rowOff>
    </xdr:from>
    <xdr:ext cx="761365" cy="259080"/>
    <xdr:sp macro="" textlink="">
      <xdr:nvSpPr>
        <xdr:cNvPr id="252" name="テキスト ボックス 251"/>
        <xdr:cNvSpPr txBox="1"/>
      </xdr:nvSpPr>
      <xdr:spPr>
        <a:xfrm>
          <a:off x="928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52070</xdr:rowOff>
    </xdr:from>
    <xdr:to>
      <xdr:col>24</xdr:col>
      <xdr:colOff>114300</xdr:colOff>
      <xdr:row>95</xdr:row>
      <xdr:rowOff>153035</xdr:rowOff>
    </xdr:to>
    <xdr:sp macro="" textlink="">
      <xdr:nvSpPr>
        <xdr:cNvPr id="253" name="楕円 252"/>
        <xdr:cNvSpPr/>
      </xdr:nvSpPr>
      <xdr:spPr>
        <a:xfrm>
          <a:off x="4584700" y="16339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74930</xdr:rowOff>
    </xdr:from>
    <xdr:ext cx="534670" cy="255270"/>
    <xdr:sp macro="" textlink="">
      <xdr:nvSpPr>
        <xdr:cNvPr id="254" name="衛生費該当値テキスト"/>
        <xdr:cNvSpPr txBox="1"/>
      </xdr:nvSpPr>
      <xdr:spPr>
        <a:xfrm>
          <a:off x="4686300" y="161912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69850</xdr:rowOff>
    </xdr:from>
    <xdr:to>
      <xdr:col>20</xdr:col>
      <xdr:colOff>38100</xdr:colOff>
      <xdr:row>93</xdr:row>
      <xdr:rowOff>171450</xdr:rowOff>
    </xdr:to>
    <xdr:sp macro="" textlink="">
      <xdr:nvSpPr>
        <xdr:cNvPr id="255" name="楕円 254"/>
        <xdr:cNvSpPr/>
      </xdr:nvSpPr>
      <xdr:spPr>
        <a:xfrm>
          <a:off x="3746500" y="160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16510</xdr:rowOff>
    </xdr:from>
    <xdr:ext cx="534035" cy="259080"/>
    <xdr:sp macro="" textlink="">
      <xdr:nvSpPr>
        <xdr:cNvPr id="256" name="テキスト ボックス 255"/>
        <xdr:cNvSpPr txBox="1"/>
      </xdr:nvSpPr>
      <xdr:spPr>
        <a:xfrm>
          <a:off x="3529965" y="1578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17780</xdr:rowOff>
    </xdr:from>
    <xdr:to>
      <xdr:col>15</xdr:col>
      <xdr:colOff>101600</xdr:colOff>
      <xdr:row>96</xdr:row>
      <xdr:rowOff>118745</xdr:rowOff>
    </xdr:to>
    <xdr:sp macro="" textlink="">
      <xdr:nvSpPr>
        <xdr:cNvPr id="257" name="楕円 256"/>
        <xdr:cNvSpPr/>
      </xdr:nvSpPr>
      <xdr:spPr>
        <a:xfrm>
          <a:off x="2857500" y="16476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135255</xdr:rowOff>
    </xdr:from>
    <xdr:ext cx="530860" cy="255270"/>
    <xdr:sp macro="" textlink="">
      <xdr:nvSpPr>
        <xdr:cNvPr id="258" name="テキスト ボックス 257"/>
        <xdr:cNvSpPr txBox="1"/>
      </xdr:nvSpPr>
      <xdr:spPr>
        <a:xfrm>
          <a:off x="2640965" y="162515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66675</xdr:rowOff>
    </xdr:from>
    <xdr:to>
      <xdr:col>10</xdr:col>
      <xdr:colOff>165100</xdr:colOff>
      <xdr:row>95</xdr:row>
      <xdr:rowOff>168275</xdr:rowOff>
    </xdr:to>
    <xdr:sp macro="" textlink="">
      <xdr:nvSpPr>
        <xdr:cNvPr id="259" name="楕円 258"/>
        <xdr:cNvSpPr/>
      </xdr:nvSpPr>
      <xdr:spPr>
        <a:xfrm>
          <a:off x="1968500" y="16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13335</xdr:rowOff>
    </xdr:from>
    <xdr:ext cx="530860" cy="259080"/>
    <xdr:sp macro="" textlink="">
      <xdr:nvSpPr>
        <xdr:cNvPr id="260" name="テキスト ボックス 259"/>
        <xdr:cNvSpPr txBox="1"/>
      </xdr:nvSpPr>
      <xdr:spPr>
        <a:xfrm>
          <a:off x="1751965" y="16129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42545</xdr:rowOff>
    </xdr:from>
    <xdr:to>
      <xdr:col>6</xdr:col>
      <xdr:colOff>38100</xdr:colOff>
      <xdr:row>91</xdr:row>
      <xdr:rowOff>144145</xdr:rowOff>
    </xdr:to>
    <xdr:sp macro="" textlink="">
      <xdr:nvSpPr>
        <xdr:cNvPr id="261" name="楕円 260"/>
        <xdr:cNvSpPr/>
      </xdr:nvSpPr>
      <xdr:spPr>
        <a:xfrm>
          <a:off x="1079500" y="15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89</xdr:row>
      <xdr:rowOff>160655</xdr:rowOff>
    </xdr:from>
    <xdr:ext cx="534035" cy="259080"/>
    <xdr:sp macro="" textlink="">
      <xdr:nvSpPr>
        <xdr:cNvPr id="262" name="テキスト ボックス 261"/>
        <xdr:cNvSpPr txBox="1"/>
      </xdr:nvSpPr>
      <xdr:spPr>
        <a:xfrm>
          <a:off x="862965" y="1541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1615"/>
    <xdr:sp macro="" textlink="">
      <xdr:nvSpPr>
        <xdr:cNvPr id="271" name="テキスト ボックス 270"/>
        <xdr:cNvSpPr txBox="1"/>
      </xdr:nvSpPr>
      <xdr:spPr>
        <a:xfrm>
          <a:off x="6565900" y="463550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4"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6" name="テキスト ボックス 275"/>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5270"/>
    <xdr:sp macro="" textlink="">
      <xdr:nvSpPr>
        <xdr:cNvPr id="278" name="テキスト ボックス 277"/>
        <xdr:cNvSpPr txBox="1"/>
      </xdr:nvSpPr>
      <xdr:spPr>
        <a:xfrm>
          <a:off x="6136640" y="582676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0" name="テキスト ボックス 279"/>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29</xdr:row>
      <xdr:rowOff>92710</xdr:rowOff>
    </xdr:from>
    <xdr:ext cx="530860" cy="259080"/>
    <xdr:sp macro="" textlink="">
      <xdr:nvSpPr>
        <xdr:cNvPr id="282" name="テキスト ボックス 281"/>
        <xdr:cNvSpPr txBox="1"/>
      </xdr:nvSpPr>
      <xdr:spPr>
        <a:xfrm>
          <a:off x="607187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27</xdr:row>
      <xdr:rowOff>54610</xdr:rowOff>
    </xdr:from>
    <xdr:ext cx="530860" cy="255270"/>
    <xdr:sp macro="" textlink="">
      <xdr:nvSpPr>
        <xdr:cNvPr id="284" name="テキスト ボックス 283"/>
        <xdr:cNvSpPr txBox="1"/>
      </xdr:nvSpPr>
      <xdr:spPr>
        <a:xfrm>
          <a:off x="6071870" y="4683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32</xdr:row>
      <xdr:rowOff>67945</xdr:rowOff>
    </xdr:from>
    <xdr:to>
      <xdr:col>54</xdr:col>
      <xdr:colOff>166370</xdr:colOff>
      <xdr:row>39</xdr:row>
      <xdr:rowOff>44450</xdr:rowOff>
    </xdr:to>
    <xdr:cxnSp macro="">
      <xdr:nvCxnSpPr>
        <xdr:cNvPr id="286" name="直線コネクタ 285"/>
        <xdr:cNvCxnSpPr/>
      </xdr:nvCxnSpPr>
      <xdr:spPr>
        <a:xfrm flipV="1">
          <a:off x="10453370" y="5554345"/>
          <a:ext cx="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6380" cy="259080"/>
    <xdr:sp macro="" textlink="">
      <xdr:nvSpPr>
        <xdr:cNvPr id="287" name="労働費最小値テキスト"/>
        <xdr:cNvSpPr txBox="1"/>
      </xdr:nvSpPr>
      <xdr:spPr>
        <a:xfrm>
          <a:off x="10528300" y="67348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14605</xdr:rowOff>
    </xdr:from>
    <xdr:ext cx="466725" cy="259080"/>
    <xdr:sp macro="" textlink="">
      <xdr:nvSpPr>
        <xdr:cNvPr id="289" name="労働費最大値テキスト"/>
        <xdr:cNvSpPr txBox="1"/>
      </xdr:nvSpPr>
      <xdr:spPr>
        <a:xfrm>
          <a:off x="10528300" y="5329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9,264</a:t>
          </a:r>
          <a:endParaRPr kumimoji="1" lang="ja-JP" altLang="en-US" sz="1000" b="1">
            <a:latin typeface="ＭＳ Ｐゴシック"/>
          </a:endParaRPr>
        </a:p>
      </xdr:txBody>
    </xdr:sp>
    <xdr:clientData/>
  </xdr:oneCellAnchor>
  <xdr:twoCellAnchor>
    <xdr:from>
      <xdr:col>54</xdr:col>
      <xdr:colOff>101600</xdr:colOff>
      <xdr:row>32</xdr:row>
      <xdr:rowOff>67945</xdr:rowOff>
    </xdr:from>
    <xdr:to>
      <xdr:col>55</xdr:col>
      <xdr:colOff>88900</xdr:colOff>
      <xdr:row>32</xdr:row>
      <xdr:rowOff>67945</xdr:rowOff>
    </xdr:to>
    <xdr:cxnSp macro="">
      <xdr:nvCxnSpPr>
        <xdr:cNvPr id="290" name="直線コネクタ 289"/>
        <xdr:cNvCxnSpPr/>
      </xdr:nvCxnSpPr>
      <xdr:spPr>
        <a:xfrm>
          <a:off x="10388600" y="5554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71120</xdr:rowOff>
    </xdr:from>
    <xdr:to>
      <xdr:col>55</xdr:col>
      <xdr:colOff>0</xdr:colOff>
      <xdr:row>38</xdr:row>
      <xdr:rowOff>86360</xdr:rowOff>
    </xdr:to>
    <xdr:cxnSp macro="">
      <xdr:nvCxnSpPr>
        <xdr:cNvPr id="291" name="直線コネクタ 290"/>
        <xdr:cNvCxnSpPr/>
      </xdr:nvCxnSpPr>
      <xdr:spPr>
        <a:xfrm>
          <a:off x="9639300" y="6586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375285" cy="255270"/>
    <xdr:sp macro="" textlink="">
      <xdr:nvSpPr>
        <xdr:cNvPr id="292" name="労働費平均値テキスト"/>
        <xdr:cNvSpPr txBox="1"/>
      </xdr:nvSpPr>
      <xdr:spPr>
        <a:xfrm>
          <a:off x="10528300" y="6544310"/>
          <a:ext cx="37528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293" name="フローチャート: 判断 292"/>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38</xdr:row>
      <xdr:rowOff>71120</xdr:rowOff>
    </xdr:from>
    <xdr:to>
      <xdr:col>50</xdr:col>
      <xdr:colOff>114300</xdr:colOff>
      <xdr:row>38</xdr:row>
      <xdr:rowOff>104140</xdr:rowOff>
    </xdr:to>
    <xdr:cxnSp macro="">
      <xdr:nvCxnSpPr>
        <xdr:cNvPr id="294" name="直線コネクタ 293"/>
        <xdr:cNvCxnSpPr/>
      </xdr:nvCxnSpPr>
      <xdr:spPr>
        <a:xfrm flipV="1">
          <a:off x="8738870" y="6586220"/>
          <a:ext cx="90043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48260</xdr:rowOff>
    </xdr:from>
    <xdr:to>
      <xdr:col>50</xdr:col>
      <xdr:colOff>165100</xdr:colOff>
      <xdr:row>38</xdr:row>
      <xdr:rowOff>149860</xdr:rowOff>
    </xdr:to>
    <xdr:sp macro="" textlink="">
      <xdr:nvSpPr>
        <xdr:cNvPr id="295" name="フローチャート: 判断 294"/>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140970</xdr:rowOff>
    </xdr:from>
    <xdr:ext cx="378460" cy="259080"/>
    <xdr:sp macro="" textlink="">
      <xdr:nvSpPr>
        <xdr:cNvPr id="296" name="テキスト ボックス 295"/>
        <xdr:cNvSpPr txBox="1"/>
      </xdr:nvSpPr>
      <xdr:spPr>
        <a:xfrm>
          <a:off x="9450070" y="6656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14605</xdr:rowOff>
    </xdr:from>
    <xdr:to>
      <xdr:col>45</xdr:col>
      <xdr:colOff>166370</xdr:colOff>
      <xdr:row>38</xdr:row>
      <xdr:rowOff>104140</xdr:rowOff>
    </xdr:to>
    <xdr:cxnSp macro="">
      <xdr:nvCxnSpPr>
        <xdr:cNvPr id="297" name="直線コネクタ 296"/>
        <xdr:cNvCxnSpPr/>
      </xdr:nvCxnSpPr>
      <xdr:spPr>
        <a:xfrm>
          <a:off x="7861300" y="6358255"/>
          <a:ext cx="87757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41910</xdr:rowOff>
    </xdr:from>
    <xdr:to>
      <xdr:col>46</xdr:col>
      <xdr:colOff>38100</xdr:colOff>
      <xdr:row>38</xdr:row>
      <xdr:rowOff>143510</xdr:rowOff>
    </xdr:to>
    <xdr:sp macro="" textlink="">
      <xdr:nvSpPr>
        <xdr:cNvPr id="298" name="フローチャート: 判断 297"/>
        <xdr:cNvSpPr/>
      </xdr:nvSpPr>
      <xdr:spPr>
        <a:xfrm>
          <a:off x="8699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36</xdr:row>
      <xdr:rowOff>160020</xdr:rowOff>
    </xdr:from>
    <xdr:ext cx="377825" cy="259080"/>
    <xdr:sp macro="" textlink="">
      <xdr:nvSpPr>
        <xdr:cNvPr id="299" name="テキスト ボックス 298"/>
        <xdr:cNvSpPr txBox="1"/>
      </xdr:nvSpPr>
      <xdr:spPr>
        <a:xfrm>
          <a:off x="8548370" y="63322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117475</xdr:rowOff>
    </xdr:from>
    <xdr:to>
      <xdr:col>41</xdr:col>
      <xdr:colOff>50800</xdr:colOff>
      <xdr:row>37</xdr:row>
      <xdr:rowOff>14605</xdr:rowOff>
    </xdr:to>
    <xdr:cxnSp macro="">
      <xdr:nvCxnSpPr>
        <xdr:cNvPr id="300" name="直線コネクタ 299"/>
        <xdr:cNvCxnSpPr/>
      </xdr:nvCxnSpPr>
      <xdr:spPr>
        <a:xfrm>
          <a:off x="6972300" y="5432425"/>
          <a:ext cx="889000" cy="925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57150</xdr:rowOff>
    </xdr:from>
    <xdr:to>
      <xdr:col>41</xdr:col>
      <xdr:colOff>101600</xdr:colOff>
      <xdr:row>38</xdr:row>
      <xdr:rowOff>158750</xdr:rowOff>
    </xdr:to>
    <xdr:sp macro="" textlink="">
      <xdr:nvSpPr>
        <xdr:cNvPr id="301" name="フローチャート: 判断 300"/>
        <xdr:cNvSpPr/>
      </xdr:nvSpPr>
      <xdr:spPr>
        <a:xfrm>
          <a:off x="7810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149860</xdr:rowOff>
    </xdr:from>
    <xdr:ext cx="375285" cy="259080"/>
    <xdr:sp macro="" textlink="">
      <xdr:nvSpPr>
        <xdr:cNvPr id="302" name="テキスト ボックス 301"/>
        <xdr:cNvSpPr txBox="1"/>
      </xdr:nvSpPr>
      <xdr:spPr>
        <a:xfrm>
          <a:off x="7672070" y="66649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54610</xdr:rowOff>
    </xdr:from>
    <xdr:to>
      <xdr:col>36</xdr:col>
      <xdr:colOff>165100</xdr:colOff>
      <xdr:row>38</xdr:row>
      <xdr:rowOff>156210</xdr:rowOff>
    </xdr:to>
    <xdr:sp macro="" textlink="">
      <xdr:nvSpPr>
        <xdr:cNvPr id="303" name="フローチャート: 判断 302"/>
        <xdr:cNvSpPr/>
      </xdr:nvSpPr>
      <xdr:spPr>
        <a:xfrm>
          <a:off x="6921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147320</xdr:rowOff>
    </xdr:from>
    <xdr:ext cx="378460" cy="259080"/>
    <xdr:sp macro="" textlink="">
      <xdr:nvSpPr>
        <xdr:cNvPr id="304" name="テキスト ボックス 303"/>
        <xdr:cNvSpPr txBox="1"/>
      </xdr:nvSpPr>
      <xdr:spPr>
        <a:xfrm>
          <a:off x="6783070" y="6662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41</xdr:row>
      <xdr:rowOff>80010</xdr:rowOff>
    </xdr:from>
    <xdr:ext cx="761365" cy="259080"/>
    <xdr:sp macro="" textlink="">
      <xdr:nvSpPr>
        <xdr:cNvPr id="307" name="テキスト ボックス 306"/>
        <xdr:cNvSpPr txBox="1"/>
      </xdr:nvSpPr>
      <xdr:spPr>
        <a:xfrm>
          <a:off x="8548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8825" cy="259080"/>
    <xdr:sp macro="" textlink="">
      <xdr:nvSpPr>
        <xdr:cNvPr id="308" name="テキスト ボックス 307"/>
        <xdr:cNvSpPr txBox="1"/>
      </xdr:nvSpPr>
      <xdr:spPr>
        <a:xfrm>
          <a:off x="767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34925</xdr:rowOff>
    </xdr:from>
    <xdr:to>
      <xdr:col>55</xdr:col>
      <xdr:colOff>50800</xdr:colOff>
      <xdr:row>38</xdr:row>
      <xdr:rowOff>136525</xdr:rowOff>
    </xdr:to>
    <xdr:sp macro="" textlink="">
      <xdr:nvSpPr>
        <xdr:cNvPr id="310" name="楕円 309"/>
        <xdr:cNvSpPr/>
      </xdr:nvSpPr>
      <xdr:spPr>
        <a:xfrm>
          <a:off x="10426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57785</xdr:rowOff>
    </xdr:from>
    <xdr:ext cx="466725" cy="259080"/>
    <xdr:sp macro="" textlink="">
      <xdr:nvSpPr>
        <xdr:cNvPr id="311" name="労働費該当値テキスト"/>
        <xdr:cNvSpPr txBox="1"/>
      </xdr:nvSpPr>
      <xdr:spPr>
        <a:xfrm>
          <a:off x="10528300" y="6401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20320</xdr:rowOff>
    </xdr:from>
    <xdr:to>
      <xdr:col>50</xdr:col>
      <xdr:colOff>165100</xdr:colOff>
      <xdr:row>38</xdr:row>
      <xdr:rowOff>121920</xdr:rowOff>
    </xdr:to>
    <xdr:sp macro="" textlink="">
      <xdr:nvSpPr>
        <xdr:cNvPr id="312" name="楕円 311"/>
        <xdr:cNvSpPr/>
      </xdr:nvSpPr>
      <xdr:spPr>
        <a:xfrm>
          <a:off x="9588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138430</xdr:rowOff>
    </xdr:from>
    <xdr:ext cx="469265" cy="259080"/>
    <xdr:sp macro="" textlink="">
      <xdr:nvSpPr>
        <xdr:cNvPr id="313" name="テキスト ボックス 312"/>
        <xdr:cNvSpPr txBox="1"/>
      </xdr:nvSpPr>
      <xdr:spPr>
        <a:xfrm>
          <a:off x="9404350" y="6310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53340</xdr:rowOff>
    </xdr:from>
    <xdr:to>
      <xdr:col>46</xdr:col>
      <xdr:colOff>38100</xdr:colOff>
      <xdr:row>38</xdr:row>
      <xdr:rowOff>154940</xdr:rowOff>
    </xdr:to>
    <xdr:sp macro="" textlink="">
      <xdr:nvSpPr>
        <xdr:cNvPr id="314" name="楕円 313"/>
        <xdr:cNvSpPr/>
      </xdr:nvSpPr>
      <xdr:spPr>
        <a:xfrm>
          <a:off x="8699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166370</xdr:colOff>
      <xdr:row>38</xdr:row>
      <xdr:rowOff>146050</xdr:rowOff>
    </xdr:from>
    <xdr:ext cx="377825" cy="255270"/>
    <xdr:sp macro="" textlink="">
      <xdr:nvSpPr>
        <xdr:cNvPr id="315" name="テキスト ボックス 314"/>
        <xdr:cNvSpPr txBox="1"/>
      </xdr:nvSpPr>
      <xdr:spPr>
        <a:xfrm>
          <a:off x="8548370" y="6661150"/>
          <a:ext cx="377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135255</xdr:rowOff>
    </xdr:from>
    <xdr:to>
      <xdr:col>41</xdr:col>
      <xdr:colOff>101600</xdr:colOff>
      <xdr:row>37</xdr:row>
      <xdr:rowOff>65405</xdr:rowOff>
    </xdr:to>
    <xdr:sp macro="" textlink="">
      <xdr:nvSpPr>
        <xdr:cNvPr id="316" name="楕円 315"/>
        <xdr:cNvSpPr/>
      </xdr:nvSpPr>
      <xdr:spPr>
        <a:xfrm>
          <a:off x="7810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81915</xdr:rowOff>
    </xdr:from>
    <xdr:ext cx="466090" cy="259080"/>
    <xdr:sp macro="" textlink="">
      <xdr:nvSpPr>
        <xdr:cNvPr id="317" name="テキスト ボックス 316"/>
        <xdr:cNvSpPr txBox="1"/>
      </xdr:nvSpPr>
      <xdr:spPr>
        <a:xfrm>
          <a:off x="7626350" y="6082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66675</xdr:rowOff>
    </xdr:from>
    <xdr:to>
      <xdr:col>36</xdr:col>
      <xdr:colOff>165100</xdr:colOff>
      <xdr:row>31</xdr:row>
      <xdr:rowOff>168275</xdr:rowOff>
    </xdr:to>
    <xdr:sp macro="" textlink="">
      <xdr:nvSpPr>
        <xdr:cNvPr id="318" name="楕円 317"/>
        <xdr:cNvSpPr/>
      </xdr:nvSpPr>
      <xdr:spPr>
        <a:xfrm>
          <a:off x="6921500" y="5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30</xdr:row>
      <xdr:rowOff>13335</xdr:rowOff>
    </xdr:from>
    <xdr:ext cx="530860" cy="259080"/>
    <xdr:sp macro="" textlink="">
      <xdr:nvSpPr>
        <xdr:cNvPr id="319" name="テキスト ボックス 318"/>
        <xdr:cNvSpPr txBox="1"/>
      </xdr:nvSpPr>
      <xdr:spPr>
        <a:xfrm>
          <a:off x="6704965" y="51568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1615"/>
    <xdr:sp macro="" textlink="">
      <xdr:nvSpPr>
        <xdr:cNvPr id="328" name="テキスト ボックス 327"/>
        <xdr:cNvSpPr txBox="1"/>
      </xdr:nvSpPr>
      <xdr:spPr>
        <a:xfrm>
          <a:off x="6565900" y="806450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1" name="テキスト ボックス 330"/>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56</xdr:row>
      <xdr:rowOff>144145</xdr:rowOff>
    </xdr:from>
    <xdr:ext cx="530860" cy="255270"/>
    <xdr:sp macro="" textlink="">
      <xdr:nvSpPr>
        <xdr:cNvPr id="333" name="テキスト ボックス 332"/>
        <xdr:cNvSpPr txBox="1"/>
      </xdr:nvSpPr>
      <xdr:spPr>
        <a:xfrm>
          <a:off x="6071870" y="97453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54</xdr:row>
      <xdr:rowOff>160655</xdr:rowOff>
    </xdr:from>
    <xdr:ext cx="530860" cy="259080"/>
    <xdr:sp macro="" textlink="">
      <xdr:nvSpPr>
        <xdr:cNvPr id="335" name="テキスト ボックス 334"/>
        <xdr:cNvSpPr txBox="1"/>
      </xdr:nvSpPr>
      <xdr:spPr>
        <a:xfrm>
          <a:off x="607187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53</xdr:row>
      <xdr:rowOff>6350</xdr:rowOff>
    </xdr:from>
    <xdr:ext cx="530860" cy="255270"/>
    <xdr:sp macro="" textlink="">
      <xdr:nvSpPr>
        <xdr:cNvPr id="337" name="テキスト ボックス 336"/>
        <xdr:cNvSpPr txBox="1"/>
      </xdr:nvSpPr>
      <xdr:spPr>
        <a:xfrm>
          <a:off x="6071870" y="90932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39" name="テキスト ボックス 338"/>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1" name="テキスト ボックス 340"/>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5270"/>
    <xdr:sp macro="" textlink="">
      <xdr:nvSpPr>
        <xdr:cNvPr id="343" name="テキスト ボックス 342"/>
        <xdr:cNvSpPr txBox="1"/>
      </xdr:nvSpPr>
      <xdr:spPr>
        <a:xfrm>
          <a:off x="6008370" y="8112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51</xdr:row>
      <xdr:rowOff>41275</xdr:rowOff>
    </xdr:from>
    <xdr:to>
      <xdr:col>54</xdr:col>
      <xdr:colOff>166370</xdr:colOff>
      <xdr:row>58</xdr:row>
      <xdr:rowOff>145415</xdr:rowOff>
    </xdr:to>
    <xdr:cxnSp macro="">
      <xdr:nvCxnSpPr>
        <xdr:cNvPr id="345" name="直線コネクタ 344"/>
        <xdr:cNvCxnSpPr/>
      </xdr:nvCxnSpPr>
      <xdr:spPr>
        <a:xfrm flipV="1">
          <a:off x="10453370" y="8785225"/>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149225</xdr:rowOff>
    </xdr:from>
    <xdr:ext cx="531495" cy="259080"/>
    <xdr:sp macro="" textlink="">
      <xdr:nvSpPr>
        <xdr:cNvPr id="346" name="農林水産業費最小値テキスト"/>
        <xdr:cNvSpPr txBox="1"/>
      </xdr:nvSpPr>
      <xdr:spPr>
        <a:xfrm>
          <a:off x="10528300" y="100933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145415</xdr:rowOff>
    </xdr:from>
    <xdr:to>
      <xdr:col>55</xdr:col>
      <xdr:colOff>88900</xdr:colOff>
      <xdr:row>58</xdr:row>
      <xdr:rowOff>145415</xdr:rowOff>
    </xdr:to>
    <xdr:cxnSp macro="">
      <xdr:nvCxnSpPr>
        <xdr:cNvPr id="347" name="直線コネクタ 346"/>
        <xdr:cNvCxnSpPr/>
      </xdr:nvCxnSpPr>
      <xdr:spPr>
        <a:xfrm>
          <a:off x="10388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159385</xdr:rowOff>
    </xdr:from>
    <xdr:ext cx="595630" cy="258445"/>
    <xdr:sp macro="" textlink="">
      <xdr:nvSpPr>
        <xdr:cNvPr id="348" name="農林水産業費最大値テキスト"/>
        <xdr:cNvSpPr txBox="1"/>
      </xdr:nvSpPr>
      <xdr:spPr>
        <a:xfrm>
          <a:off x="10528300" y="85604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131,294</a:t>
          </a:r>
          <a:endParaRPr kumimoji="1" lang="ja-JP" altLang="en-US" sz="1000" b="1">
            <a:latin typeface="ＭＳ Ｐゴシック"/>
          </a:endParaRPr>
        </a:p>
      </xdr:txBody>
    </xdr:sp>
    <xdr:clientData/>
  </xdr:oneCellAnchor>
  <xdr:twoCellAnchor>
    <xdr:from>
      <xdr:col>54</xdr:col>
      <xdr:colOff>101600</xdr:colOff>
      <xdr:row>51</xdr:row>
      <xdr:rowOff>41275</xdr:rowOff>
    </xdr:from>
    <xdr:to>
      <xdr:col>55</xdr:col>
      <xdr:colOff>88900</xdr:colOff>
      <xdr:row>51</xdr:row>
      <xdr:rowOff>41275</xdr:rowOff>
    </xdr:to>
    <xdr:cxnSp macro="">
      <xdr:nvCxnSpPr>
        <xdr:cNvPr id="349" name="直線コネクタ 348"/>
        <xdr:cNvCxnSpPr/>
      </xdr:nvCxnSpPr>
      <xdr:spPr>
        <a:xfrm>
          <a:off x="10388600" y="878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107315</xdr:rowOff>
    </xdr:from>
    <xdr:to>
      <xdr:col>55</xdr:col>
      <xdr:colOff>0</xdr:colOff>
      <xdr:row>55</xdr:row>
      <xdr:rowOff>106680</xdr:rowOff>
    </xdr:to>
    <xdr:cxnSp macro="">
      <xdr:nvCxnSpPr>
        <xdr:cNvPr id="350" name="直線コネクタ 349"/>
        <xdr:cNvCxnSpPr/>
      </xdr:nvCxnSpPr>
      <xdr:spPr>
        <a:xfrm flipV="1">
          <a:off x="9639300" y="9365615"/>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101600</xdr:rowOff>
    </xdr:from>
    <xdr:ext cx="531495" cy="259080"/>
    <xdr:sp macro="" textlink="">
      <xdr:nvSpPr>
        <xdr:cNvPr id="351" name="農林水産業費平均値テキスト"/>
        <xdr:cNvSpPr txBox="1"/>
      </xdr:nvSpPr>
      <xdr:spPr>
        <a:xfrm>
          <a:off x="10528300" y="970280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123190</xdr:rowOff>
    </xdr:from>
    <xdr:to>
      <xdr:col>55</xdr:col>
      <xdr:colOff>50800</xdr:colOff>
      <xdr:row>57</xdr:row>
      <xdr:rowOff>53340</xdr:rowOff>
    </xdr:to>
    <xdr:sp macro="" textlink="">
      <xdr:nvSpPr>
        <xdr:cNvPr id="352" name="フローチャート: 判断 351"/>
        <xdr:cNvSpPr/>
      </xdr:nvSpPr>
      <xdr:spPr>
        <a:xfrm>
          <a:off x="10426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55</xdr:row>
      <xdr:rowOff>71755</xdr:rowOff>
    </xdr:from>
    <xdr:to>
      <xdr:col>50</xdr:col>
      <xdr:colOff>114300</xdr:colOff>
      <xdr:row>55</xdr:row>
      <xdr:rowOff>106680</xdr:rowOff>
    </xdr:to>
    <xdr:cxnSp macro="">
      <xdr:nvCxnSpPr>
        <xdr:cNvPr id="353" name="直線コネクタ 352"/>
        <xdr:cNvCxnSpPr/>
      </xdr:nvCxnSpPr>
      <xdr:spPr>
        <a:xfrm>
          <a:off x="8738870" y="9501505"/>
          <a:ext cx="90043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13335</xdr:rowOff>
    </xdr:from>
    <xdr:to>
      <xdr:col>50</xdr:col>
      <xdr:colOff>165100</xdr:colOff>
      <xdr:row>57</xdr:row>
      <xdr:rowOff>114935</xdr:rowOff>
    </xdr:to>
    <xdr:sp macro="" textlink="">
      <xdr:nvSpPr>
        <xdr:cNvPr id="354" name="フローチャート: 判断 353"/>
        <xdr:cNvSpPr/>
      </xdr:nvSpPr>
      <xdr:spPr>
        <a:xfrm>
          <a:off x="9588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106045</xdr:rowOff>
    </xdr:from>
    <xdr:ext cx="530860" cy="259080"/>
    <xdr:sp macro="" textlink="">
      <xdr:nvSpPr>
        <xdr:cNvPr id="355" name="テキスト ボックス 354"/>
        <xdr:cNvSpPr txBox="1"/>
      </xdr:nvSpPr>
      <xdr:spPr>
        <a:xfrm>
          <a:off x="9371965" y="9878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71755</xdr:rowOff>
    </xdr:from>
    <xdr:to>
      <xdr:col>45</xdr:col>
      <xdr:colOff>166370</xdr:colOff>
      <xdr:row>56</xdr:row>
      <xdr:rowOff>148590</xdr:rowOff>
    </xdr:to>
    <xdr:cxnSp macro="">
      <xdr:nvCxnSpPr>
        <xdr:cNvPr id="356" name="直線コネクタ 355"/>
        <xdr:cNvCxnSpPr/>
      </xdr:nvCxnSpPr>
      <xdr:spPr>
        <a:xfrm flipV="1">
          <a:off x="7861300" y="9501505"/>
          <a:ext cx="87757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168275</xdr:rowOff>
    </xdr:from>
    <xdr:to>
      <xdr:col>46</xdr:col>
      <xdr:colOff>38100</xdr:colOff>
      <xdr:row>57</xdr:row>
      <xdr:rowOff>98425</xdr:rowOff>
    </xdr:to>
    <xdr:sp macro="" textlink="">
      <xdr:nvSpPr>
        <xdr:cNvPr id="357" name="フローチャート: 判断 356"/>
        <xdr:cNvSpPr/>
      </xdr:nvSpPr>
      <xdr:spPr>
        <a:xfrm>
          <a:off x="8699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89535</xdr:rowOff>
    </xdr:from>
    <xdr:ext cx="534035" cy="255270"/>
    <xdr:sp macro="" textlink="">
      <xdr:nvSpPr>
        <xdr:cNvPr id="358" name="テキスト ボックス 357"/>
        <xdr:cNvSpPr txBox="1"/>
      </xdr:nvSpPr>
      <xdr:spPr>
        <a:xfrm>
          <a:off x="8482965" y="986218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123825</xdr:rowOff>
    </xdr:from>
    <xdr:to>
      <xdr:col>41</xdr:col>
      <xdr:colOff>50800</xdr:colOff>
      <xdr:row>56</xdr:row>
      <xdr:rowOff>148590</xdr:rowOff>
    </xdr:to>
    <xdr:cxnSp macro="">
      <xdr:nvCxnSpPr>
        <xdr:cNvPr id="359" name="直線コネクタ 358"/>
        <xdr:cNvCxnSpPr/>
      </xdr:nvCxnSpPr>
      <xdr:spPr>
        <a:xfrm>
          <a:off x="6972300" y="97250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38100</xdr:rowOff>
    </xdr:from>
    <xdr:to>
      <xdr:col>41</xdr:col>
      <xdr:colOff>101600</xdr:colOff>
      <xdr:row>57</xdr:row>
      <xdr:rowOff>139700</xdr:rowOff>
    </xdr:to>
    <xdr:sp macro="" textlink="">
      <xdr:nvSpPr>
        <xdr:cNvPr id="360" name="フローチャート: 判断 359"/>
        <xdr:cNvSpPr/>
      </xdr:nvSpPr>
      <xdr:spPr>
        <a:xfrm>
          <a:off x="7810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130810</xdr:rowOff>
    </xdr:from>
    <xdr:ext cx="530860" cy="259080"/>
    <xdr:sp macro="" textlink="">
      <xdr:nvSpPr>
        <xdr:cNvPr id="361" name="テキスト ボックス 360"/>
        <xdr:cNvSpPr txBox="1"/>
      </xdr:nvSpPr>
      <xdr:spPr>
        <a:xfrm>
          <a:off x="7593965" y="9903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39370</xdr:rowOff>
    </xdr:from>
    <xdr:to>
      <xdr:col>36</xdr:col>
      <xdr:colOff>165100</xdr:colOff>
      <xdr:row>57</xdr:row>
      <xdr:rowOff>140970</xdr:rowOff>
    </xdr:to>
    <xdr:sp macro="" textlink="">
      <xdr:nvSpPr>
        <xdr:cNvPr id="362" name="フローチャート: 判断 361"/>
        <xdr:cNvSpPr/>
      </xdr:nvSpPr>
      <xdr:spPr>
        <a:xfrm>
          <a:off x="6921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132080</xdr:rowOff>
    </xdr:from>
    <xdr:ext cx="530860" cy="255270"/>
    <xdr:sp macro="" textlink="">
      <xdr:nvSpPr>
        <xdr:cNvPr id="363" name="テキスト ボックス 362"/>
        <xdr:cNvSpPr txBox="1"/>
      </xdr:nvSpPr>
      <xdr:spPr>
        <a:xfrm>
          <a:off x="6704965" y="9904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61</xdr:row>
      <xdr:rowOff>80010</xdr:rowOff>
    </xdr:from>
    <xdr:ext cx="761365" cy="259080"/>
    <xdr:sp macro="" textlink="">
      <xdr:nvSpPr>
        <xdr:cNvPr id="366" name="テキスト ボックス 365"/>
        <xdr:cNvSpPr txBox="1"/>
      </xdr:nvSpPr>
      <xdr:spPr>
        <a:xfrm>
          <a:off x="8548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8825" cy="259080"/>
    <xdr:sp macro="" textlink="">
      <xdr:nvSpPr>
        <xdr:cNvPr id="367" name="テキスト ボックス 366"/>
        <xdr:cNvSpPr txBox="1"/>
      </xdr:nvSpPr>
      <xdr:spPr>
        <a:xfrm>
          <a:off x="767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56515</xdr:rowOff>
    </xdr:from>
    <xdr:to>
      <xdr:col>55</xdr:col>
      <xdr:colOff>50800</xdr:colOff>
      <xdr:row>54</xdr:row>
      <xdr:rowOff>158115</xdr:rowOff>
    </xdr:to>
    <xdr:sp macro="" textlink="">
      <xdr:nvSpPr>
        <xdr:cNvPr id="369" name="楕円 368"/>
        <xdr:cNvSpPr/>
      </xdr:nvSpPr>
      <xdr:spPr>
        <a:xfrm>
          <a:off x="10426700" y="93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79375</xdr:rowOff>
    </xdr:from>
    <xdr:ext cx="531495" cy="258445"/>
    <xdr:sp macro="" textlink="">
      <xdr:nvSpPr>
        <xdr:cNvPr id="370" name="農林水産業費該当値テキスト"/>
        <xdr:cNvSpPr txBox="1"/>
      </xdr:nvSpPr>
      <xdr:spPr>
        <a:xfrm>
          <a:off x="10528300" y="91662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55880</xdr:rowOff>
    </xdr:from>
    <xdr:to>
      <xdr:col>50</xdr:col>
      <xdr:colOff>165100</xdr:colOff>
      <xdr:row>55</xdr:row>
      <xdr:rowOff>157480</xdr:rowOff>
    </xdr:to>
    <xdr:sp macro="" textlink="">
      <xdr:nvSpPr>
        <xdr:cNvPr id="371" name="楕円 370"/>
        <xdr:cNvSpPr/>
      </xdr:nvSpPr>
      <xdr:spPr>
        <a:xfrm>
          <a:off x="9588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2540</xdr:rowOff>
    </xdr:from>
    <xdr:ext cx="530860" cy="259080"/>
    <xdr:sp macro="" textlink="">
      <xdr:nvSpPr>
        <xdr:cNvPr id="372" name="テキスト ボックス 371"/>
        <xdr:cNvSpPr txBox="1"/>
      </xdr:nvSpPr>
      <xdr:spPr>
        <a:xfrm>
          <a:off x="9371965" y="9260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20955</xdr:rowOff>
    </xdr:from>
    <xdr:to>
      <xdr:col>46</xdr:col>
      <xdr:colOff>38100</xdr:colOff>
      <xdr:row>55</xdr:row>
      <xdr:rowOff>122555</xdr:rowOff>
    </xdr:to>
    <xdr:sp macro="" textlink="">
      <xdr:nvSpPr>
        <xdr:cNvPr id="373" name="楕円 372"/>
        <xdr:cNvSpPr/>
      </xdr:nvSpPr>
      <xdr:spPr>
        <a:xfrm>
          <a:off x="8699500" y="94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139065</xdr:rowOff>
    </xdr:from>
    <xdr:ext cx="534035" cy="259080"/>
    <xdr:sp macro="" textlink="">
      <xdr:nvSpPr>
        <xdr:cNvPr id="374" name="テキスト ボックス 373"/>
        <xdr:cNvSpPr txBox="1"/>
      </xdr:nvSpPr>
      <xdr:spPr>
        <a:xfrm>
          <a:off x="8482965" y="9225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97790</xdr:rowOff>
    </xdr:from>
    <xdr:to>
      <xdr:col>41</xdr:col>
      <xdr:colOff>101600</xdr:colOff>
      <xdr:row>57</xdr:row>
      <xdr:rowOff>27940</xdr:rowOff>
    </xdr:to>
    <xdr:sp macro="" textlink="">
      <xdr:nvSpPr>
        <xdr:cNvPr id="375" name="楕円 374"/>
        <xdr:cNvSpPr/>
      </xdr:nvSpPr>
      <xdr:spPr>
        <a:xfrm>
          <a:off x="781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44450</xdr:rowOff>
    </xdr:from>
    <xdr:ext cx="530860" cy="259080"/>
    <xdr:sp macro="" textlink="">
      <xdr:nvSpPr>
        <xdr:cNvPr id="376" name="テキスト ボックス 375"/>
        <xdr:cNvSpPr txBox="1"/>
      </xdr:nvSpPr>
      <xdr:spPr>
        <a:xfrm>
          <a:off x="7593965" y="9474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73025</xdr:rowOff>
    </xdr:from>
    <xdr:to>
      <xdr:col>36</xdr:col>
      <xdr:colOff>165100</xdr:colOff>
      <xdr:row>57</xdr:row>
      <xdr:rowOff>3175</xdr:rowOff>
    </xdr:to>
    <xdr:sp macro="" textlink="">
      <xdr:nvSpPr>
        <xdr:cNvPr id="377" name="楕円 376"/>
        <xdr:cNvSpPr/>
      </xdr:nvSpPr>
      <xdr:spPr>
        <a:xfrm>
          <a:off x="6921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19685</xdr:rowOff>
    </xdr:from>
    <xdr:ext cx="530860" cy="255270"/>
    <xdr:sp macro="" textlink="">
      <xdr:nvSpPr>
        <xdr:cNvPr id="378" name="テキスト ボックス 377"/>
        <xdr:cNvSpPr txBox="1"/>
      </xdr:nvSpPr>
      <xdr:spPr>
        <a:xfrm>
          <a:off x="6704965" y="9449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1615"/>
    <xdr:sp macro="" textlink="">
      <xdr:nvSpPr>
        <xdr:cNvPr id="387" name="テキスト ボックス 386"/>
        <xdr:cNvSpPr txBox="1"/>
      </xdr:nvSpPr>
      <xdr:spPr>
        <a:xfrm>
          <a:off x="6565900" y="1149350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0" name="テキスト ボックス 389"/>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76</xdr:row>
      <xdr:rowOff>35560</xdr:rowOff>
    </xdr:from>
    <xdr:ext cx="530860" cy="259080"/>
    <xdr:sp macro="" textlink="">
      <xdr:nvSpPr>
        <xdr:cNvPr id="392" name="テキスト ボックス 391"/>
        <xdr:cNvSpPr txBox="1"/>
      </xdr:nvSpPr>
      <xdr:spPr>
        <a:xfrm>
          <a:off x="607187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73</xdr:row>
      <xdr:rowOff>168910</xdr:rowOff>
    </xdr:from>
    <xdr:ext cx="530860" cy="255270"/>
    <xdr:sp macro="" textlink="">
      <xdr:nvSpPr>
        <xdr:cNvPr id="394" name="テキスト ボックス 393"/>
        <xdr:cNvSpPr txBox="1"/>
      </xdr:nvSpPr>
      <xdr:spPr>
        <a:xfrm>
          <a:off x="6071870" y="12684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71</xdr:row>
      <xdr:rowOff>130810</xdr:rowOff>
    </xdr:from>
    <xdr:ext cx="530860" cy="259080"/>
    <xdr:sp macro="" textlink="">
      <xdr:nvSpPr>
        <xdr:cNvPr id="396" name="テキスト ボックス 395"/>
        <xdr:cNvSpPr txBox="1"/>
      </xdr:nvSpPr>
      <xdr:spPr>
        <a:xfrm>
          <a:off x="607187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166370</xdr:colOff>
      <xdr:row>69</xdr:row>
      <xdr:rowOff>92710</xdr:rowOff>
    </xdr:from>
    <xdr:ext cx="530860" cy="259080"/>
    <xdr:sp macro="" textlink="">
      <xdr:nvSpPr>
        <xdr:cNvPr id="398" name="テキスト ボックス 397"/>
        <xdr:cNvSpPr txBox="1"/>
      </xdr:nvSpPr>
      <xdr:spPr>
        <a:xfrm>
          <a:off x="607187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5270"/>
    <xdr:sp macro="" textlink="">
      <xdr:nvSpPr>
        <xdr:cNvPr id="400" name="テキスト ボックス 399"/>
        <xdr:cNvSpPr txBox="1"/>
      </xdr:nvSpPr>
      <xdr:spPr>
        <a:xfrm>
          <a:off x="6008370" y="115417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69</xdr:row>
      <xdr:rowOff>138430</xdr:rowOff>
    </xdr:from>
    <xdr:to>
      <xdr:col>54</xdr:col>
      <xdr:colOff>166370</xdr:colOff>
      <xdr:row>78</xdr:row>
      <xdr:rowOff>156845</xdr:rowOff>
    </xdr:to>
    <xdr:cxnSp macro="">
      <xdr:nvCxnSpPr>
        <xdr:cNvPr id="402" name="直線コネクタ 401"/>
        <xdr:cNvCxnSpPr/>
      </xdr:nvCxnSpPr>
      <xdr:spPr>
        <a:xfrm flipV="1">
          <a:off x="10453370" y="11968480"/>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160655</xdr:rowOff>
    </xdr:from>
    <xdr:ext cx="466725" cy="259080"/>
    <xdr:sp macro="" textlink="">
      <xdr:nvSpPr>
        <xdr:cNvPr id="403" name="商工費最小値テキスト"/>
        <xdr:cNvSpPr txBox="1"/>
      </xdr:nvSpPr>
      <xdr:spPr>
        <a:xfrm>
          <a:off x="10528300" y="13533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156845</xdr:rowOff>
    </xdr:from>
    <xdr:to>
      <xdr:col>55</xdr:col>
      <xdr:colOff>88900</xdr:colOff>
      <xdr:row>78</xdr:row>
      <xdr:rowOff>156845</xdr:rowOff>
    </xdr:to>
    <xdr:cxnSp macro="">
      <xdr:nvCxnSpPr>
        <xdr:cNvPr id="404" name="直線コネクタ 403"/>
        <xdr:cNvCxnSpPr/>
      </xdr:nvCxnSpPr>
      <xdr:spPr>
        <a:xfrm>
          <a:off x="10388600" y="1352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85090</xdr:rowOff>
    </xdr:from>
    <xdr:ext cx="531495" cy="259080"/>
    <xdr:sp macro="" textlink="">
      <xdr:nvSpPr>
        <xdr:cNvPr id="405" name="商工費最大値テキスト"/>
        <xdr:cNvSpPr txBox="1"/>
      </xdr:nvSpPr>
      <xdr:spPr>
        <a:xfrm>
          <a:off x="10528300" y="11743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85,059</a:t>
          </a:r>
          <a:endParaRPr kumimoji="1" lang="ja-JP" altLang="en-US" sz="1000" b="1">
            <a:latin typeface="ＭＳ Ｐゴシック"/>
          </a:endParaRPr>
        </a:p>
      </xdr:txBody>
    </xdr:sp>
    <xdr:clientData/>
  </xdr:oneCellAnchor>
  <xdr:twoCellAnchor>
    <xdr:from>
      <xdr:col>54</xdr:col>
      <xdr:colOff>101600</xdr:colOff>
      <xdr:row>69</xdr:row>
      <xdr:rowOff>138430</xdr:rowOff>
    </xdr:from>
    <xdr:to>
      <xdr:col>55</xdr:col>
      <xdr:colOff>88900</xdr:colOff>
      <xdr:row>69</xdr:row>
      <xdr:rowOff>138430</xdr:rowOff>
    </xdr:to>
    <xdr:cxnSp macro="">
      <xdr:nvCxnSpPr>
        <xdr:cNvPr id="406" name="直線コネクタ 405"/>
        <xdr:cNvCxnSpPr/>
      </xdr:nvCxnSpPr>
      <xdr:spPr>
        <a:xfrm>
          <a:off x="10388600" y="1196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111760</xdr:rowOff>
    </xdr:from>
    <xdr:to>
      <xdr:col>55</xdr:col>
      <xdr:colOff>0</xdr:colOff>
      <xdr:row>76</xdr:row>
      <xdr:rowOff>112395</xdr:rowOff>
    </xdr:to>
    <xdr:cxnSp macro="">
      <xdr:nvCxnSpPr>
        <xdr:cNvPr id="407" name="直線コネクタ 406"/>
        <xdr:cNvCxnSpPr/>
      </xdr:nvCxnSpPr>
      <xdr:spPr>
        <a:xfrm flipV="1">
          <a:off x="9639300" y="12799060"/>
          <a:ext cx="838200" cy="343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104775</xdr:rowOff>
    </xdr:from>
    <xdr:ext cx="531495" cy="259080"/>
    <xdr:sp macro="" textlink="">
      <xdr:nvSpPr>
        <xdr:cNvPr id="408" name="商工費平均値テキスト"/>
        <xdr:cNvSpPr txBox="1"/>
      </xdr:nvSpPr>
      <xdr:spPr>
        <a:xfrm>
          <a:off x="10528300" y="1313497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126365</xdr:rowOff>
    </xdr:from>
    <xdr:to>
      <xdr:col>55</xdr:col>
      <xdr:colOff>50800</xdr:colOff>
      <xdr:row>77</xdr:row>
      <xdr:rowOff>56515</xdr:rowOff>
    </xdr:to>
    <xdr:sp macro="" textlink="">
      <xdr:nvSpPr>
        <xdr:cNvPr id="409" name="フローチャート: 判断 408"/>
        <xdr:cNvSpPr/>
      </xdr:nvSpPr>
      <xdr:spPr>
        <a:xfrm>
          <a:off x="104267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76</xdr:row>
      <xdr:rowOff>112395</xdr:rowOff>
    </xdr:from>
    <xdr:to>
      <xdr:col>50</xdr:col>
      <xdr:colOff>114300</xdr:colOff>
      <xdr:row>77</xdr:row>
      <xdr:rowOff>68580</xdr:rowOff>
    </xdr:to>
    <xdr:cxnSp macro="">
      <xdr:nvCxnSpPr>
        <xdr:cNvPr id="410" name="直線コネクタ 409"/>
        <xdr:cNvCxnSpPr/>
      </xdr:nvCxnSpPr>
      <xdr:spPr>
        <a:xfrm flipV="1">
          <a:off x="8738870" y="13142595"/>
          <a:ext cx="90043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92710</xdr:rowOff>
    </xdr:from>
    <xdr:to>
      <xdr:col>50</xdr:col>
      <xdr:colOff>165100</xdr:colOff>
      <xdr:row>77</xdr:row>
      <xdr:rowOff>22860</xdr:rowOff>
    </xdr:to>
    <xdr:sp macro="" textlink="">
      <xdr:nvSpPr>
        <xdr:cNvPr id="411" name="フローチャート: 判断 410"/>
        <xdr:cNvSpPr/>
      </xdr:nvSpPr>
      <xdr:spPr>
        <a:xfrm>
          <a:off x="9588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13970</xdr:rowOff>
    </xdr:from>
    <xdr:ext cx="530860" cy="259080"/>
    <xdr:sp macro="" textlink="">
      <xdr:nvSpPr>
        <xdr:cNvPr id="412" name="テキスト ボックス 411"/>
        <xdr:cNvSpPr txBox="1"/>
      </xdr:nvSpPr>
      <xdr:spPr>
        <a:xfrm>
          <a:off x="9371965" y="13215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68580</xdr:rowOff>
    </xdr:from>
    <xdr:to>
      <xdr:col>45</xdr:col>
      <xdr:colOff>166370</xdr:colOff>
      <xdr:row>77</xdr:row>
      <xdr:rowOff>71120</xdr:rowOff>
    </xdr:to>
    <xdr:cxnSp macro="">
      <xdr:nvCxnSpPr>
        <xdr:cNvPr id="413" name="直線コネクタ 412"/>
        <xdr:cNvCxnSpPr/>
      </xdr:nvCxnSpPr>
      <xdr:spPr>
        <a:xfrm flipV="1">
          <a:off x="7861300" y="13270230"/>
          <a:ext cx="87757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49530</xdr:rowOff>
    </xdr:from>
    <xdr:to>
      <xdr:col>46</xdr:col>
      <xdr:colOff>38100</xdr:colOff>
      <xdr:row>77</xdr:row>
      <xdr:rowOff>151130</xdr:rowOff>
    </xdr:to>
    <xdr:sp macro="" textlink="">
      <xdr:nvSpPr>
        <xdr:cNvPr id="414" name="フローチャート: 判断 413"/>
        <xdr:cNvSpPr/>
      </xdr:nvSpPr>
      <xdr:spPr>
        <a:xfrm>
          <a:off x="8699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142240</xdr:rowOff>
    </xdr:from>
    <xdr:ext cx="534035" cy="259080"/>
    <xdr:sp macro="" textlink="">
      <xdr:nvSpPr>
        <xdr:cNvPr id="415" name="テキスト ボックス 414"/>
        <xdr:cNvSpPr txBox="1"/>
      </xdr:nvSpPr>
      <xdr:spPr>
        <a:xfrm>
          <a:off x="8482965" y="13343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71120</xdr:rowOff>
    </xdr:from>
    <xdr:to>
      <xdr:col>41</xdr:col>
      <xdr:colOff>50800</xdr:colOff>
      <xdr:row>77</xdr:row>
      <xdr:rowOff>107315</xdr:rowOff>
    </xdr:to>
    <xdr:cxnSp macro="">
      <xdr:nvCxnSpPr>
        <xdr:cNvPr id="416" name="直線コネクタ 415"/>
        <xdr:cNvCxnSpPr/>
      </xdr:nvCxnSpPr>
      <xdr:spPr>
        <a:xfrm flipV="1">
          <a:off x="6972300" y="13272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xdr:rowOff>
    </xdr:from>
    <xdr:to>
      <xdr:col>41</xdr:col>
      <xdr:colOff>101600</xdr:colOff>
      <xdr:row>77</xdr:row>
      <xdr:rowOff>113665</xdr:rowOff>
    </xdr:to>
    <xdr:sp macro="" textlink="">
      <xdr:nvSpPr>
        <xdr:cNvPr id="417" name="フローチャート: 判断 416"/>
        <xdr:cNvSpPr/>
      </xdr:nvSpPr>
      <xdr:spPr>
        <a:xfrm>
          <a:off x="7810500" y="132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130175</xdr:rowOff>
    </xdr:from>
    <xdr:ext cx="530860" cy="259080"/>
    <xdr:sp macro="" textlink="">
      <xdr:nvSpPr>
        <xdr:cNvPr id="418" name="テキスト ボックス 417"/>
        <xdr:cNvSpPr txBox="1"/>
      </xdr:nvSpPr>
      <xdr:spPr>
        <a:xfrm>
          <a:off x="7593965" y="129889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157480</xdr:rowOff>
    </xdr:from>
    <xdr:to>
      <xdr:col>36</xdr:col>
      <xdr:colOff>165100</xdr:colOff>
      <xdr:row>77</xdr:row>
      <xdr:rowOff>87630</xdr:rowOff>
    </xdr:to>
    <xdr:sp macro="" textlink="">
      <xdr:nvSpPr>
        <xdr:cNvPr id="419" name="フローチャート: 判断 418"/>
        <xdr:cNvSpPr/>
      </xdr:nvSpPr>
      <xdr:spPr>
        <a:xfrm>
          <a:off x="6921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104140</xdr:rowOff>
    </xdr:from>
    <xdr:ext cx="530860" cy="259080"/>
    <xdr:sp macro="" textlink="">
      <xdr:nvSpPr>
        <xdr:cNvPr id="420" name="テキスト ボックス 419"/>
        <xdr:cNvSpPr txBox="1"/>
      </xdr:nvSpPr>
      <xdr:spPr>
        <a:xfrm>
          <a:off x="6704965" y="12962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81</xdr:row>
      <xdr:rowOff>80010</xdr:rowOff>
    </xdr:from>
    <xdr:ext cx="761365" cy="259080"/>
    <xdr:sp macro="" textlink="">
      <xdr:nvSpPr>
        <xdr:cNvPr id="423" name="テキスト ボックス 422"/>
        <xdr:cNvSpPr txBox="1"/>
      </xdr:nvSpPr>
      <xdr:spPr>
        <a:xfrm>
          <a:off x="8548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8825" cy="259080"/>
    <xdr:sp macro="" textlink="">
      <xdr:nvSpPr>
        <xdr:cNvPr id="424" name="テキスト ボックス 423"/>
        <xdr:cNvSpPr txBox="1"/>
      </xdr:nvSpPr>
      <xdr:spPr>
        <a:xfrm>
          <a:off x="767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60960</xdr:rowOff>
    </xdr:from>
    <xdr:to>
      <xdr:col>55</xdr:col>
      <xdr:colOff>50800</xdr:colOff>
      <xdr:row>74</xdr:row>
      <xdr:rowOff>162560</xdr:rowOff>
    </xdr:to>
    <xdr:sp macro="" textlink="">
      <xdr:nvSpPr>
        <xdr:cNvPr id="426" name="楕円 425"/>
        <xdr:cNvSpPr/>
      </xdr:nvSpPr>
      <xdr:spPr>
        <a:xfrm>
          <a:off x="104267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83820</xdr:rowOff>
    </xdr:from>
    <xdr:ext cx="531495" cy="259080"/>
    <xdr:sp macro="" textlink="">
      <xdr:nvSpPr>
        <xdr:cNvPr id="427" name="商工費該当値テキスト"/>
        <xdr:cNvSpPr txBox="1"/>
      </xdr:nvSpPr>
      <xdr:spPr>
        <a:xfrm>
          <a:off x="10528300" y="12599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61595</xdr:rowOff>
    </xdr:from>
    <xdr:to>
      <xdr:col>50</xdr:col>
      <xdr:colOff>165100</xdr:colOff>
      <xdr:row>76</xdr:row>
      <xdr:rowOff>163195</xdr:rowOff>
    </xdr:to>
    <xdr:sp macro="" textlink="">
      <xdr:nvSpPr>
        <xdr:cNvPr id="428" name="楕円 427"/>
        <xdr:cNvSpPr/>
      </xdr:nvSpPr>
      <xdr:spPr>
        <a:xfrm>
          <a:off x="9588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8890</xdr:rowOff>
    </xdr:from>
    <xdr:ext cx="530860" cy="255270"/>
    <xdr:sp macro="" textlink="">
      <xdr:nvSpPr>
        <xdr:cNvPr id="429" name="テキスト ボックス 428"/>
        <xdr:cNvSpPr txBox="1"/>
      </xdr:nvSpPr>
      <xdr:spPr>
        <a:xfrm>
          <a:off x="9371965" y="128676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17780</xdr:rowOff>
    </xdr:from>
    <xdr:to>
      <xdr:col>46</xdr:col>
      <xdr:colOff>38100</xdr:colOff>
      <xdr:row>77</xdr:row>
      <xdr:rowOff>119380</xdr:rowOff>
    </xdr:to>
    <xdr:sp macro="" textlink="">
      <xdr:nvSpPr>
        <xdr:cNvPr id="430" name="楕円 429"/>
        <xdr:cNvSpPr/>
      </xdr:nvSpPr>
      <xdr:spPr>
        <a:xfrm>
          <a:off x="8699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135890</xdr:rowOff>
    </xdr:from>
    <xdr:ext cx="534035" cy="259080"/>
    <xdr:sp macro="" textlink="">
      <xdr:nvSpPr>
        <xdr:cNvPr id="431" name="テキスト ボックス 430"/>
        <xdr:cNvSpPr txBox="1"/>
      </xdr:nvSpPr>
      <xdr:spPr>
        <a:xfrm>
          <a:off x="8482965" y="1299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20320</xdr:rowOff>
    </xdr:from>
    <xdr:to>
      <xdr:col>41</xdr:col>
      <xdr:colOff>101600</xdr:colOff>
      <xdr:row>77</xdr:row>
      <xdr:rowOff>121920</xdr:rowOff>
    </xdr:to>
    <xdr:sp macro="" textlink="">
      <xdr:nvSpPr>
        <xdr:cNvPr id="432" name="楕円 431"/>
        <xdr:cNvSpPr/>
      </xdr:nvSpPr>
      <xdr:spPr>
        <a:xfrm>
          <a:off x="7810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113030</xdr:rowOff>
    </xdr:from>
    <xdr:ext cx="530860" cy="259080"/>
    <xdr:sp macro="" textlink="">
      <xdr:nvSpPr>
        <xdr:cNvPr id="433" name="テキスト ボックス 432"/>
        <xdr:cNvSpPr txBox="1"/>
      </xdr:nvSpPr>
      <xdr:spPr>
        <a:xfrm>
          <a:off x="7593965" y="13314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56515</xdr:rowOff>
    </xdr:from>
    <xdr:to>
      <xdr:col>36</xdr:col>
      <xdr:colOff>165100</xdr:colOff>
      <xdr:row>77</xdr:row>
      <xdr:rowOff>158115</xdr:rowOff>
    </xdr:to>
    <xdr:sp macro="" textlink="">
      <xdr:nvSpPr>
        <xdr:cNvPr id="434" name="楕円 433"/>
        <xdr:cNvSpPr/>
      </xdr:nvSpPr>
      <xdr:spPr>
        <a:xfrm>
          <a:off x="6921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149225</xdr:rowOff>
    </xdr:from>
    <xdr:ext cx="530860" cy="259080"/>
    <xdr:sp macro="" textlink="">
      <xdr:nvSpPr>
        <xdr:cNvPr id="435" name="テキスト ボックス 434"/>
        <xdr:cNvSpPr txBox="1"/>
      </xdr:nvSpPr>
      <xdr:spPr>
        <a:xfrm>
          <a:off x="6704965" y="13350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1615"/>
    <xdr:sp macro="" textlink="">
      <xdr:nvSpPr>
        <xdr:cNvPr id="444" name="テキスト ボックス 443"/>
        <xdr:cNvSpPr txBox="1"/>
      </xdr:nvSpPr>
      <xdr:spPr>
        <a:xfrm>
          <a:off x="6565900" y="14922500"/>
          <a:ext cx="3492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285" cy="255270"/>
    <xdr:sp macro="" textlink="">
      <xdr:nvSpPr>
        <xdr:cNvPr id="447" name="テキスト ボックス 446"/>
        <xdr:cNvSpPr txBox="1"/>
      </xdr:nvSpPr>
      <xdr:spPr>
        <a:xfrm>
          <a:off x="6355080" y="16685260"/>
          <a:ext cx="248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1990" cy="255270"/>
    <xdr:sp macro="" textlink="">
      <xdr:nvSpPr>
        <xdr:cNvPr id="449" name="テキスト ボックス 448"/>
        <xdr:cNvSpPr txBox="1"/>
      </xdr:nvSpPr>
      <xdr:spPr>
        <a:xfrm>
          <a:off x="5918200" y="16113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1990" cy="255270"/>
    <xdr:sp macro="" textlink="">
      <xdr:nvSpPr>
        <xdr:cNvPr id="451" name="テキスト ボックス 450"/>
        <xdr:cNvSpPr txBox="1"/>
      </xdr:nvSpPr>
      <xdr:spPr>
        <a:xfrm>
          <a:off x="5918200" y="155422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990" cy="255270"/>
    <xdr:sp macro="" textlink="">
      <xdr:nvSpPr>
        <xdr:cNvPr id="453" name="テキスト ボックス 452"/>
        <xdr:cNvSpPr txBox="1"/>
      </xdr:nvSpPr>
      <xdr:spPr>
        <a:xfrm>
          <a:off x="5918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166370</xdr:colOff>
      <xdr:row>92</xdr:row>
      <xdr:rowOff>39370</xdr:rowOff>
    </xdr:from>
    <xdr:to>
      <xdr:col>54</xdr:col>
      <xdr:colOff>166370</xdr:colOff>
      <xdr:row>98</xdr:row>
      <xdr:rowOff>10160</xdr:rowOff>
    </xdr:to>
    <xdr:cxnSp macro="">
      <xdr:nvCxnSpPr>
        <xdr:cNvPr id="455" name="直線コネクタ 454"/>
        <xdr:cNvCxnSpPr/>
      </xdr:nvCxnSpPr>
      <xdr:spPr>
        <a:xfrm flipV="1">
          <a:off x="10453370" y="15812770"/>
          <a:ext cx="0" cy="999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33020</xdr:rowOff>
    </xdr:from>
    <xdr:ext cx="531495" cy="259080"/>
    <xdr:sp macro="" textlink="">
      <xdr:nvSpPr>
        <xdr:cNvPr id="456" name="土木費最小値テキスト"/>
        <xdr:cNvSpPr txBox="1"/>
      </xdr:nvSpPr>
      <xdr:spPr>
        <a:xfrm>
          <a:off x="10528300" y="16835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26,117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10160</xdr:rowOff>
    </xdr:from>
    <xdr:to>
      <xdr:col>55</xdr:col>
      <xdr:colOff>88900</xdr:colOff>
      <xdr:row>98</xdr:row>
      <xdr:rowOff>10160</xdr:rowOff>
    </xdr:to>
    <xdr:cxnSp macro="">
      <xdr:nvCxnSpPr>
        <xdr:cNvPr id="457" name="直線コネクタ 456"/>
        <xdr:cNvCxnSpPr/>
      </xdr:nvCxnSpPr>
      <xdr:spPr>
        <a:xfrm>
          <a:off x="10388600" y="1681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158115</xdr:rowOff>
    </xdr:from>
    <xdr:ext cx="687070" cy="255270"/>
    <xdr:sp macro="" textlink="">
      <xdr:nvSpPr>
        <xdr:cNvPr id="458" name="土木費最大値テキスト"/>
        <xdr:cNvSpPr txBox="1"/>
      </xdr:nvSpPr>
      <xdr:spPr>
        <a:xfrm>
          <a:off x="10528300" y="15588615"/>
          <a:ext cx="6870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1,775,005</a:t>
          </a:r>
          <a:endParaRPr kumimoji="1" lang="ja-JP" altLang="en-US" sz="1000" b="1">
            <a:latin typeface="ＭＳ Ｐゴシック"/>
          </a:endParaRPr>
        </a:p>
      </xdr:txBody>
    </xdr:sp>
    <xdr:clientData/>
  </xdr:oneCellAnchor>
  <xdr:twoCellAnchor>
    <xdr:from>
      <xdr:col>54</xdr:col>
      <xdr:colOff>101600</xdr:colOff>
      <xdr:row>92</xdr:row>
      <xdr:rowOff>39370</xdr:rowOff>
    </xdr:from>
    <xdr:to>
      <xdr:col>55</xdr:col>
      <xdr:colOff>88900</xdr:colOff>
      <xdr:row>92</xdr:row>
      <xdr:rowOff>39370</xdr:rowOff>
    </xdr:to>
    <xdr:cxnSp macro="">
      <xdr:nvCxnSpPr>
        <xdr:cNvPr id="459" name="直線コネクタ 458"/>
        <xdr:cNvCxnSpPr/>
      </xdr:nvCxnSpPr>
      <xdr:spPr>
        <a:xfrm>
          <a:off x="10388600" y="1581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52070</xdr:rowOff>
    </xdr:from>
    <xdr:to>
      <xdr:col>55</xdr:col>
      <xdr:colOff>0</xdr:colOff>
      <xdr:row>92</xdr:row>
      <xdr:rowOff>39370</xdr:rowOff>
    </xdr:to>
    <xdr:cxnSp macro="">
      <xdr:nvCxnSpPr>
        <xdr:cNvPr id="460" name="直線コネクタ 459"/>
        <xdr:cNvCxnSpPr/>
      </xdr:nvCxnSpPr>
      <xdr:spPr>
        <a:xfrm>
          <a:off x="9639300" y="1565402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77470</xdr:rowOff>
    </xdr:from>
    <xdr:ext cx="531495" cy="255270"/>
    <xdr:sp macro="" textlink="">
      <xdr:nvSpPr>
        <xdr:cNvPr id="461" name="土木費平均値テキスト"/>
        <xdr:cNvSpPr txBox="1"/>
      </xdr:nvSpPr>
      <xdr:spPr>
        <a:xfrm>
          <a:off x="10528300" y="16708120"/>
          <a:ext cx="53149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99060</xdr:rowOff>
    </xdr:from>
    <xdr:to>
      <xdr:col>55</xdr:col>
      <xdr:colOff>50800</xdr:colOff>
      <xdr:row>98</xdr:row>
      <xdr:rowOff>29210</xdr:rowOff>
    </xdr:to>
    <xdr:sp macro="" textlink="">
      <xdr:nvSpPr>
        <xdr:cNvPr id="462" name="フローチャート: 判断 461"/>
        <xdr:cNvSpPr/>
      </xdr:nvSpPr>
      <xdr:spPr>
        <a:xfrm>
          <a:off x="104267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166370</xdr:colOff>
      <xdr:row>91</xdr:row>
      <xdr:rowOff>52070</xdr:rowOff>
    </xdr:from>
    <xdr:to>
      <xdr:col>50</xdr:col>
      <xdr:colOff>114300</xdr:colOff>
      <xdr:row>92</xdr:row>
      <xdr:rowOff>166370</xdr:rowOff>
    </xdr:to>
    <xdr:cxnSp macro="">
      <xdr:nvCxnSpPr>
        <xdr:cNvPr id="463" name="直線コネクタ 462"/>
        <xdr:cNvCxnSpPr/>
      </xdr:nvCxnSpPr>
      <xdr:spPr>
        <a:xfrm flipV="1">
          <a:off x="8738870" y="15654020"/>
          <a:ext cx="90043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116205</xdr:rowOff>
    </xdr:from>
    <xdr:to>
      <xdr:col>50</xdr:col>
      <xdr:colOff>165100</xdr:colOff>
      <xdr:row>98</xdr:row>
      <xdr:rowOff>46355</xdr:rowOff>
    </xdr:to>
    <xdr:sp macro="" textlink="">
      <xdr:nvSpPr>
        <xdr:cNvPr id="464" name="フローチャート: 判断 463"/>
        <xdr:cNvSpPr/>
      </xdr:nvSpPr>
      <xdr:spPr>
        <a:xfrm>
          <a:off x="9588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37465</xdr:rowOff>
    </xdr:from>
    <xdr:ext cx="530860" cy="259080"/>
    <xdr:sp macro="" textlink="">
      <xdr:nvSpPr>
        <xdr:cNvPr id="465" name="テキスト ボックス 464"/>
        <xdr:cNvSpPr txBox="1"/>
      </xdr:nvSpPr>
      <xdr:spPr>
        <a:xfrm>
          <a:off x="9371965" y="16839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166370</xdr:rowOff>
    </xdr:from>
    <xdr:to>
      <xdr:col>45</xdr:col>
      <xdr:colOff>166370</xdr:colOff>
      <xdr:row>93</xdr:row>
      <xdr:rowOff>144780</xdr:rowOff>
    </xdr:to>
    <xdr:cxnSp macro="">
      <xdr:nvCxnSpPr>
        <xdr:cNvPr id="466" name="直線コネクタ 465"/>
        <xdr:cNvCxnSpPr/>
      </xdr:nvCxnSpPr>
      <xdr:spPr>
        <a:xfrm flipV="1">
          <a:off x="7861300" y="15939770"/>
          <a:ext cx="87757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114300</xdr:rowOff>
    </xdr:from>
    <xdr:to>
      <xdr:col>46</xdr:col>
      <xdr:colOff>38100</xdr:colOff>
      <xdr:row>98</xdr:row>
      <xdr:rowOff>44450</xdr:rowOff>
    </xdr:to>
    <xdr:sp macro="" textlink="">
      <xdr:nvSpPr>
        <xdr:cNvPr id="467" name="フローチャート: 判断 466"/>
        <xdr:cNvSpPr/>
      </xdr:nvSpPr>
      <xdr:spPr>
        <a:xfrm>
          <a:off x="8699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35560</xdr:rowOff>
    </xdr:from>
    <xdr:ext cx="534035" cy="259080"/>
    <xdr:sp macro="" textlink="">
      <xdr:nvSpPr>
        <xdr:cNvPr id="468" name="テキスト ボックス 467"/>
        <xdr:cNvSpPr txBox="1"/>
      </xdr:nvSpPr>
      <xdr:spPr>
        <a:xfrm>
          <a:off x="8482965" y="1683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161925</xdr:rowOff>
    </xdr:from>
    <xdr:to>
      <xdr:col>41</xdr:col>
      <xdr:colOff>50800</xdr:colOff>
      <xdr:row>93</xdr:row>
      <xdr:rowOff>144780</xdr:rowOff>
    </xdr:to>
    <xdr:cxnSp macro="">
      <xdr:nvCxnSpPr>
        <xdr:cNvPr id="469" name="直線コネクタ 468"/>
        <xdr:cNvCxnSpPr/>
      </xdr:nvCxnSpPr>
      <xdr:spPr>
        <a:xfrm>
          <a:off x="6972300" y="1593532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116205</xdr:rowOff>
    </xdr:from>
    <xdr:to>
      <xdr:col>41</xdr:col>
      <xdr:colOff>101600</xdr:colOff>
      <xdr:row>98</xdr:row>
      <xdr:rowOff>46355</xdr:rowOff>
    </xdr:to>
    <xdr:sp macro="" textlink="">
      <xdr:nvSpPr>
        <xdr:cNvPr id="470" name="フローチャート: 判断 469"/>
        <xdr:cNvSpPr/>
      </xdr:nvSpPr>
      <xdr:spPr>
        <a:xfrm>
          <a:off x="7810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37465</xdr:rowOff>
    </xdr:from>
    <xdr:ext cx="530860" cy="259080"/>
    <xdr:sp macro="" textlink="">
      <xdr:nvSpPr>
        <xdr:cNvPr id="471" name="テキスト ボックス 470"/>
        <xdr:cNvSpPr txBox="1"/>
      </xdr:nvSpPr>
      <xdr:spPr>
        <a:xfrm>
          <a:off x="7593965" y="16839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116205</xdr:rowOff>
    </xdr:from>
    <xdr:to>
      <xdr:col>36</xdr:col>
      <xdr:colOff>165100</xdr:colOff>
      <xdr:row>98</xdr:row>
      <xdr:rowOff>46355</xdr:rowOff>
    </xdr:to>
    <xdr:sp macro="" textlink="">
      <xdr:nvSpPr>
        <xdr:cNvPr id="472" name="フローチャート: 判断 471"/>
        <xdr:cNvSpPr/>
      </xdr:nvSpPr>
      <xdr:spPr>
        <a:xfrm>
          <a:off x="6921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37465</xdr:rowOff>
    </xdr:from>
    <xdr:ext cx="530860" cy="259080"/>
    <xdr:sp macro="" textlink="">
      <xdr:nvSpPr>
        <xdr:cNvPr id="473" name="テキスト ボックス 472"/>
        <xdr:cNvSpPr txBox="1"/>
      </xdr:nvSpPr>
      <xdr:spPr>
        <a:xfrm>
          <a:off x="6704965" y="16839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166370</xdr:colOff>
      <xdr:row>101</xdr:row>
      <xdr:rowOff>80010</xdr:rowOff>
    </xdr:from>
    <xdr:ext cx="761365" cy="259080"/>
    <xdr:sp macro="" textlink="">
      <xdr:nvSpPr>
        <xdr:cNvPr id="476" name="テキスト ボックス 475"/>
        <xdr:cNvSpPr txBox="1"/>
      </xdr:nvSpPr>
      <xdr:spPr>
        <a:xfrm>
          <a:off x="8548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77" name="テキスト ボックス 476"/>
        <xdr:cNvSpPr txBox="1"/>
      </xdr:nvSpPr>
      <xdr:spPr>
        <a:xfrm>
          <a:off x="767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160020</xdr:rowOff>
    </xdr:from>
    <xdr:to>
      <xdr:col>55</xdr:col>
      <xdr:colOff>50800</xdr:colOff>
      <xdr:row>92</xdr:row>
      <xdr:rowOff>90170</xdr:rowOff>
    </xdr:to>
    <xdr:sp macro="" textlink="">
      <xdr:nvSpPr>
        <xdr:cNvPr id="479" name="楕円 478"/>
        <xdr:cNvSpPr/>
      </xdr:nvSpPr>
      <xdr:spPr>
        <a:xfrm>
          <a:off x="10426700" y="15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113665</xdr:rowOff>
    </xdr:from>
    <xdr:ext cx="687070" cy="258445"/>
    <xdr:sp macro="" textlink="">
      <xdr:nvSpPr>
        <xdr:cNvPr id="480" name="土木費該当値テキスト"/>
        <xdr:cNvSpPr txBox="1"/>
      </xdr:nvSpPr>
      <xdr:spPr>
        <a:xfrm>
          <a:off x="10528300" y="15715615"/>
          <a:ext cx="687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1,775,005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1270</xdr:rowOff>
    </xdr:from>
    <xdr:to>
      <xdr:col>50</xdr:col>
      <xdr:colOff>165100</xdr:colOff>
      <xdr:row>91</xdr:row>
      <xdr:rowOff>102870</xdr:rowOff>
    </xdr:to>
    <xdr:sp macro="" textlink="">
      <xdr:nvSpPr>
        <xdr:cNvPr id="481" name="楕円 480"/>
        <xdr:cNvSpPr/>
      </xdr:nvSpPr>
      <xdr:spPr>
        <a:xfrm>
          <a:off x="9588500" y="156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150495</xdr:colOff>
      <xdr:row>89</xdr:row>
      <xdr:rowOff>119380</xdr:rowOff>
    </xdr:from>
    <xdr:ext cx="686435" cy="259080"/>
    <xdr:sp macro="" textlink="">
      <xdr:nvSpPr>
        <xdr:cNvPr id="482" name="テキスト ボックス 481"/>
        <xdr:cNvSpPr txBox="1"/>
      </xdr:nvSpPr>
      <xdr:spPr>
        <a:xfrm>
          <a:off x="9294495" y="1537843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2,053,465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114935</xdr:rowOff>
    </xdr:from>
    <xdr:to>
      <xdr:col>46</xdr:col>
      <xdr:colOff>38100</xdr:colOff>
      <xdr:row>93</xdr:row>
      <xdr:rowOff>45085</xdr:rowOff>
    </xdr:to>
    <xdr:sp macro="" textlink="">
      <xdr:nvSpPr>
        <xdr:cNvPr id="483" name="楕円 482"/>
        <xdr:cNvSpPr/>
      </xdr:nvSpPr>
      <xdr:spPr>
        <a:xfrm>
          <a:off x="8699500" y="158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23495</xdr:colOff>
      <xdr:row>91</xdr:row>
      <xdr:rowOff>61595</xdr:rowOff>
    </xdr:from>
    <xdr:ext cx="686435" cy="259080"/>
    <xdr:sp macro="" textlink="">
      <xdr:nvSpPr>
        <xdr:cNvPr id="484" name="テキスト ボックス 483"/>
        <xdr:cNvSpPr txBox="1"/>
      </xdr:nvSpPr>
      <xdr:spPr>
        <a:xfrm>
          <a:off x="8405495" y="15663545"/>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1,554,715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93980</xdr:rowOff>
    </xdr:from>
    <xdr:to>
      <xdr:col>41</xdr:col>
      <xdr:colOff>101600</xdr:colOff>
      <xdr:row>94</xdr:row>
      <xdr:rowOff>24130</xdr:rowOff>
    </xdr:to>
    <xdr:sp macro="" textlink="">
      <xdr:nvSpPr>
        <xdr:cNvPr id="485" name="楕円 484"/>
        <xdr:cNvSpPr/>
      </xdr:nvSpPr>
      <xdr:spPr>
        <a:xfrm>
          <a:off x="78105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86995</xdr:colOff>
      <xdr:row>92</xdr:row>
      <xdr:rowOff>40640</xdr:rowOff>
    </xdr:from>
    <xdr:ext cx="689610" cy="255270"/>
    <xdr:sp macro="" textlink="">
      <xdr:nvSpPr>
        <xdr:cNvPr id="486" name="テキスト ボックス 485"/>
        <xdr:cNvSpPr txBox="1"/>
      </xdr:nvSpPr>
      <xdr:spPr>
        <a:xfrm>
          <a:off x="7516495" y="15814040"/>
          <a:ext cx="6896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1,291,559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111125</xdr:rowOff>
    </xdr:from>
    <xdr:to>
      <xdr:col>36</xdr:col>
      <xdr:colOff>165100</xdr:colOff>
      <xdr:row>93</xdr:row>
      <xdr:rowOff>41275</xdr:rowOff>
    </xdr:to>
    <xdr:sp macro="" textlink="">
      <xdr:nvSpPr>
        <xdr:cNvPr id="487" name="楕円 486"/>
        <xdr:cNvSpPr/>
      </xdr:nvSpPr>
      <xdr:spPr>
        <a:xfrm>
          <a:off x="6921500" y="15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150495</xdr:colOff>
      <xdr:row>91</xdr:row>
      <xdr:rowOff>57785</xdr:rowOff>
    </xdr:from>
    <xdr:ext cx="686435" cy="259080"/>
    <xdr:sp macro="" textlink="">
      <xdr:nvSpPr>
        <xdr:cNvPr id="488" name="テキスト ボックス 487"/>
        <xdr:cNvSpPr txBox="1"/>
      </xdr:nvSpPr>
      <xdr:spPr>
        <a:xfrm>
          <a:off x="6627495" y="15659735"/>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1,561,135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166370</xdr:colOff>
      <xdr:row>25</xdr:row>
      <xdr:rowOff>31750</xdr:rowOff>
    </xdr:to>
    <xdr:sp macro="" textlink="">
      <xdr:nvSpPr>
        <xdr:cNvPr id="489" name="正方形/長方形 488"/>
        <xdr:cNvSpPr/>
      </xdr:nvSpPr>
      <xdr:spPr>
        <a:xfrm>
          <a:off x="12446000" y="4000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166370</xdr:colOff>
      <xdr:row>41</xdr:row>
      <xdr:rowOff>82550</xdr:rowOff>
    </xdr:to>
    <xdr:sp macro="" textlink="">
      <xdr:nvSpPr>
        <xdr:cNvPr id="496" name="正方形/長方形 495"/>
        <xdr:cNvSpPr/>
      </xdr:nvSpPr>
      <xdr:spPr>
        <a:xfrm>
          <a:off x="12446000" y="4826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7" name="テキスト ボックス 496"/>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166370</xdr:colOff>
      <xdr:row>41</xdr:row>
      <xdr:rowOff>82550</xdr:rowOff>
    </xdr:to>
    <xdr:cxnSp macro="">
      <xdr:nvCxnSpPr>
        <xdr:cNvPr id="498" name="直線コネクタ 497"/>
        <xdr:cNvCxnSpPr/>
      </xdr:nvCxnSpPr>
      <xdr:spPr>
        <a:xfrm>
          <a:off x="12446000" y="7112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110" cy="255270"/>
    <xdr:sp macro="" textlink="">
      <xdr:nvSpPr>
        <xdr:cNvPr id="499" name="テキスト ボックス 498"/>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166370</xdr:colOff>
      <xdr:row>39</xdr:row>
      <xdr:rowOff>99060</xdr:rowOff>
    </xdr:to>
    <xdr:cxnSp macro="">
      <xdr:nvCxnSpPr>
        <xdr:cNvPr id="500" name="直線コネクタ 499"/>
        <xdr:cNvCxnSpPr/>
      </xdr:nvCxnSpPr>
      <xdr:spPr>
        <a:xfrm>
          <a:off x="12446000" y="678561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28320" cy="259080"/>
    <xdr:sp macro="" textlink="">
      <xdr:nvSpPr>
        <xdr:cNvPr id="501" name="テキスト ボックス 500"/>
        <xdr:cNvSpPr txBox="1"/>
      </xdr:nvSpPr>
      <xdr:spPr>
        <a:xfrm>
          <a:off x="11914505" y="6643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166370</xdr:colOff>
      <xdr:row>37</xdr:row>
      <xdr:rowOff>114935</xdr:rowOff>
    </xdr:to>
    <xdr:cxnSp macro="">
      <xdr:nvCxnSpPr>
        <xdr:cNvPr id="502" name="直線コネクタ 501"/>
        <xdr:cNvCxnSpPr/>
      </xdr:nvCxnSpPr>
      <xdr:spPr>
        <a:xfrm>
          <a:off x="12446000" y="645858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28320" cy="255270"/>
    <xdr:sp macro="" textlink="">
      <xdr:nvSpPr>
        <xdr:cNvPr id="503" name="テキスト ボックス 502"/>
        <xdr:cNvSpPr txBox="1"/>
      </xdr:nvSpPr>
      <xdr:spPr>
        <a:xfrm>
          <a:off x="11914505" y="631634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166370</xdr:colOff>
      <xdr:row>35</xdr:row>
      <xdr:rowOff>132080</xdr:rowOff>
    </xdr:to>
    <xdr:cxnSp macro="">
      <xdr:nvCxnSpPr>
        <xdr:cNvPr id="504" name="直線コネクタ 503"/>
        <xdr:cNvCxnSpPr/>
      </xdr:nvCxnSpPr>
      <xdr:spPr>
        <a:xfrm>
          <a:off x="12446000" y="613283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28320" cy="259080"/>
    <xdr:sp macro="" textlink="">
      <xdr:nvSpPr>
        <xdr:cNvPr id="505" name="テキスト ボックス 504"/>
        <xdr:cNvSpPr txBox="1"/>
      </xdr:nvSpPr>
      <xdr:spPr>
        <a:xfrm>
          <a:off x="11914505" y="5989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166370</xdr:colOff>
      <xdr:row>33</xdr:row>
      <xdr:rowOff>147955</xdr:rowOff>
    </xdr:to>
    <xdr:cxnSp macro="">
      <xdr:nvCxnSpPr>
        <xdr:cNvPr id="506" name="直線コネクタ 505"/>
        <xdr:cNvCxnSpPr/>
      </xdr:nvCxnSpPr>
      <xdr:spPr>
        <a:xfrm>
          <a:off x="12446000" y="580580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8320" cy="255270"/>
    <xdr:sp macro="" textlink="">
      <xdr:nvSpPr>
        <xdr:cNvPr id="507" name="テキスト ボックス 506"/>
        <xdr:cNvSpPr txBox="1"/>
      </xdr:nvSpPr>
      <xdr:spPr>
        <a:xfrm>
          <a:off x="11914505" y="566420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166370</xdr:colOff>
      <xdr:row>31</xdr:row>
      <xdr:rowOff>164465</xdr:rowOff>
    </xdr:to>
    <xdr:cxnSp macro="">
      <xdr:nvCxnSpPr>
        <xdr:cNvPr id="508" name="直線コネクタ 507"/>
        <xdr:cNvCxnSpPr/>
      </xdr:nvCxnSpPr>
      <xdr:spPr>
        <a:xfrm>
          <a:off x="12446000" y="547941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28320" cy="258445"/>
    <xdr:sp macro="" textlink="">
      <xdr:nvSpPr>
        <xdr:cNvPr id="509" name="テキスト ボックス 508"/>
        <xdr:cNvSpPr txBox="1"/>
      </xdr:nvSpPr>
      <xdr:spPr>
        <a:xfrm>
          <a:off x="11914505" y="5337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166370</xdr:colOff>
      <xdr:row>30</xdr:row>
      <xdr:rowOff>8890</xdr:rowOff>
    </xdr:to>
    <xdr:cxnSp macro="">
      <xdr:nvCxnSpPr>
        <xdr:cNvPr id="510" name="直線コネクタ 509"/>
        <xdr:cNvCxnSpPr/>
      </xdr:nvCxnSpPr>
      <xdr:spPr>
        <a:xfrm>
          <a:off x="12446000" y="515239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28320" cy="259080"/>
    <xdr:sp macro="" textlink="">
      <xdr:nvSpPr>
        <xdr:cNvPr id="511" name="テキスト ボックス 510"/>
        <xdr:cNvSpPr txBox="1"/>
      </xdr:nvSpPr>
      <xdr:spPr>
        <a:xfrm>
          <a:off x="11914505" y="5010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28</xdr:row>
      <xdr:rowOff>25400</xdr:rowOff>
    </xdr:to>
    <xdr:cxnSp macro="">
      <xdr:nvCxnSpPr>
        <xdr:cNvPr id="512" name="直線コネクタ 511"/>
        <xdr:cNvCxnSpPr/>
      </xdr:nvCxnSpPr>
      <xdr:spPr>
        <a:xfrm>
          <a:off x="12446000" y="4826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320" cy="255270"/>
    <xdr:sp macro="" textlink="">
      <xdr:nvSpPr>
        <xdr:cNvPr id="513" name="テキスト ボックス 512"/>
        <xdr:cNvSpPr txBox="1"/>
      </xdr:nvSpPr>
      <xdr:spPr>
        <a:xfrm>
          <a:off x="11914505" y="468376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166370</xdr:colOff>
      <xdr:row>41</xdr:row>
      <xdr:rowOff>82550</xdr:rowOff>
    </xdr:to>
    <xdr:sp macro="" textlink="">
      <xdr:nvSpPr>
        <xdr:cNvPr id="514" name="消防費グラフ枠"/>
        <xdr:cNvSpPr/>
      </xdr:nvSpPr>
      <xdr:spPr>
        <a:xfrm>
          <a:off x="12446000" y="4826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10160</xdr:rowOff>
    </xdr:from>
    <xdr:to>
      <xdr:col>85</xdr:col>
      <xdr:colOff>126365</xdr:colOff>
      <xdr:row>38</xdr:row>
      <xdr:rowOff>134620</xdr:rowOff>
    </xdr:to>
    <xdr:cxnSp macro="">
      <xdr:nvCxnSpPr>
        <xdr:cNvPr id="515" name="直線コネクタ 514"/>
        <xdr:cNvCxnSpPr/>
      </xdr:nvCxnSpPr>
      <xdr:spPr>
        <a:xfrm flipV="1">
          <a:off x="16317595" y="515366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38</xdr:row>
      <xdr:rowOff>138430</xdr:rowOff>
    </xdr:from>
    <xdr:ext cx="534035" cy="259080"/>
    <xdr:sp macro="" textlink="">
      <xdr:nvSpPr>
        <xdr:cNvPr id="516" name="消防費最小値テキスト"/>
        <xdr:cNvSpPr txBox="1"/>
      </xdr:nvSpPr>
      <xdr:spPr>
        <a:xfrm>
          <a:off x="16358870" y="6653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134620</xdr:rowOff>
    </xdr:from>
    <xdr:to>
      <xdr:col>86</xdr:col>
      <xdr:colOff>25400</xdr:colOff>
      <xdr:row>38</xdr:row>
      <xdr:rowOff>134620</xdr:rowOff>
    </xdr:to>
    <xdr:cxnSp macro="">
      <xdr:nvCxnSpPr>
        <xdr:cNvPr id="517" name="直線コネクタ 516"/>
        <xdr:cNvCxnSpPr/>
      </xdr:nvCxnSpPr>
      <xdr:spPr>
        <a:xfrm>
          <a:off x="16230600" y="6649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28</xdr:row>
      <xdr:rowOff>128270</xdr:rowOff>
    </xdr:from>
    <xdr:ext cx="534035" cy="259080"/>
    <xdr:sp macro="" textlink="">
      <xdr:nvSpPr>
        <xdr:cNvPr id="518" name="消防費最大値テキスト"/>
        <xdr:cNvSpPr txBox="1"/>
      </xdr:nvSpPr>
      <xdr:spPr>
        <a:xfrm>
          <a:off x="16358870" y="4928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59,973</a:t>
          </a:r>
          <a:endParaRPr kumimoji="1" lang="ja-JP" altLang="en-US" sz="1000" b="1">
            <a:latin typeface="ＭＳ Ｐゴシック"/>
          </a:endParaRPr>
        </a:p>
      </xdr:txBody>
    </xdr:sp>
    <xdr:clientData/>
  </xdr:oneCellAnchor>
  <xdr:twoCellAnchor>
    <xdr:from>
      <xdr:col>85</xdr:col>
      <xdr:colOff>38100</xdr:colOff>
      <xdr:row>30</xdr:row>
      <xdr:rowOff>10160</xdr:rowOff>
    </xdr:from>
    <xdr:to>
      <xdr:col>86</xdr:col>
      <xdr:colOff>25400</xdr:colOff>
      <xdr:row>30</xdr:row>
      <xdr:rowOff>10160</xdr:rowOff>
    </xdr:to>
    <xdr:cxnSp macro="">
      <xdr:nvCxnSpPr>
        <xdr:cNvPr id="519" name="直線コネクタ 518"/>
        <xdr:cNvCxnSpPr/>
      </xdr:nvCxnSpPr>
      <xdr:spPr>
        <a:xfrm>
          <a:off x="16230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118745</xdr:rowOff>
    </xdr:from>
    <xdr:to>
      <xdr:col>85</xdr:col>
      <xdr:colOff>127000</xdr:colOff>
      <xdr:row>37</xdr:row>
      <xdr:rowOff>53975</xdr:rowOff>
    </xdr:to>
    <xdr:cxnSp macro="">
      <xdr:nvCxnSpPr>
        <xdr:cNvPr id="520" name="直線コネクタ 519"/>
        <xdr:cNvCxnSpPr/>
      </xdr:nvCxnSpPr>
      <xdr:spPr>
        <a:xfrm>
          <a:off x="15481300" y="629094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35</xdr:row>
      <xdr:rowOff>48260</xdr:rowOff>
    </xdr:from>
    <xdr:ext cx="534035" cy="259080"/>
    <xdr:sp macro="" textlink="">
      <xdr:nvSpPr>
        <xdr:cNvPr id="521" name="消防費平均値テキスト"/>
        <xdr:cNvSpPr txBox="1"/>
      </xdr:nvSpPr>
      <xdr:spPr>
        <a:xfrm>
          <a:off x="16358870" y="60490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25400</xdr:rowOff>
    </xdr:from>
    <xdr:to>
      <xdr:col>85</xdr:col>
      <xdr:colOff>166370</xdr:colOff>
      <xdr:row>36</xdr:row>
      <xdr:rowOff>127000</xdr:rowOff>
    </xdr:to>
    <xdr:sp macro="" textlink="">
      <xdr:nvSpPr>
        <xdr:cNvPr id="522" name="フローチャート: 判断 521"/>
        <xdr:cNvSpPr/>
      </xdr:nvSpPr>
      <xdr:spPr>
        <a:xfrm>
          <a:off x="16268700" y="61976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118745</xdr:rowOff>
    </xdr:from>
    <xdr:to>
      <xdr:col>81</xdr:col>
      <xdr:colOff>50800</xdr:colOff>
      <xdr:row>37</xdr:row>
      <xdr:rowOff>635</xdr:rowOff>
    </xdr:to>
    <xdr:cxnSp macro="">
      <xdr:nvCxnSpPr>
        <xdr:cNvPr id="523" name="直線コネクタ 522"/>
        <xdr:cNvCxnSpPr/>
      </xdr:nvCxnSpPr>
      <xdr:spPr>
        <a:xfrm flipV="1">
          <a:off x="14592300" y="62909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91440</xdr:rowOff>
    </xdr:from>
    <xdr:to>
      <xdr:col>81</xdr:col>
      <xdr:colOff>101600</xdr:colOff>
      <xdr:row>37</xdr:row>
      <xdr:rowOff>21590</xdr:rowOff>
    </xdr:to>
    <xdr:sp macro="" textlink="">
      <xdr:nvSpPr>
        <xdr:cNvPr id="524" name="フローチャート: 判断 523"/>
        <xdr:cNvSpPr/>
      </xdr:nvSpPr>
      <xdr:spPr>
        <a:xfrm>
          <a:off x="15430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12700</xdr:rowOff>
    </xdr:from>
    <xdr:ext cx="530860" cy="259080"/>
    <xdr:sp macro="" textlink="">
      <xdr:nvSpPr>
        <xdr:cNvPr id="525" name="テキスト ボックス 524"/>
        <xdr:cNvSpPr txBox="1"/>
      </xdr:nvSpPr>
      <xdr:spPr>
        <a:xfrm>
          <a:off x="15213965" y="6356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37</xdr:row>
      <xdr:rowOff>635</xdr:rowOff>
    </xdr:from>
    <xdr:to>
      <xdr:col>76</xdr:col>
      <xdr:colOff>114300</xdr:colOff>
      <xdr:row>37</xdr:row>
      <xdr:rowOff>6350</xdr:rowOff>
    </xdr:to>
    <xdr:cxnSp macro="">
      <xdr:nvCxnSpPr>
        <xdr:cNvPr id="526" name="直線コネクタ 525"/>
        <xdr:cNvCxnSpPr/>
      </xdr:nvCxnSpPr>
      <xdr:spPr>
        <a:xfrm flipV="1">
          <a:off x="13691870" y="6344285"/>
          <a:ext cx="90043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139065</xdr:rowOff>
    </xdr:from>
    <xdr:to>
      <xdr:col>76</xdr:col>
      <xdr:colOff>165100</xdr:colOff>
      <xdr:row>37</xdr:row>
      <xdr:rowOff>69215</xdr:rowOff>
    </xdr:to>
    <xdr:sp macro="" textlink="">
      <xdr:nvSpPr>
        <xdr:cNvPr id="527" name="フローチャート: 判断 526"/>
        <xdr:cNvSpPr/>
      </xdr:nvSpPr>
      <xdr:spPr>
        <a:xfrm>
          <a:off x="14541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60325</xdr:rowOff>
    </xdr:from>
    <xdr:ext cx="530860" cy="259080"/>
    <xdr:sp macro="" textlink="">
      <xdr:nvSpPr>
        <xdr:cNvPr id="528" name="テキスト ボックス 527"/>
        <xdr:cNvSpPr txBox="1"/>
      </xdr:nvSpPr>
      <xdr:spPr>
        <a:xfrm>
          <a:off x="14324965" y="6403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6350</xdr:rowOff>
    </xdr:from>
    <xdr:to>
      <xdr:col>71</xdr:col>
      <xdr:colOff>166370</xdr:colOff>
      <xdr:row>37</xdr:row>
      <xdr:rowOff>96520</xdr:rowOff>
    </xdr:to>
    <xdr:cxnSp macro="">
      <xdr:nvCxnSpPr>
        <xdr:cNvPr id="529" name="直線コネクタ 528"/>
        <xdr:cNvCxnSpPr/>
      </xdr:nvCxnSpPr>
      <xdr:spPr>
        <a:xfrm flipV="1">
          <a:off x="12814300" y="6350000"/>
          <a:ext cx="87757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32385</xdr:rowOff>
    </xdr:from>
    <xdr:to>
      <xdr:col>72</xdr:col>
      <xdr:colOff>38100</xdr:colOff>
      <xdr:row>36</xdr:row>
      <xdr:rowOff>133985</xdr:rowOff>
    </xdr:to>
    <xdr:sp macro="" textlink="">
      <xdr:nvSpPr>
        <xdr:cNvPr id="530" name="フローチャート: 判断 529"/>
        <xdr:cNvSpPr/>
      </xdr:nvSpPr>
      <xdr:spPr>
        <a:xfrm>
          <a:off x="136525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150495</xdr:rowOff>
    </xdr:from>
    <xdr:ext cx="534035" cy="259080"/>
    <xdr:sp macro="" textlink="">
      <xdr:nvSpPr>
        <xdr:cNvPr id="531" name="テキスト ボックス 530"/>
        <xdr:cNvSpPr txBox="1"/>
      </xdr:nvSpPr>
      <xdr:spPr>
        <a:xfrm>
          <a:off x="13435965" y="597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86995</xdr:rowOff>
    </xdr:from>
    <xdr:to>
      <xdr:col>67</xdr:col>
      <xdr:colOff>101600</xdr:colOff>
      <xdr:row>37</xdr:row>
      <xdr:rowOff>17780</xdr:rowOff>
    </xdr:to>
    <xdr:sp macro="" textlink="">
      <xdr:nvSpPr>
        <xdr:cNvPr id="532" name="フローチャート: 判断 531"/>
        <xdr:cNvSpPr/>
      </xdr:nvSpPr>
      <xdr:spPr>
        <a:xfrm>
          <a:off x="12763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33655</xdr:rowOff>
    </xdr:from>
    <xdr:ext cx="530860" cy="258445"/>
    <xdr:sp macro="" textlink="">
      <xdr:nvSpPr>
        <xdr:cNvPr id="533" name="テキスト ボックス 532"/>
        <xdr:cNvSpPr txBox="1"/>
      </xdr:nvSpPr>
      <xdr:spPr>
        <a:xfrm>
          <a:off x="12546965" y="603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8825" cy="259080"/>
    <xdr:sp macro="" textlink="">
      <xdr:nvSpPr>
        <xdr:cNvPr id="535" name="テキスト ボックス 534"/>
        <xdr:cNvSpPr txBox="1"/>
      </xdr:nvSpPr>
      <xdr:spPr>
        <a:xfrm>
          <a:off x="1529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41</xdr:row>
      <xdr:rowOff>80010</xdr:rowOff>
    </xdr:from>
    <xdr:ext cx="761365" cy="259080"/>
    <xdr:sp macro="" textlink="">
      <xdr:nvSpPr>
        <xdr:cNvPr id="537" name="テキスト ボックス 536"/>
        <xdr:cNvSpPr txBox="1"/>
      </xdr:nvSpPr>
      <xdr:spPr>
        <a:xfrm>
          <a:off x="13501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8825" cy="259080"/>
    <xdr:sp macro="" textlink="">
      <xdr:nvSpPr>
        <xdr:cNvPr id="538" name="テキスト ボックス 537"/>
        <xdr:cNvSpPr txBox="1"/>
      </xdr:nvSpPr>
      <xdr:spPr>
        <a:xfrm>
          <a:off x="1262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3175</xdr:rowOff>
    </xdr:from>
    <xdr:to>
      <xdr:col>85</xdr:col>
      <xdr:colOff>166370</xdr:colOff>
      <xdr:row>37</xdr:row>
      <xdr:rowOff>104775</xdr:rowOff>
    </xdr:to>
    <xdr:sp macro="" textlink="">
      <xdr:nvSpPr>
        <xdr:cNvPr id="539" name="楕円 538"/>
        <xdr:cNvSpPr/>
      </xdr:nvSpPr>
      <xdr:spPr>
        <a:xfrm>
          <a:off x="16268700" y="63468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36</xdr:row>
      <xdr:rowOff>153035</xdr:rowOff>
    </xdr:from>
    <xdr:ext cx="534035" cy="259080"/>
    <xdr:sp macro="" textlink="">
      <xdr:nvSpPr>
        <xdr:cNvPr id="540" name="消防費該当値テキスト"/>
        <xdr:cNvSpPr txBox="1"/>
      </xdr:nvSpPr>
      <xdr:spPr>
        <a:xfrm>
          <a:off x="16358870" y="6325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67945</xdr:rowOff>
    </xdr:from>
    <xdr:to>
      <xdr:col>81</xdr:col>
      <xdr:colOff>101600</xdr:colOff>
      <xdr:row>36</xdr:row>
      <xdr:rowOff>169545</xdr:rowOff>
    </xdr:to>
    <xdr:sp macro="" textlink="">
      <xdr:nvSpPr>
        <xdr:cNvPr id="541" name="楕円 540"/>
        <xdr:cNvSpPr/>
      </xdr:nvSpPr>
      <xdr:spPr>
        <a:xfrm>
          <a:off x="15430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15240</xdr:rowOff>
    </xdr:from>
    <xdr:ext cx="530860" cy="259080"/>
    <xdr:sp macro="" textlink="">
      <xdr:nvSpPr>
        <xdr:cNvPr id="542" name="テキスト ボックス 541"/>
        <xdr:cNvSpPr txBox="1"/>
      </xdr:nvSpPr>
      <xdr:spPr>
        <a:xfrm>
          <a:off x="15213965" y="6015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121285</xdr:rowOff>
    </xdr:from>
    <xdr:to>
      <xdr:col>76</xdr:col>
      <xdr:colOff>165100</xdr:colOff>
      <xdr:row>37</xdr:row>
      <xdr:rowOff>52070</xdr:rowOff>
    </xdr:to>
    <xdr:sp macro="" textlink="">
      <xdr:nvSpPr>
        <xdr:cNvPr id="543" name="楕円 542"/>
        <xdr:cNvSpPr/>
      </xdr:nvSpPr>
      <xdr:spPr>
        <a:xfrm>
          <a:off x="14541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67945</xdr:rowOff>
    </xdr:from>
    <xdr:ext cx="530860" cy="258445"/>
    <xdr:sp macro="" textlink="">
      <xdr:nvSpPr>
        <xdr:cNvPr id="544" name="テキスト ボックス 543"/>
        <xdr:cNvSpPr txBox="1"/>
      </xdr:nvSpPr>
      <xdr:spPr>
        <a:xfrm>
          <a:off x="14324965" y="60686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126365</xdr:rowOff>
    </xdr:from>
    <xdr:to>
      <xdr:col>72</xdr:col>
      <xdr:colOff>38100</xdr:colOff>
      <xdr:row>37</xdr:row>
      <xdr:rowOff>56515</xdr:rowOff>
    </xdr:to>
    <xdr:sp macro="" textlink="">
      <xdr:nvSpPr>
        <xdr:cNvPr id="545" name="楕円 544"/>
        <xdr:cNvSpPr/>
      </xdr:nvSpPr>
      <xdr:spPr>
        <a:xfrm>
          <a:off x="13652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47625</xdr:rowOff>
    </xdr:from>
    <xdr:ext cx="534035" cy="259080"/>
    <xdr:sp macro="" textlink="">
      <xdr:nvSpPr>
        <xdr:cNvPr id="546" name="テキスト ボックス 545"/>
        <xdr:cNvSpPr txBox="1"/>
      </xdr:nvSpPr>
      <xdr:spPr>
        <a:xfrm>
          <a:off x="13435965" y="6391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45720</xdr:rowOff>
    </xdr:from>
    <xdr:to>
      <xdr:col>67</xdr:col>
      <xdr:colOff>101600</xdr:colOff>
      <xdr:row>37</xdr:row>
      <xdr:rowOff>147320</xdr:rowOff>
    </xdr:to>
    <xdr:sp macro="" textlink="">
      <xdr:nvSpPr>
        <xdr:cNvPr id="547" name="楕円 546"/>
        <xdr:cNvSpPr/>
      </xdr:nvSpPr>
      <xdr:spPr>
        <a:xfrm>
          <a:off x="12763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138430</xdr:rowOff>
    </xdr:from>
    <xdr:ext cx="530860" cy="259080"/>
    <xdr:sp macro="" textlink="">
      <xdr:nvSpPr>
        <xdr:cNvPr id="548" name="テキスト ボックス 547"/>
        <xdr:cNvSpPr txBox="1"/>
      </xdr:nvSpPr>
      <xdr:spPr>
        <a:xfrm>
          <a:off x="12546965" y="6482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166370</xdr:colOff>
      <xdr:row>45</xdr:row>
      <xdr:rowOff>31750</xdr:rowOff>
    </xdr:to>
    <xdr:sp macro="" textlink="">
      <xdr:nvSpPr>
        <xdr:cNvPr id="549" name="正方形/長方形 548"/>
        <xdr:cNvSpPr/>
      </xdr:nvSpPr>
      <xdr:spPr>
        <a:xfrm>
          <a:off x="12446000" y="7429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166370</xdr:colOff>
      <xdr:row>61</xdr:row>
      <xdr:rowOff>82550</xdr:rowOff>
    </xdr:to>
    <xdr:sp macro="" textlink="">
      <xdr:nvSpPr>
        <xdr:cNvPr id="556" name="正方形/長方形 555"/>
        <xdr:cNvSpPr/>
      </xdr:nvSpPr>
      <xdr:spPr>
        <a:xfrm>
          <a:off x="12446000" y="8255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7" name="テキスト ボックス 556"/>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166370</xdr:colOff>
      <xdr:row>61</xdr:row>
      <xdr:rowOff>82550</xdr:rowOff>
    </xdr:to>
    <xdr:cxnSp macro="">
      <xdr:nvCxnSpPr>
        <xdr:cNvPr id="558" name="直線コネクタ 557"/>
        <xdr:cNvCxnSpPr/>
      </xdr:nvCxnSpPr>
      <xdr:spPr>
        <a:xfrm>
          <a:off x="12446000" y="10541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110" cy="255270"/>
    <xdr:sp macro="" textlink="">
      <xdr:nvSpPr>
        <xdr:cNvPr id="559" name="テキスト ボックス 558"/>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166370</xdr:colOff>
      <xdr:row>59</xdr:row>
      <xdr:rowOff>99060</xdr:rowOff>
    </xdr:to>
    <xdr:cxnSp macro="">
      <xdr:nvCxnSpPr>
        <xdr:cNvPr id="560" name="直線コネクタ 559"/>
        <xdr:cNvCxnSpPr/>
      </xdr:nvCxnSpPr>
      <xdr:spPr>
        <a:xfrm>
          <a:off x="12446000" y="1021461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28320" cy="259080"/>
    <xdr:sp macro="" textlink="">
      <xdr:nvSpPr>
        <xdr:cNvPr id="561" name="テキスト ボックス 560"/>
        <xdr:cNvSpPr txBox="1"/>
      </xdr:nvSpPr>
      <xdr:spPr>
        <a:xfrm>
          <a:off x="11914505" y="10072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166370</xdr:colOff>
      <xdr:row>57</xdr:row>
      <xdr:rowOff>114935</xdr:rowOff>
    </xdr:to>
    <xdr:cxnSp macro="">
      <xdr:nvCxnSpPr>
        <xdr:cNvPr id="562" name="直線コネクタ 561"/>
        <xdr:cNvCxnSpPr/>
      </xdr:nvCxnSpPr>
      <xdr:spPr>
        <a:xfrm>
          <a:off x="12446000" y="988758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28320" cy="255270"/>
    <xdr:sp macro="" textlink="">
      <xdr:nvSpPr>
        <xdr:cNvPr id="563" name="テキスト ボックス 562"/>
        <xdr:cNvSpPr txBox="1"/>
      </xdr:nvSpPr>
      <xdr:spPr>
        <a:xfrm>
          <a:off x="11914505" y="974534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166370</xdr:colOff>
      <xdr:row>55</xdr:row>
      <xdr:rowOff>132080</xdr:rowOff>
    </xdr:to>
    <xdr:cxnSp macro="">
      <xdr:nvCxnSpPr>
        <xdr:cNvPr id="564" name="直線コネクタ 563"/>
        <xdr:cNvCxnSpPr/>
      </xdr:nvCxnSpPr>
      <xdr:spPr>
        <a:xfrm>
          <a:off x="12446000" y="956183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28320" cy="259080"/>
    <xdr:sp macro="" textlink="">
      <xdr:nvSpPr>
        <xdr:cNvPr id="565" name="テキスト ボックス 564"/>
        <xdr:cNvSpPr txBox="1"/>
      </xdr:nvSpPr>
      <xdr:spPr>
        <a:xfrm>
          <a:off x="11914505" y="9418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166370</xdr:colOff>
      <xdr:row>53</xdr:row>
      <xdr:rowOff>147955</xdr:rowOff>
    </xdr:to>
    <xdr:cxnSp macro="">
      <xdr:nvCxnSpPr>
        <xdr:cNvPr id="566" name="直線コネクタ 565"/>
        <xdr:cNvCxnSpPr/>
      </xdr:nvCxnSpPr>
      <xdr:spPr>
        <a:xfrm>
          <a:off x="12446000" y="923480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1820" cy="255270"/>
    <xdr:sp macro="" textlink="">
      <xdr:nvSpPr>
        <xdr:cNvPr id="567" name="テキスト ボックス 566"/>
        <xdr:cNvSpPr txBox="1"/>
      </xdr:nvSpPr>
      <xdr:spPr>
        <a:xfrm>
          <a:off x="11850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166370</xdr:colOff>
      <xdr:row>51</xdr:row>
      <xdr:rowOff>164465</xdr:rowOff>
    </xdr:to>
    <xdr:cxnSp macro="">
      <xdr:nvCxnSpPr>
        <xdr:cNvPr id="568" name="直線コネクタ 567"/>
        <xdr:cNvCxnSpPr/>
      </xdr:nvCxnSpPr>
      <xdr:spPr>
        <a:xfrm>
          <a:off x="12446000" y="890841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820" cy="258445"/>
    <xdr:sp macro="" textlink="">
      <xdr:nvSpPr>
        <xdr:cNvPr id="569" name="テキスト ボックス 568"/>
        <xdr:cNvSpPr txBox="1"/>
      </xdr:nvSpPr>
      <xdr:spPr>
        <a:xfrm>
          <a:off x="11850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166370</xdr:colOff>
      <xdr:row>50</xdr:row>
      <xdr:rowOff>8890</xdr:rowOff>
    </xdr:to>
    <xdr:cxnSp macro="">
      <xdr:nvCxnSpPr>
        <xdr:cNvPr id="570" name="直線コネクタ 569"/>
        <xdr:cNvCxnSpPr/>
      </xdr:nvCxnSpPr>
      <xdr:spPr>
        <a:xfrm>
          <a:off x="12446000" y="858139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820" cy="259080"/>
    <xdr:sp macro="" textlink="">
      <xdr:nvSpPr>
        <xdr:cNvPr id="571" name="テキスト ボックス 570"/>
        <xdr:cNvSpPr txBox="1"/>
      </xdr:nvSpPr>
      <xdr:spPr>
        <a:xfrm>
          <a:off x="11850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48</xdr:row>
      <xdr:rowOff>25400</xdr:rowOff>
    </xdr:to>
    <xdr:cxnSp macro="">
      <xdr:nvCxnSpPr>
        <xdr:cNvPr id="572" name="直線コネクタ 571"/>
        <xdr:cNvCxnSpPr/>
      </xdr:nvCxnSpPr>
      <xdr:spPr>
        <a:xfrm>
          <a:off x="12446000" y="8255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73" name="テキスト ボックス 572"/>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166370</xdr:colOff>
      <xdr:row>61</xdr:row>
      <xdr:rowOff>82550</xdr:rowOff>
    </xdr:to>
    <xdr:sp macro="" textlink="">
      <xdr:nvSpPr>
        <xdr:cNvPr id="574" name="教育費グラフ枠"/>
        <xdr:cNvSpPr/>
      </xdr:nvSpPr>
      <xdr:spPr>
        <a:xfrm>
          <a:off x="12446000" y="8255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6350</xdr:rowOff>
    </xdr:from>
    <xdr:to>
      <xdr:col>85</xdr:col>
      <xdr:colOff>126365</xdr:colOff>
      <xdr:row>58</xdr:row>
      <xdr:rowOff>161290</xdr:rowOff>
    </xdr:to>
    <xdr:cxnSp macro="">
      <xdr:nvCxnSpPr>
        <xdr:cNvPr id="575" name="直線コネクタ 574"/>
        <xdr:cNvCxnSpPr/>
      </xdr:nvCxnSpPr>
      <xdr:spPr>
        <a:xfrm flipV="1">
          <a:off x="16317595" y="857885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58</xdr:row>
      <xdr:rowOff>165100</xdr:rowOff>
    </xdr:from>
    <xdr:ext cx="534035" cy="259080"/>
    <xdr:sp macro="" textlink="">
      <xdr:nvSpPr>
        <xdr:cNvPr id="576" name="教育費最小値テキスト"/>
        <xdr:cNvSpPr txBox="1"/>
      </xdr:nvSpPr>
      <xdr:spPr>
        <a:xfrm>
          <a:off x="16358870" y="1010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161290</xdr:rowOff>
    </xdr:from>
    <xdr:to>
      <xdr:col>86</xdr:col>
      <xdr:colOff>25400</xdr:colOff>
      <xdr:row>58</xdr:row>
      <xdr:rowOff>161290</xdr:rowOff>
    </xdr:to>
    <xdr:cxnSp macro="">
      <xdr:nvCxnSpPr>
        <xdr:cNvPr id="577" name="直線コネクタ 576"/>
        <xdr:cNvCxnSpPr/>
      </xdr:nvCxnSpPr>
      <xdr:spPr>
        <a:xfrm>
          <a:off x="16230600" y="1010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48</xdr:row>
      <xdr:rowOff>124460</xdr:rowOff>
    </xdr:from>
    <xdr:ext cx="598170" cy="259080"/>
    <xdr:sp macro="" textlink="">
      <xdr:nvSpPr>
        <xdr:cNvPr id="578" name="教育費最大値テキスト"/>
        <xdr:cNvSpPr txBox="1"/>
      </xdr:nvSpPr>
      <xdr:spPr>
        <a:xfrm>
          <a:off x="16358870" y="8354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180,231</a:t>
          </a:r>
          <a:endParaRPr kumimoji="1" lang="ja-JP" altLang="en-US" sz="1000" b="1">
            <a:latin typeface="ＭＳ Ｐゴシック"/>
          </a:endParaRPr>
        </a:p>
      </xdr:txBody>
    </xdr:sp>
    <xdr:clientData/>
  </xdr:oneCellAnchor>
  <xdr:twoCellAnchor>
    <xdr:from>
      <xdr:col>85</xdr:col>
      <xdr:colOff>38100</xdr:colOff>
      <xdr:row>50</xdr:row>
      <xdr:rowOff>6350</xdr:rowOff>
    </xdr:from>
    <xdr:to>
      <xdr:col>86</xdr:col>
      <xdr:colOff>25400</xdr:colOff>
      <xdr:row>50</xdr:row>
      <xdr:rowOff>6350</xdr:rowOff>
    </xdr:to>
    <xdr:cxnSp macro="">
      <xdr:nvCxnSpPr>
        <xdr:cNvPr id="579" name="直線コネクタ 578"/>
        <xdr:cNvCxnSpPr/>
      </xdr:nvCxnSpPr>
      <xdr:spPr>
        <a:xfrm>
          <a:off x="16230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33020</xdr:rowOff>
    </xdr:from>
    <xdr:to>
      <xdr:col>85</xdr:col>
      <xdr:colOff>127000</xdr:colOff>
      <xdr:row>51</xdr:row>
      <xdr:rowOff>34290</xdr:rowOff>
    </xdr:to>
    <xdr:cxnSp macro="">
      <xdr:nvCxnSpPr>
        <xdr:cNvPr id="580" name="直線コネクタ 579"/>
        <xdr:cNvCxnSpPr/>
      </xdr:nvCxnSpPr>
      <xdr:spPr>
        <a:xfrm>
          <a:off x="15481300" y="860552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56</xdr:row>
      <xdr:rowOff>34290</xdr:rowOff>
    </xdr:from>
    <xdr:ext cx="534035" cy="259080"/>
    <xdr:sp macro="" textlink="">
      <xdr:nvSpPr>
        <xdr:cNvPr id="581" name="教育費平均値テキスト"/>
        <xdr:cNvSpPr txBox="1"/>
      </xdr:nvSpPr>
      <xdr:spPr>
        <a:xfrm>
          <a:off x="16358870" y="963549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55880</xdr:rowOff>
    </xdr:from>
    <xdr:to>
      <xdr:col>85</xdr:col>
      <xdr:colOff>166370</xdr:colOff>
      <xdr:row>56</xdr:row>
      <xdr:rowOff>157480</xdr:rowOff>
    </xdr:to>
    <xdr:sp macro="" textlink="">
      <xdr:nvSpPr>
        <xdr:cNvPr id="582" name="フローチャート: 判断 581"/>
        <xdr:cNvSpPr/>
      </xdr:nvSpPr>
      <xdr:spPr>
        <a:xfrm>
          <a:off x="16268700" y="96570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99695</xdr:rowOff>
    </xdr:from>
    <xdr:to>
      <xdr:col>81</xdr:col>
      <xdr:colOff>50800</xdr:colOff>
      <xdr:row>50</xdr:row>
      <xdr:rowOff>33020</xdr:rowOff>
    </xdr:to>
    <xdr:cxnSp macro="">
      <xdr:nvCxnSpPr>
        <xdr:cNvPr id="583" name="直線コネクタ 582"/>
        <xdr:cNvCxnSpPr/>
      </xdr:nvCxnSpPr>
      <xdr:spPr>
        <a:xfrm>
          <a:off x="14592300" y="850074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68580</xdr:rowOff>
    </xdr:from>
    <xdr:to>
      <xdr:col>81</xdr:col>
      <xdr:colOff>101600</xdr:colOff>
      <xdr:row>57</xdr:row>
      <xdr:rowOff>170180</xdr:rowOff>
    </xdr:to>
    <xdr:sp macro="" textlink="">
      <xdr:nvSpPr>
        <xdr:cNvPr id="584" name="フローチャート: 判断 583"/>
        <xdr:cNvSpPr/>
      </xdr:nvSpPr>
      <xdr:spPr>
        <a:xfrm>
          <a:off x="154305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161290</xdr:rowOff>
    </xdr:from>
    <xdr:ext cx="530860" cy="259080"/>
    <xdr:sp macro="" textlink="">
      <xdr:nvSpPr>
        <xdr:cNvPr id="585" name="テキスト ボックス 584"/>
        <xdr:cNvSpPr txBox="1"/>
      </xdr:nvSpPr>
      <xdr:spPr>
        <a:xfrm>
          <a:off x="15213965" y="9933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49</xdr:row>
      <xdr:rowOff>99695</xdr:rowOff>
    </xdr:from>
    <xdr:to>
      <xdr:col>76</xdr:col>
      <xdr:colOff>114300</xdr:colOff>
      <xdr:row>51</xdr:row>
      <xdr:rowOff>106045</xdr:rowOff>
    </xdr:to>
    <xdr:cxnSp macro="">
      <xdr:nvCxnSpPr>
        <xdr:cNvPr id="586" name="直線コネクタ 585"/>
        <xdr:cNvCxnSpPr/>
      </xdr:nvCxnSpPr>
      <xdr:spPr>
        <a:xfrm flipV="1">
          <a:off x="13691870" y="8500745"/>
          <a:ext cx="90043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79375</xdr:rowOff>
    </xdr:from>
    <xdr:to>
      <xdr:col>76</xdr:col>
      <xdr:colOff>165100</xdr:colOff>
      <xdr:row>58</xdr:row>
      <xdr:rowOff>9525</xdr:rowOff>
    </xdr:to>
    <xdr:sp macro="" textlink="">
      <xdr:nvSpPr>
        <xdr:cNvPr id="587" name="フローチャート: 判断 586"/>
        <xdr:cNvSpPr/>
      </xdr:nvSpPr>
      <xdr:spPr>
        <a:xfrm>
          <a:off x="14541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635</xdr:rowOff>
    </xdr:from>
    <xdr:ext cx="530860" cy="259080"/>
    <xdr:sp macro="" textlink="">
      <xdr:nvSpPr>
        <xdr:cNvPr id="588" name="テキスト ボックス 587"/>
        <xdr:cNvSpPr txBox="1"/>
      </xdr:nvSpPr>
      <xdr:spPr>
        <a:xfrm>
          <a:off x="14324965" y="9944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51</xdr:row>
      <xdr:rowOff>106045</xdr:rowOff>
    </xdr:from>
    <xdr:to>
      <xdr:col>71</xdr:col>
      <xdr:colOff>166370</xdr:colOff>
      <xdr:row>56</xdr:row>
      <xdr:rowOff>46355</xdr:rowOff>
    </xdr:to>
    <xdr:cxnSp macro="">
      <xdr:nvCxnSpPr>
        <xdr:cNvPr id="589" name="直線コネクタ 588"/>
        <xdr:cNvCxnSpPr/>
      </xdr:nvCxnSpPr>
      <xdr:spPr>
        <a:xfrm flipV="1">
          <a:off x="12814300" y="8849995"/>
          <a:ext cx="877570" cy="797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89535</xdr:rowOff>
    </xdr:from>
    <xdr:to>
      <xdr:col>72</xdr:col>
      <xdr:colOff>38100</xdr:colOff>
      <xdr:row>58</xdr:row>
      <xdr:rowOff>19685</xdr:rowOff>
    </xdr:to>
    <xdr:sp macro="" textlink="">
      <xdr:nvSpPr>
        <xdr:cNvPr id="590" name="フローチャート: 判断 589"/>
        <xdr:cNvSpPr/>
      </xdr:nvSpPr>
      <xdr:spPr>
        <a:xfrm>
          <a:off x="13652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10795</xdr:rowOff>
    </xdr:from>
    <xdr:ext cx="534035" cy="258445"/>
    <xdr:sp macro="" textlink="">
      <xdr:nvSpPr>
        <xdr:cNvPr id="591" name="テキスト ボックス 590"/>
        <xdr:cNvSpPr txBox="1"/>
      </xdr:nvSpPr>
      <xdr:spPr>
        <a:xfrm>
          <a:off x="13435965" y="9954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62230</xdr:rowOff>
    </xdr:from>
    <xdr:to>
      <xdr:col>67</xdr:col>
      <xdr:colOff>101600</xdr:colOff>
      <xdr:row>57</xdr:row>
      <xdr:rowOff>163830</xdr:rowOff>
    </xdr:to>
    <xdr:sp macro="" textlink="">
      <xdr:nvSpPr>
        <xdr:cNvPr id="592" name="フローチャート: 判断 591"/>
        <xdr:cNvSpPr/>
      </xdr:nvSpPr>
      <xdr:spPr>
        <a:xfrm>
          <a:off x="12763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154940</xdr:rowOff>
    </xdr:from>
    <xdr:ext cx="530860" cy="255270"/>
    <xdr:sp macro="" textlink="">
      <xdr:nvSpPr>
        <xdr:cNvPr id="593" name="テキスト ボックス 592"/>
        <xdr:cNvSpPr txBox="1"/>
      </xdr:nvSpPr>
      <xdr:spPr>
        <a:xfrm>
          <a:off x="12546965" y="99275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8825" cy="259080"/>
    <xdr:sp macro="" textlink="">
      <xdr:nvSpPr>
        <xdr:cNvPr id="595" name="テキスト ボックス 594"/>
        <xdr:cNvSpPr txBox="1"/>
      </xdr:nvSpPr>
      <xdr:spPr>
        <a:xfrm>
          <a:off x="1529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61</xdr:row>
      <xdr:rowOff>80010</xdr:rowOff>
    </xdr:from>
    <xdr:ext cx="761365" cy="259080"/>
    <xdr:sp macro="" textlink="">
      <xdr:nvSpPr>
        <xdr:cNvPr id="597" name="テキスト ボックス 596"/>
        <xdr:cNvSpPr txBox="1"/>
      </xdr:nvSpPr>
      <xdr:spPr>
        <a:xfrm>
          <a:off x="13501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8825" cy="259080"/>
    <xdr:sp macro="" textlink="">
      <xdr:nvSpPr>
        <xdr:cNvPr id="598" name="テキスト ボックス 597"/>
        <xdr:cNvSpPr txBox="1"/>
      </xdr:nvSpPr>
      <xdr:spPr>
        <a:xfrm>
          <a:off x="1262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50</xdr:row>
      <xdr:rowOff>154940</xdr:rowOff>
    </xdr:from>
    <xdr:to>
      <xdr:col>85</xdr:col>
      <xdr:colOff>166370</xdr:colOff>
      <xdr:row>51</xdr:row>
      <xdr:rowOff>85090</xdr:rowOff>
    </xdr:to>
    <xdr:sp macro="" textlink="">
      <xdr:nvSpPr>
        <xdr:cNvPr id="599" name="楕円 598"/>
        <xdr:cNvSpPr/>
      </xdr:nvSpPr>
      <xdr:spPr>
        <a:xfrm>
          <a:off x="16268700" y="87274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50</xdr:row>
      <xdr:rowOff>6350</xdr:rowOff>
    </xdr:from>
    <xdr:ext cx="598170" cy="255270"/>
    <xdr:sp macro="" textlink="">
      <xdr:nvSpPr>
        <xdr:cNvPr id="600" name="教育費該当値テキスト"/>
        <xdr:cNvSpPr txBox="1"/>
      </xdr:nvSpPr>
      <xdr:spPr>
        <a:xfrm>
          <a:off x="16358870" y="857885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161,925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49</xdr:row>
      <xdr:rowOff>153670</xdr:rowOff>
    </xdr:from>
    <xdr:to>
      <xdr:col>81</xdr:col>
      <xdr:colOff>101600</xdr:colOff>
      <xdr:row>50</xdr:row>
      <xdr:rowOff>83820</xdr:rowOff>
    </xdr:to>
    <xdr:sp macro="" textlink="">
      <xdr:nvSpPr>
        <xdr:cNvPr id="601" name="楕円 600"/>
        <xdr:cNvSpPr/>
      </xdr:nvSpPr>
      <xdr:spPr>
        <a:xfrm>
          <a:off x="15430500" y="85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48</xdr:row>
      <xdr:rowOff>100330</xdr:rowOff>
    </xdr:from>
    <xdr:ext cx="594995" cy="255270"/>
    <xdr:sp macro="" textlink="">
      <xdr:nvSpPr>
        <xdr:cNvPr id="602" name="テキスト ボックス 601"/>
        <xdr:cNvSpPr txBox="1"/>
      </xdr:nvSpPr>
      <xdr:spPr>
        <a:xfrm>
          <a:off x="15181580" y="83299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49</xdr:row>
      <xdr:rowOff>48895</xdr:rowOff>
    </xdr:from>
    <xdr:to>
      <xdr:col>76</xdr:col>
      <xdr:colOff>165100</xdr:colOff>
      <xdr:row>49</xdr:row>
      <xdr:rowOff>150495</xdr:rowOff>
    </xdr:to>
    <xdr:sp macro="" textlink="">
      <xdr:nvSpPr>
        <xdr:cNvPr id="603" name="楕円 602"/>
        <xdr:cNvSpPr/>
      </xdr:nvSpPr>
      <xdr:spPr>
        <a:xfrm>
          <a:off x="14541500" y="84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47</xdr:row>
      <xdr:rowOff>167005</xdr:rowOff>
    </xdr:from>
    <xdr:ext cx="594995" cy="255270"/>
    <xdr:sp macro="" textlink="">
      <xdr:nvSpPr>
        <xdr:cNvPr id="604" name="テキスト ボックス 603"/>
        <xdr:cNvSpPr txBox="1"/>
      </xdr:nvSpPr>
      <xdr:spPr>
        <a:xfrm>
          <a:off x="14292580" y="82251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51</xdr:row>
      <xdr:rowOff>55245</xdr:rowOff>
    </xdr:from>
    <xdr:to>
      <xdr:col>72</xdr:col>
      <xdr:colOff>38100</xdr:colOff>
      <xdr:row>51</xdr:row>
      <xdr:rowOff>156845</xdr:rowOff>
    </xdr:to>
    <xdr:sp macro="" textlink="">
      <xdr:nvSpPr>
        <xdr:cNvPr id="605" name="楕円 604"/>
        <xdr:cNvSpPr/>
      </xdr:nvSpPr>
      <xdr:spPr>
        <a:xfrm>
          <a:off x="13652500" y="8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50</xdr:row>
      <xdr:rowOff>2540</xdr:rowOff>
    </xdr:from>
    <xdr:ext cx="598170" cy="259080"/>
    <xdr:sp macro="" textlink="">
      <xdr:nvSpPr>
        <xdr:cNvPr id="606" name="テキスト ボックス 605"/>
        <xdr:cNvSpPr txBox="1"/>
      </xdr:nvSpPr>
      <xdr:spPr>
        <a:xfrm>
          <a:off x="13403580" y="8575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167005</xdr:rowOff>
    </xdr:from>
    <xdr:to>
      <xdr:col>67</xdr:col>
      <xdr:colOff>101600</xdr:colOff>
      <xdr:row>56</xdr:row>
      <xdr:rowOff>97790</xdr:rowOff>
    </xdr:to>
    <xdr:sp macro="" textlink="">
      <xdr:nvSpPr>
        <xdr:cNvPr id="607" name="楕円 606"/>
        <xdr:cNvSpPr/>
      </xdr:nvSpPr>
      <xdr:spPr>
        <a:xfrm>
          <a:off x="12763500" y="9596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113665</xdr:rowOff>
    </xdr:from>
    <xdr:ext cx="530860" cy="258445"/>
    <xdr:sp macro="" textlink="">
      <xdr:nvSpPr>
        <xdr:cNvPr id="608" name="テキスト ボックス 607"/>
        <xdr:cNvSpPr txBox="1"/>
      </xdr:nvSpPr>
      <xdr:spPr>
        <a:xfrm>
          <a:off x="12546965" y="93719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166370</xdr:colOff>
      <xdr:row>65</xdr:row>
      <xdr:rowOff>31750</xdr:rowOff>
    </xdr:to>
    <xdr:sp macro="" textlink="">
      <xdr:nvSpPr>
        <xdr:cNvPr id="609" name="正方形/長方形 608"/>
        <xdr:cNvSpPr/>
      </xdr:nvSpPr>
      <xdr:spPr>
        <a:xfrm>
          <a:off x="12446000" y="10858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166370</xdr:colOff>
      <xdr:row>81</xdr:row>
      <xdr:rowOff>82550</xdr:rowOff>
    </xdr:to>
    <xdr:sp macro="" textlink="">
      <xdr:nvSpPr>
        <xdr:cNvPr id="616" name="正方形/長方形 615"/>
        <xdr:cNvSpPr/>
      </xdr:nvSpPr>
      <xdr:spPr>
        <a:xfrm>
          <a:off x="12446000" y="11684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17" name="テキスト ボックス 616"/>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166370</xdr:colOff>
      <xdr:row>81</xdr:row>
      <xdr:rowOff>82550</xdr:rowOff>
    </xdr:to>
    <xdr:cxnSp macro="">
      <xdr:nvCxnSpPr>
        <xdr:cNvPr id="618" name="直線コネクタ 617"/>
        <xdr:cNvCxnSpPr/>
      </xdr:nvCxnSpPr>
      <xdr:spPr>
        <a:xfrm>
          <a:off x="12446000" y="13970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166370</xdr:colOff>
      <xdr:row>79</xdr:row>
      <xdr:rowOff>44450</xdr:rowOff>
    </xdr:to>
    <xdr:cxnSp macro="">
      <xdr:nvCxnSpPr>
        <xdr:cNvPr id="619" name="直線コネクタ 618"/>
        <xdr:cNvCxnSpPr/>
      </xdr:nvCxnSpPr>
      <xdr:spPr>
        <a:xfrm>
          <a:off x="12446000" y="13589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20" name="テキスト ボックス 619"/>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166370</xdr:colOff>
      <xdr:row>77</xdr:row>
      <xdr:rowOff>6350</xdr:rowOff>
    </xdr:to>
    <xdr:cxnSp macro="">
      <xdr:nvCxnSpPr>
        <xdr:cNvPr id="621" name="直線コネクタ 620"/>
        <xdr:cNvCxnSpPr/>
      </xdr:nvCxnSpPr>
      <xdr:spPr>
        <a:xfrm>
          <a:off x="12446000" y="13208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1820" cy="259080"/>
    <xdr:sp macro="" textlink="">
      <xdr:nvSpPr>
        <xdr:cNvPr id="622" name="テキスト ボックス 621"/>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166370</xdr:colOff>
      <xdr:row>74</xdr:row>
      <xdr:rowOff>139700</xdr:rowOff>
    </xdr:to>
    <xdr:cxnSp macro="">
      <xdr:nvCxnSpPr>
        <xdr:cNvPr id="623" name="直線コネクタ 622"/>
        <xdr:cNvCxnSpPr/>
      </xdr:nvCxnSpPr>
      <xdr:spPr>
        <a:xfrm>
          <a:off x="12446000" y="12827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5270"/>
    <xdr:sp macro="" textlink="">
      <xdr:nvSpPr>
        <xdr:cNvPr id="624" name="テキスト ボックス 623"/>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166370</xdr:colOff>
      <xdr:row>72</xdr:row>
      <xdr:rowOff>101600</xdr:rowOff>
    </xdr:to>
    <xdr:cxnSp macro="">
      <xdr:nvCxnSpPr>
        <xdr:cNvPr id="625" name="直線コネクタ 624"/>
        <xdr:cNvCxnSpPr/>
      </xdr:nvCxnSpPr>
      <xdr:spPr>
        <a:xfrm>
          <a:off x="12446000" y="12446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626" name="テキスト ボックス 625"/>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166370</xdr:colOff>
      <xdr:row>70</xdr:row>
      <xdr:rowOff>63500</xdr:rowOff>
    </xdr:to>
    <xdr:cxnSp macro="">
      <xdr:nvCxnSpPr>
        <xdr:cNvPr id="627" name="直線コネクタ 626"/>
        <xdr:cNvCxnSpPr/>
      </xdr:nvCxnSpPr>
      <xdr:spPr>
        <a:xfrm>
          <a:off x="12446000" y="12065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28" name="テキスト ボックス 627"/>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68</xdr:row>
      <xdr:rowOff>25400</xdr:rowOff>
    </xdr:to>
    <xdr:cxnSp macro="">
      <xdr:nvCxnSpPr>
        <xdr:cNvPr id="629" name="直線コネクタ 628"/>
        <xdr:cNvCxnSpPr/>
      </xdr:nvCxnSpPr>
      <xdr:spPr>
        <a:xfrm>
          <a:off x="12446000" y="11684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1990" cy="255270"/>
    <xdr:sp macro="" textlink="">
      <xdr:nvSpPr>
        <xdr:cNvPr id="630" name="テキスト ボックス 629"/>
        <xdr:cNvSpPr txBox="1"/>
      </xdr:nvSpPr>
      <xdr:spPr>
        <a:xfrm>
          <a:off x="11760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166370</xdr:colOff>
      <xdr:row>81</xdr:row>
      <xdr:rowOff>82550</xdr:rowOff>
    </xdr:to>
    <xdr:sp macro="" textlink="">
      <xdr:nvSpPr>
        <xdr:cNvPr id="631" name="災害復旧費グラフ枠"/>
        <xdr:cNvSpPr/>
      </xdr:nvSpPr>
      <xdr:spPr>
        <a:xfrm>
          <a:off x="12446000" y="11684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106045</xdr:rowOff>
    </xdr:from>
    <xdr:to>
      <xdr:col>85</xdr:col>
      <xdr:colOff>126365</xdr:colOff>
      <xdr:row>79</xdr:row>
      <xdr:rowOff>44450</xdr:rowOff>
    </xdr:to>
    <xdr:cxnSp macro="">
      <xdr:nvCxnSpPr>
        <xdr:cNvPr id="632" name="直線コネクタ 631"/>
        <xdr:cNvCxnSpPr/>
      </xdr:nvCxnSpPr>
      <xdr:spPr>
        <a:xfrm flipV="1">
          <a:off x="16317595" y="1227899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79</xdr:row>
      <xdr:rowOff>67945</xdr:rowOff>
    </xdr:from>
    <xdr:ext cx="248920" cy="258445"/>
    <xdr:sp macro="" textlink="">
      <xdr:nvSpPr>
        <xdr:cNvPr id="633" name="災害復旧費最小値テキスト"/>
        <xdr:cNvSpPr txBox="1"/>
      </xdr:nvSpPr>
      <xdr:spPr>
        <a:xfrm>
          <a:off x="16358870" y="1361249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70</xdr:row>
      <xdr:rowOff>52705</xdr:rowOff>
    </xdr:from>
    <xdr:ext cx="598170" cy="255270"/>
    <xdr:sp macro="" textlink="">
      <xdr:nvSpPr>
        <xdr:cNvPr id="635" name="災害復旧費最大値テキスト"/>
        <xdr:cNvSpPr txBox="1"/>
      </xdr:nvSpPr>
      <xdr:spPr>
        <a:xfrm>
          <a:off x="16358870" y="1205420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687,813</a:t>
          </a:r>
          <a:endParaRPr kumimoji="1" lang="ja-JP" altLang="en-US" sz="1000" b="1">
            <a:latin typeface="ＭＳ Ｐゴシック"/>
          </a:endParaRPr>
        </a:p>
      </xdr:txBody>
    </xdr:sp>
    <xdr:clientData/>
  </xdr:oneCellAnchor>
  <xdr:twoCellAnchor>
    <xdr:from>
      <xdr:col>85</xdr:col>
      <xdr:colOff>38100</xdr:colOff>
      <xdr:row>71</xdr:row>
      <xdr:rowOff>106045</xdr:rowOff>
    </xdr:from>
    <xdr:to>
      <xdr:col>86</xdr:col>
      <xdr:colOff>25400</xdr:colOff>
      <xdr:row>71</xdr:row>
      <xdr:rowOff>106045</xdr:rowOff>
    </xdr:to>
    <xdr:cxnSp macro="">
      <xdr:nvCxnSpPr>
        <xdr:cNvPr id="636" name="直線コネクタ 635"/>
        <xdr:cNvCxnSpPr/>
      </xdr:nvCxnSpPr>
      <xdr:spPr>
        <a:xfrm>
          <a:off x="16230600" y="1227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106045</xdr:rowOff>
    </xdr:from>
    <xdr:to>
      <xdr:col>85</xdr:col>
      <xdr:colOff>127000</xdr:colOff>
      <xdr:row>72</xdr:row>
      <xdr:rowOff>57150</xdr:rowOff>
    </xdr:to>
    <xdr:cxnSp macro="">
      <xdr:nvCxnSpPr>
        <xdr:cNvPr id="637" name="直線コネクタ 636"/>
        <xdr:cNvCxnSpPr/>
      </xdr:nvCxnSpPr>
      <xdr:spPr>
        <a:xfrm flipV="1">
          <a:off x="15481300" y="1227899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78</xdr:row>
      <xdr:rowOff>112395</xdr:rowOff>
    </xdr:from>
    <xdr:ext cx="534035" cy="255270"/>
    <xdr:sp macro="" textlink="">
      <xdr:nvSpPr>
        <xdr:cNvPr id="638" name="災害復旧費平均値テキスト"/>
        <xdr:cNvSpPr txBox="1"/>
      </xdr:nvSpPr>
      <xdr:spPr>
        <a:xfrm>
          <a:off x="16358870" y="13485495"/>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133985</xdr:rowOff>
    </xdr:from>
    <xdr:to>
      <xdr:col>85</xdr:col>
      <xdr:colOff>166370</xdr:colOff>
      <xdr:row>79</xdr:row>
      <xdr:rowOff>64135</xdr:rowOff>
    </xdr:to>
    <xdr:sp macro="" textlink="">
      <xdr:nvSpPr>
        <xdr:cNvPr id="639" name="フローチャート: 判断 638"/>
        <xdr:cNvSpPr/>
      </xdr:nvSpPr>
      <xdr:spPr>
        <a:xfrm>
          <a:off x="16268700" y="135070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57150</xdr:rowOff>
    </xdr:from>
    <xdr:to>
      <xdr:col>81</xdr:col>
      <xdr:colOff>50800</xdr:colOff>
      <xdr:row>73</xdr:row>
      <xdr:rowOff>99695</xdr:rowOff>
    </xdr:to>
    <xdr:cxnSp macro="">
      <xdr:nvCxnSpPr>
        <xdr:cNvPr id="640" name="直線コネクタ 639"/>
        <xdr:cNvCxnSpPr/>
      </xdr:nvCxnSpPr>
      <xdr:spPr>
        <a:xfrm flipV="1">
          <a:off x="14592300" y="1240155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158750</xdr:rowOff>
    </xdr:from>
    <xdr:to>
      <xdr:col>81</xdr:col>
      <xdr:colOff>101600</xdr:colOff>
      <xdr:row>79</xdr:row>
      <xdr:rowOff>88900</xdr:rowOff>
    </xdr:to>
    <xdr:sp macro="" textlink="">
      <xdr:nvSpPr>
        <xdr:cNvPr id="641" name="フローチャート: 判断 640"/>
        <xdr:cNvSpPr/>
      </xdr:nvSpPr>
      <xdr:spPr>
        <a:xfrm>
          <a:off x="15430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80010</xdr:rowOff>
    </xdr:from>
    <xdr:ext cx="466090" cy="259080"/>
    <xdr:sp macro="" textlink="">
      <xdr:nvSpPr>
        <xdr:cNvPr id="642" name="テキスト ボックス 641"/>
        <xdr:cNvSpPr txBox="1"/>
      </xdr:nvSpPr>
      <xdr:spPr>
        <a:xfrm>
          <a:off x="15246350" y="13624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72</xdr:row>
      <xdr:rowOff>145415</xdr:rowOff>
    </xdr:from>
    <xdr:to>
      <xdr:col>76</xdr:col>
      <xdr:colOff>114300</xdr:colOff>
      <xdr:row>73</xdr:row>
      <xdr:rowOff>99695</xdr:rowOff>
    </xdr:to>
    <xdr:cxnSp macro="">
      <xdr:nvCxnSpPr>
        <xdr:cNvPr id="643" name="直線コネクタ 642"/>
        <xdr:cNvCxnSpPr/>
      </xdr:nvCxnSpPr>
      <xdr:spPr>
        <a:xfrm>
          <a:off x="13691870" y="12489815"/>
          <a:ext cx="90043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160020</xdr:rowOff>
    </xdr:from>
    <xdr:to>
      <xdr:col>76</xdr:col>
      <xdr:colOff>165100</xdr:colOff>
      <xdr:row>79</xdr:row>
      <xdr:rowOff>90170</xdr:rowOff>
    </xdr:to>
    <xdr:sp macro="" textlink="">
      <xdr:nvSpPr>
        <xdr:cNvPr id="644" name="フローチャート: 判断 643"/>
        <xdr:cNvSpPr/>
      </xdr:nvSpPr>
      <xdr:spPr>
        <a:xfrm>
          <a:off x="145415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81280</xdr:rowOff>
    </xdr:from>
    <xdr:ext cx="469265" cy="259080"/>
    <xdr:sp macro="" textlink="">
      <xdr:nvSpPr>
        <xdr:cNvPr id="645" name="テキスト ボックス 644"/>
        <xdr:cNvSpPr txBox="1"/>
      </xdr:nvSpPr>
      <xdr:spPr>
        <a:xfrm>
          <a:off x="14357350" y="1362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145415</xdr:rowOff>
    </xdr:from>
    <xdr:to>
      <xdr:col>71</xdr:col>
      <xdr:colOff>166370</xdr:colOff>
      <xdr:row>75</xdr:row>
      <xdr:rowOff>126365</xdr:rowOff>
    </xdr:to>
    <xdr:cxnSp macro="">
      <xdr:nvCxnSpPr>
        <xdr:cNvPr id="646" name="直線コネクタ 645"/>
        <xdr:cNvCxnSpPr/>
      </xdr:nvCxnSpPr>
      <xdr:spPr>
        <a:xfrm flipV="1">
          <a:off x="12814300" y="12489815"/>
          <a:ext cx="87757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161290</xdr:rowOff>
    </xdr:from>
    <xdr:to>
      <xdr:col>72</xdr:col>
      <xdr:colOff>38100</xdr:colOff>
      <xdr:row>79</xdr:row>
      <xdr:rowOff>91440</xdr:rowOff>
    </xdr:to>
    <xdr:sp macro="" textlink="">
      <xdr:nvSpPr>
        <xdr:cNvPr id="647" name="フローチャート: 判断 646"/>
        <xdr:cNvSpPr/>
      </xdr:nvSpPr>
      <xdr:spPr>
        <a:xfrm>
          <a:off x="13652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82550</xdr:rowOff>
    </xdr:from>
    <xdr:ext cx="469265" cy="259080"/>
    <xdr:sp macro="" textlink="">
      <xdr:nvSpPr>
        <xdr:cNvPr id="648" name="テキスト ボックス 647"/>
        <xdr:cNvSpPr txBox="1"/>
      </xdr:nvSpPr>
      <xdr:spPr>
        <a:xfrm>
          <a:off x="13468350" y="13627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155575</xdr:rowOff>
    </xdr:from>
    <xdr:to>
      <xdr:col>67</xdr:col>
      <xdr:colOff>101600</xdr:colOff>
      <xdr:row>79</xdr:row>
      <xdr:rowOff>86360</xdr:rowOff>
    </xdr:to>
    <xdr:sp macro="" textlink="">
      <xdr:nvSpPr>
        <xdr:cNvPr id="649" name="フローチャート: 判断 648"/>
        <xdr:cNvSpPr/>
      </xdr:nvSpPr>
      <xdr:spPr>
        <a:xfrm>
          <a:off x="12763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76835</xdr:rowOff>
    </xdr:from>
    <xdr:ext cx="466090" cy="255270"/>
    <xdr:sp macro="" textlink="">
      <xdr:nvSpPr>
        <xdr:cNvPr id="650" name="テキスト ボックス 649"/>
        <xdr:cNvSpPr txBox="1"/>
      </xdr:nvSpPr>
      <xdr:spPr>
        <a:xfrm>
          <a:off x="12579350" y="136213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8825" cy="259080"/>
    <xdr:sp macro="" textlink="">
      <xdr:nvSpPr>
        <xdr:cNvPr id="652" name="テキスト ボックス 651"/>
        <xdr:cNvSpPr txBox="1"/>
      </xdr:nvSpPr>
      <xdr:spPr>
        <a:xfrm>
          <a:off x="1529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81</xdr:row>
      <xdr:rowOff>80010</xdr:rowOff>
    </xdr:from>
    <xdr:ext cx="761365" cy="259080"/>
    <xdr:sp macro="" textlink="">
      <xdr:nvSpPr>
        <xdr:cNvPr id="654" name="テキスト ボックス 653"/>
        <xdr:cNvSpPr txBox="1"/>
      </xdr:nvSpPr>
      <xdr:spPr>
        <a:xfrm>
          <a:off x="1350137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8825" cy="259080"/>
    <xdr:sp macro="" textlink="">
      <xdr:nvSpPr>
        <xdr:cNvPr id="655" name="テキスト ボックス 654"/>
        <xdr:cNvSpPr txBox="1"/>
      </xdr:nvSpPr>
      <xdr:spPr>
        <a:xfrm>
          <a:off x="12623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71</xdr:row>
      <xdr:rowOff>55245</xdr:rowOff>
    </xdr:from>
    <xdr:to>
      <xdr:col>85</xdr:col>
      <xdr:colOff>166370</xdr:colOff>
      <xdr:row>71</xdr:row>
      <xdr:rowOff>156845</xdr:rowOff>
    </xdr:to>
    <xdr:sp macro="" textlink="">
      <xdr:nvSpPr>
        <xdr:cNvPr id="656" name="楕円 655"/>
        <xdr:cNvSpPr/>
      </xdr:nvSpPr>
      <xdr:spPr>
        <a:xfrm>
          <a:off x="16268700" y="122281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71</xdr:row>
      <xdr:rowOff>8255</xdr:rowOff>
    </xdr:from>
    <xdr:ext cx="598170" cy="255270"/>
    <xdr:sp macro="" textlink="">
      <xdr:nvSpPr>
        <xdr:cNvPr id="657" name="災害復旧費該当値テキスト"/>
        <xdr:cNvSpPr txBox="1"/>
      </xdr:nvSpPr>
      <xdr:spPr>
        <a:xfrm>
          <a:off x="16358870" y="1218120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687,813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6350</xdr:rowOff>
    </xdr:from>
    <xdr:to>
      <xdr:col>81</xdr:col>
      <xdr:colOff>101600</xdr:colOff>
      <xdr:row>72</xdr:row>
      <xdr:rowOff>107950</xdr:rowOff>
    </xdr:to>
    <xdr:sp macro="" textlink="">
      <xdr:nvSpPr>
        <xdr:cNvPr id="658" name="楕円 657"/>
        <xdr:cNvSpPr/>
      </xdr:nvSpPr>
      <xdr:spPr>
        <a:xfrm>
          <a:off x="15430500" y="123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70</xdr:row>
      <xdr:rowOff>124460</xdr:rowOff>
    </xdr:from>
    <xdr:ext cx="594995" cy="259080"/>
    <xdr:sp macro="" textlink="">
      <xdr:nvSpPr>
        <xdr:cNvPr id="659" name="テキスト ボックス 658"/>
        <xdr:cNvSpPr txBox="1"/>
      </xdr:nvSpPr>
      <xdr:spPr>
        <a:xfrm>
          <a:off x="15181580" y="12125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48895</xdr:rowOff>
    </xdr:from>
    <xdr:to>
      <xdr:col>76</xdr:col>
      <xdr:colOff>165100</xdr:colOff>
      <xdr:row>73</xdr:row>
      <xdr:rowOff>150495</xdr:rowOff>
    </xdr:to>
    <xdr:sp macro="" textlink="">
      <xdr:nvSpPr>
        <xdr:cNvPr id="660" name="楕円 659"/>
        <xdr:cNvSpPr/>
      </xdr:nvSpPr>
      <xdr:spPr>
        <a:xfrm>
          <a:off x="14541500" y="125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71</xdr:row>
      <xdr:rowOff>167005</xdr:rowOff>
    </xdr:from>
    <xdr:ext cx="594995" cy="255270"/>
    <xdr:sp macro="" textlink="">
      <xdr:nvSpPr>
        <xdr:cNvPr id="661" name="テキスト ボックス 660"/>
        <xdr:cNvSpPr txBox="1"/>
      </xdr:nvSpPr>
      <xdr:spPr>
        <a:xfrm>
          <a:off x="14292580" y="123399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94615</xdr:rowOff>
    </xdr:from>
    <xdr:to>
      <xdr:col>72</xdr:col>
      <xdr:colOff>38100</xdr:colOff>
      <xdr:row>73</xdr:row>
      <xdr:rowOff>24765</xdr:rowOff>
    </xdr:to>
    <xdr:sp macro="" textlink="">
      <xdr:nvSpPr>
        <xdr:cNvPr id="662" name="楕円 661"/>
        <xdr:cNvSpPr/>
      </xdr:nvSpPr>
      <xdr:spPr>
        <a:xfrm>
          <a:off x="13652500" y="124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71</xdr:row>
      <xdr:rowOff>41275</xdr:rowOff>
    </xdr:from>
    <xdr:ext cx="598170" cy="255270"/>
    <xdr:sp macro="" textlink="">
      <xdr:nvSpPr>
        <xdr:cNvPr id="663" name="テキスト ボックス 662"/>
        <xdr:cNvSpPr txBox="1"/>
      </xdr:nvSpPr>
      <xdr:spPr>
        <a:xfrm>
          <a:off x="13403580" y="1221422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75565</xdr:rowOff>
    </xdr:from>
    <xdr:to>
      <xdr:col>67</xdr:col>
      <xdr:colOff>101600</xdr:colOff>
      <xdr:row>76</xdr:row>
      <xdr:rowOff>6350</xdr:rowOff>
    </xdr:to>
    <xdr:sp macro="" textlink="">
      <xdr:nvSpPr>
        <xdr:cNvPr id="664" name="楕円 663"/>
        <xdr:cNvSpPr/>
      </xdr:nvSpPr>
      <xdr:spPr>
        <a:xfrm>
          <a:off x="127635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22860</xdr:rowOff>
    </xdr:from>
    <xdr:ext cx="594995" cy="259080"/>
    <xdr:sp macro="" textlink="">
      <xdr:nvSpPr>
        <xdr:cNvPr id="665" name="テキスト ボックス 664"/>
        <xdr:cNvSpPr txBox="1"/>
      </xdr:nvSpPr>
      <xdr:spPr>
        <a:xfrm>
          <a:off x="12514580" y="12710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166370</xdr:colOff>
      <xdr:row>85</xdr:row>
      <xdr:rowOff>31750</xdr:rowOff>
    </xdr:to>
    <xdr:sp macro="" textlink="">
      <xdr:nvSpPr>
        <xdr:cNvPr id="666" name="正方形/長方形 665"/>
        <xdr:cNvSpPr/>
      </xdr:nvSpPr>
      <xdr:spPr>
        <a:xfrm>
          <a:off x="12446000" y="14287500"/>
          <a:ext cx="46748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166370</xdr:colOff>
      <xdr:row>101</xdr:row>
      <xdr:rowOff>82550</xdr:rowOff>
    </xdr:to>
    <xdr:sp macro="" textlink="">
      <xdr:nvSpPr>
        <xdr:cNvPr id="673" name="正方形/長方形 672"/>
        <xdr:cNvSpPr/>
      </xdr:nvSpPr>
      <xdr:spPr>
        <a:xfrm>
          <a:off x="12446000" y="15113000"/>
          <a:ext cx="467487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74" name="テキスト ボックス 673"/>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166370</xdr:colOff>
      <xdr:row>101</xdr:row>
      <xdr:rowOff>82550</xdr:rowOff>
    </xdr:to>
    <xdr:cxnSp macro="">
      <xdr:nvCxnSpPr>
        <xdr:cNvPr id="675" name="直線コネクタ 674"/>
        <xdr:cNvCxnSpPr/>
      </xdr:nvCxnSpPr>
      <xdr:spPr>
        <a:xfrm>
          <a:off x="12446000" y="17399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166370</xdr:colOff>
      <xdr:row>99</xdr:row>
      <xdr:rowOff>99060</xdr:rowOff>
    </xdr:to>
    <xdr:cxnSp macro="">
      <xdr:nvCxnSpPr>
        <xdr:cNvPr id="676" name="直線コネクタ 675"/>
        <xdr:cNvCxnSpPr/>
      </xdr:nvCxnSpPr>
      <xdr:spPr>
        <a:xfrm>
          <a:off x="12446000" y="1707261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110" cy="259080"/>
    <xdr:sp macro="" textlink="">
      <xdr:nvSpPr>
        <xdr:cNvPr id="677" name="テキスト ボックス 676"/>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166370</xdr:colOff>
      <xdr:row>97</xdr:row>
      <xdr:rowOff>114935</xdr:rowOff>
    </xdr:to>
    <xdr:cxnSp macro="">
      <xdr:nvCxnSpPr>
        <xdr:cNvPr id="678" name="直線コネクタ 677"/>
        <xdr:cNvCxnSpPr/>
      </xdr:nvCxnSpPr>
      <xdr:spPr>
        <a:xfrm>
          <a:off x="12446000" y="1674558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8320" cy="255270"/>
    <xdr:sp macro="" textlink="">
      <xdr:nvSpPr>
        <xdr:cNvPr id="679" name="テキスト ボックス 678"/>
        <xdr:cNvSpPr txBox="1"/>
      </xdr:nvSpPr>
      <xdr:spPr>
        <a:xfrm>
          <a:off x="11914505" y="1660334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166370</xdr:colOff>
      <xdr:row>95</xdr:row>
      <xdr:rowOff>132080</xdr:rowOff>
    </xdr:to>
    <xdr:cxnSp macro="">
      <xdr:nvCxnSpPr>
        <xdr:cNvPr id="680" name="直線コネクタ 679"/>
        <xdr:cNvCxnSpPr/>
      </xdr:nvCxnSpPr>
      <xdr:spPr>
        <a:xfrm>
          <a:off x="12446000" y="1641983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8320" cy="259080"/>
    <xdr:sp macro="" textlink="">
      <xdr:nvSpPr>
        <xdr:cNvPr id="681" name="テキスト ボックス 680"/>
        <xdr:cNvSpPr txBox="1"/>
      </xdr:nvSpPr>
      <xdr:spPr>
        <a:xfrm>
          <a:off x="1191450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166370</xdr:colOff>
      <xdr:row>93</xdr:row>
      <xdr:rowOff>147955</xdr:rowOff>
    </xdr:to>
    <xdr:cxnSp macro="">
      <xdr:nvCxnSpPr>
        <xdr:cNvPr id="682" name="直線コネクタ 681"/>
        <xdr:cNvCxnSpPr/>
      </xdr:nvCxnSpPr>
      <xdr:spPr>
        <a:xfrm>
          <a:off x="12446000" y="1609280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8320" cy="255270"/>
    <xdr:sp macro="" textlink="">
      <xdr:nvSpPr>
        <xdr:cNvPr id="683" name="テキスト ボックス 682"/>
        <xdr:cNvSpPr txBox="1"/>
      </xdr:nvSpPr>
      <xdr:spPr>
        <a:xfrm>
          <a:off x="11914505" y="1595120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166370</xdr:colOff>
      <xdr:row>91</xdr:row>
      <xdr:rowOff>164465</xdr:rowOff>
    </xdr:to>
    <xdr:cxnSp macro="">
      <xdr:nvCxnSpPr>
        <xdr:cNvPr id="684" name="直線コネクタ 683"/>
        <xdr:cNvCxnSpPr/>
      </xdr:nvCxnSpPr>
      <xdr:spPr>
        <a:xfrm>
          <a:off x="12446000" y="15766415"/>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1820" cy="258445"/>
    <xdr:sp macro="" textlink="">
      <xdr:nvSpPr>
        <xdr:cNvPr id="685" name="テキスト ボックス 684"/>
        <xdr:cNvSpPr txBox="1"/>
      </xdr:nvSpPr>
      <xdr:spPr>
        <a:xfrm>
          <a:off x="11850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166370</xdr:colOff>
      <xdr:row>90</xdr:row>
      <xdr:rowOff>8890</xdr:rowOff>
    </xdr:to>
    <xdr:cxnSp macro="">
      <xdr:nvCxnSpPr>
        <xdr:cNvPr id="686" name="直線コネクタ 685"/>
        <xdr:cNvCxnSpPr/>
      </xdr:nvCxnSpPr>
      <xdr:spPr>
        <a:xfrm>
          <a:off x="12446000" y="1543939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820" cy="259080"/>
    <xdr:sp macro="" textlink="">
      <xdr:nvSpPr>
        <xdr:cNvPr id="687" name="テキスト ボックス 686"/>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88</xdr:row>
      <xdr:rowOff>25400</xdr:rowOff>
    </xdr:to>
    <xdr:cxnSp macro="">
      <xdr:nvCxnSpPr>
        <xdr:cNvPr id="688" name="直線コネクタ 687"/>
        <xdr:cNvCxnSpPr/>
      </xdr:nvCxnSpPr>
      <xdr:spPr>
        <a:xfrm>
          <a:off x="12446000" y="15113000"/>
          <a:ext cx="46748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89" name="テキスト ボックス 688"/>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166370</xdr:colOff>
      <xdr:row>101</xdr:row>
      <xdr:rowOff>82550</xdr:rowOff>
    </xdr:to>
    <xdr:sp macro="" textlink="">
      <xdr:nvSpPr>
        <xdr:cNvPr id="690" name="公債費グラフ枠"/>
        <xdr:cNvSpPr/>
      </xdr:nvSpPr>
      <xdr:spPr>
        <a:xfrm>
          <a:off x="12446000" y="15113000"/>
          <a:ext cx="467487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74930</xdr:rowOff>
    </xdr:from>
    <xdr:to>
      <xdr:col>85</xdr:col>
      <xdr:colOff>126365</xdr:colOff>
      <xdr:row>98</xdr:row>
      <xdr:rowOff>168910</xdr:rowOff>
    </xdr:to>
    <xdr:cxnSp macro="">
      <xdr:nvCxnSpPr>
        <xdr:cNvPr id="691" name="直線コネクタ 690"/>
        <xdr:cNvCxnSpPr/>
      </xdr:nvCxnSpPr>
      <xdr:spPr>
        <a:xfrm flipV="1">
          <a:off x="16317595" y="1550543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99</xdr:row>
      <xdr:rowOff>1270</xdr:rowOff>
    </xdr:from>
    <xdr:ext cx="469265" cy="259080"/>
    <xdr:sp macro="" textlink="">
      <xdr:nvSpPr>
        <xdr:cNvPr id="692" name="公債費最小値テキスト"/>
        <xdr:cNvSpPr txBox="1"/>
      </xdr:nvSpPr>
      <xdr:spPr>
        <a:xfrm>
          <a:off x="16358870" y="16974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168910</xdr:rowOff>
    </xdr:from>
    <xdr:to>
      <xdr:col>86</xdr:col>
      <xdr:colOff>25400</xdr:colOff>
      <xdr:row>98</xdr:row>
      <xdr:rowOff>168910</xdr:rowOff>
    </xdr:to>
    <xdr:cxnSp macro="">
      <xdr:nvCxnSpPr>
        <xdr:cNvPr id="693" name="直線コネクタ 692"/>
        <xdr:cNvCxnSpPr/>
      </xdr:nvCxnSpPr>
      <xdr:spPr>
        <a:xfrm>
          <a:off x="16230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89</xdr:row>
      <xdr:rowOff>20955</xdr:rowOff>
    </xdr:from>
    <xdr:ext cx="598170" cy="255270"/>
    <xdr:sp macro="" textlink="">
      <xdr:nvSpPr>
        <xdr:cNvPr id="694" name="公債費最大値テキスト"/>
        <xdr:cNvSpPr txBox="1"/>
      </xdr:nvSpPr>
      <xdr:spPr>
        <a:xfrm>
          <a:off x="16358870" y="1528000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144,010</a:t>
          </a:r>
          <a:endParaRPr kumimoji="1" lang="ja-JP" altLang="en-US" sz="1000" b="1">
            <a:latin typeface="ＭＳ Ｐゴシック"/>
          </a:endParaRPr>
        </a:p>
      </xdr:txBody>
    </xdr:sp>
    <xdr:clientData/>
  </xdr:oneCellAnchor>
  <xdr:twoCellAnchor>
    <xdr:from>
      <xdr:col>85</xdr:col>
      <xdr:colOff>38100</xdr:colOff>
      <xdr:row>90</xdr:row>
      <xdr:rowOff>74930</xdr:rowOff>
    </xdr:from>
    <xdr:to>
      <xdr:col>86</xdr:col>
      <xdr:colOff>25400</xdr:colOff>
      <xdr:row>90</xdr:row>
      <xdr:rowOff>74930</xdr:rowOff>
    </xdr:to>
    <xdr:cxnSp macro="">
      <xdr:nvCxnSpPr>
        <xdr:cNvPr id="695" name="直線コネクタ 694"/>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89535</xdr:rowOff>
    </xdr:from>
    <xdr:to>
      <xdr:col>85</xdr:col>
      <xdr:colOff>127000</xdr:colOff>
      <xdr:row>95</xdr:row>
      <xdr:rowOff>64770</xdr:rowOff>
    </xdr:to>
    <xdr:cxnSp macro="">
      <xdr:nvCxnSpPr>
        <xdr:cNvPr id="696" name="直線コネクタ 695"/>
        <xdr:cNvCxnSpPr/>
      </xdr:nvCxnSpPr>
      <xdr:spPr>
        <a:xfrm>
          <a:off x="15481300" y="15691485"/>
          <a:ext cx="838200" cy="661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166370</xdr:colOff>
      <xdr:row>94</xdr:row>
      <xdr:rowOff>13335</xdr:rowOff>
    </xdr:from>
    <xdr:ext cx="534035" cy="259080"/>
    <xdr:sp macro="" textlink="">
      <xdr:nvSpPr>
        <xdr:cNvPr id="697" name="公債費平均値テキスト"/>
        <xdr:cNvSpPr txBox="1"/>
      </xdr:nvSpPr>
      <xdr:spPr>
        <a:xfrm>
          <a:off x="16358870" y="1612963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161925</xdr:rowOff>
    </xdr:from>
    <xdr:to>
      <xdr:col>85</xdr:col>
      <xdr:colOff>166370</xdr:colOff>
      <xdr:row>95</xdr:row>
      <xdr:rowOff>92075</xdr:rowOff>
    </xdr:to>
    <xdr:sp macro="" textlink="">
      <xdr:nvSpPr>
        <xdr:cNvPr id="698" name="フローチャート: 判断 697"/>
        <xdr:cNvSpPr/>
      </xdr:nvSpPr>
      <xdr:spPr>
        <a:xfrm>
          <a:off x="16268700" y="1627822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89535</xdr:rowOff>
    </xdr:from>
    <xdr:to>
      <xdr:col>81</xdr:col>
      <xdr:colOff>50800</xdr:colOff>
      <xdr:row>94</xdr:row>
      <xdr:rowOff>125095</xdr:rowOff>
    </xdr:to>
    <xdr:cxnSp macro="">
      <xdr:nvCxnSpPr>
        <xdr:cNvPr id="699" name="直線コネクタ 698"/>
        <xdr:cNvCxnSpPr/>
      </xdr:nvCxnSpPr>
      <xdr:spPr>
        <a:xfrm flipV="1">
          <a:off x="14592300" y="15691485"/>
          <a:ext cx="889000" cy="549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1270</xdr:rowOff>
    </xdr:from>
    <xdr:to>
      <xdr:col>81</xdr:col>
      <xdr:colOff>101600</xdr:colOff>
      <xdr:row>95</xdr:row>
      <xdr:rowOff>102870</xdr:rowOff>
    </xdr:to>
    <xdr:sp macro="" textlink="">
      <xdr:nvSpPr>
        <xdr:cNvPr id="700" name="フローチャート: 判断 699"/>
        <xdr:cNvSpPr/>
      </xdr:nvSpPr>
      <xdr:spPr>
        <a:xfrm>
          <a:off x="154305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93980</xdr:rowOff>
    </xdr:from>
    <xdr:ext cx="530860" cy="259080"/>
    <xdr:sp macro="" textlink="">
      <xdr:nvSpPr>
        <xdr:cNvPr id="701" name="テキスト ボックス 700"/>
        <xdr:cNvSpPr txBox="1"/>
      </xdr:nvSpPr>
      <xdr:spPr>
        <a:xfrm>
          <a:off x="15213965" y="16381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166370</xdr:colOff>
      <xdr:row>94</xdr:row>
      <xdr:rowOff>125095</xdr:rowOff>
    </xdr:from>
    <xdr:to>
      <xdr:col>76</xdr:col>
      <xdr:colOff>114300</xdr:colOff>
      <xdr:row>95</xdr:row>
      <xdr:rowOff>27940</xdr:rowOff>
    </xdr:to>
    <xdr:cxnSp macro="">
      <xdr:nvCxnSpPr>
        <xdr:cNvPr id="702" name="直線コネクタ 701"/>
        <xdr:cNvCxnSpPr/>
      </xdr:nvCxnSpPr>
      <xdr:spPr>
        <a:xfrm flipV="1">
          <a:off x="13691870" y="16241395"/>
          <a:ext cx="90043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166370</xdr:rowOff>
    </xdr:from>
    <xdr:to>
      <xdr:col>76</xdr:col>
      <xdr:colOff>165100</xdr:colOff>
      <xdr:row>95</xdr:row>
      <xdr:rowOff>96520</xdr:rowOff>
    </xdr:to>
    <xdr:sp macro="" textlink="">
      <xdr:nvSpPr>
        <xdr:cNvPr id="703" name="フローチャート: 判断 702"/>
        <xdr:cNvSpPr/>
      </xdr:nvSpPr>
      <xdr:spPr>
        <a:xfrm>
          <a:off x="1454150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87630</xdr:rowOff>
    </xdr:from>
    <xdr:ext cx="530860" cy="255270"/>
    <xdr:sp macro="" textlink="">
      <xdr:nvSpPr>
        <xdr:cNvPr id="704" name="テキスト ボックス 703"/>
        <xdr:cNvSpPr txBox="1"/>
      </xdr:nvSpPr>
      <xdr:spPr>
        <a:xfrm>
          <a:off x="14324965" y="163753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27940</xdr:rowOff>
    </xdr:from>
    <xdr:to>
      <xdr:col>71</xdr:col>
      <xdr:colOff>166370</xdr:colOff>
      <xdr:row>95</xdr:row>
      <xdr:rowOff>48895</xdr:rowOff>
    </xdr:to>
    <xdr:cxnSp macro="">
      <xdr:nvCxnSpPr>
        <xdr:cNvPr id="705" name="直線コネクタ 704"/>
        <xdr:cNvCxnSpPr/>
      </xdr:nvCxnSpPr>
      <xdr:spPr>
        <a:xfrm flipV="1">
          <a:off x="12814300" y="16315690"/>
          <a:ext cx="87757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20320</xdr:rowOff>
    </xdr:from>
    <xdr:to>
      <xdr:col>72</xdr:col>
      <xdr:colOff>38100</xdr:colOff>
      <xdr:row>95</xdr:row>
      <xdr:rowOff>121920</xdr:rowOff>
    </xdr:to>
    <xdr:sp macro="" textlink="">
      <xdr:nvSpPr>
        <xdr:cNvPr id="706" name="フローチャート: 判断 705"/>
        <xdr:cNvSpPr/>
      </xdr:nvSpPr>
      <xdr:spPr>
        <a:xfrm>
          <a:off x="13652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113030</xdr:rowOff>
    </xdr:from>
    <xdr:ext cx="534035" cy="259080"/>
    <xdr:sp macro="" textlink="">
      <xdr:nvSpPr>
        <xdr:cNvPr id="707" name="テキスト ボックス 706"/>
        <xdr:cNvSpPr txBox="1"/>
      </xdr:nvSpPr>
      <xdr:spPr>
        <a:xfrm>
          <a:off x="13435965" y="1640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135890</xdr:rowOff>
    </xdr:from>
    <xdr:to>
      <xdr:col>67</xdr:col>
      <xdr:colOff>101600</xdr:colOff>
      <xdr:row>95</xdr:row>
      <xdr:rowOff>66040</xdr:rowOff>
    </xdr:to>
    <xdr:sp macro="" textlink="">
      <xdr:nvSpPr>
        <xdr:cNvPr id="708" name="フローチャート: 判断 707"/>
        <xdr:cNvSpPr/>
      </xdr:nvSpPr>
      <xdr:spPr>
        <a:xfrm>
          <a:off x="12763500"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82550</xdr:rowOff>
    </xdr:from>
    <xdr:ext cx="530860" cy="259080"/>
    <xdr:sp macro="" textlink="">
      <xdr:nvSpPr>
        <xdr:cNvPr id="709" name="テキスト ボックス 708"/>
        <xdr:cNvSpPr txBox="1"/>
      </xdr:nvSpPr>
      <xdr:spPr>
        <a:xfrm>
          <a:off x="12546965" y="160274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711" name="テキスト ボックス 710"/>
        <xdr:cNvSpPr txBox="1"/>
      </xdr:nvSpPr>
      <xdr:spPr>
        <a:xfrm>
          <a:off x="1529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166370</xdr:colOff>
      <xdr:row>101</xdr:row>
      <xdr:rowOff>80010</xdr:rowOff>
    </xdr:from>
    <xdr:ext cx="761365" cy="259080"/>
    <xdr:sp macro="" textlink="">
      <xdr:nvSpPr>
        <xdr:cNvPr id="713" name="テキスト ボックス 712"/>
        <xdr:cNvSpPr txBox="1"/>
      </xdr:nvSpPr>
      <xdr:spPr>
        <a:xfrm>
          <a:off x="1350137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14" name="テキスト ボックス 713"/>
        <xdr:cNvSpPr txBox="1"/>
      </xdr:nvSpPr>
      <xdr:spPr>
        <a:xfrm>
          <a:off x="12623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13970</xdr:rowOff>
    </xdr:from>
    <xdr:to>
      <xdr:col>85</xdr:col>
      <xdr:colOff>166370</xdr:colOff>
      <xdr:row>95</xdr:row>
      <xdr:rowOff>115570</xdr:rowOff>
    </xdr:to>
    <xdr:sp macro="" textlink="">
      <xdr:nvSpPr>
        <xdr:cNvPr id="715" name="楕円 714"/>
        <xdr:cNvSpPr/>
      </xdr:nvSpPr>
      <xdr:spPr>
        <a:xfrm>
          <a:off x="16268700" y="1630172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166370</xdr:colOff>
      <xdr:row>94</xdr:row>
      <xdr:rowOff>163830</xdr:rowOff>
    </xdr:from>
    <xdr:ext cx="534035" cy="259080"/>
    <xdr:sp macro="" textlink="">
      <xdr:nvSpPr>
        <xdr:cNvPr id="716" name="公債費該当値テキスト"/>
        <xdr:cNvSpPr txBox="1"/>
      </xdr:nvSpPr>
      <xdr:spPr>
        <a:xfrm>
          <a:off x="16358870" y="16280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38735</xdr:rowOff>
    </xdr:from>
    <xdr:to>
      <xdr:col>81</xdr:col>
      <xdr:colOff>101600</xdr:colOff>
      <xdr:row>91</xdr:row>
      <xdr:rowOff>140335</xdr:rowOff>
    </xdr:to>
    <xdr:sp macro="" textlink="">
      <xdr:nvSpPr>
        <xdr:cNvPr id="717" name="楕円 716"/>
        <xdr:cNvSpPr/>
      </xdr:nvSpPr>
      <xdr:spPr>
        <a:xfrm>
          <a:off x="15430500" y="156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89</xdr:row>
      <xdr:rowOff>156845</xdr:rowOff>
    </xdr:from>
    <xdr:ext cx="594995" cy="255270"/>
    <xdr:sp macro="" textlink="">
      <xdr:nvSpPr>
        <xdr:cNvPr id="718" name="テキスト ボックス 717"/>
        <xdr:cNvSpPr txBox="1"/>
      </xdr:nvSpPr>
      <xdr:spPr>
        <a:xfrm>
          <a:off x="15181580" y="1541589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74930</xdr:rowOff>
    </xdr:from>
    <xdr:to>
      <xdr:col>76</xdr:col>
      <xdr:colOff>165100</xdr:colOff>
      <xdr:row>95</xdr:row>
      <xdr:rowOff>4445</xdr:rowOff>
    </xdr:to>
    <xdr:sp macro="" textlink="">
      <xdr:nvSpPr>
        <xdr:cNvPr id="719" name="楕円 718"/>
        <xdr:cNvSpPr/>
      </xdr:nvSpPr>
      <xdr:spPr>
        <a:xfrm>
          <a:off x="1454150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20955</xdr:rowOff>
    </xdr:from>
    <xdr:ext cx="530860" cy="255270"/>
    <xdr:sp macro="" textlink="">
      <xdr:nvSpPr>
        <xdr:cNvPr id="720" name="テキスト ボックス 719"/>
        <xdr:cNvSpPr txBox="1"/>
      </xdr:nvSpPr>
      <xdr:spPr>
        <a:xfrm>
          <a:off x="14324965" y="159658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148590</xdr:rowOff>
    </xdr:from>
    <xdr:to>
      <xdr:col>72</xdr:col>
      <xdr:colOff>38100</xdr:colOff>
      <xdr:row>95</xdr:row>
      <xdr:rowOff>78740</xdr:rowOff>
    </xdr:to>
    <xdr:sp macro="" textlink="">
      <xdr:nvSpPr>
        <xdr:cNvPr id="721" name="楕円 720"/>
        <xdr:cNvSpPr/>
      </xdr:nvSpPr>
      <xdr:spPr>
        <a:xfrm>
          <a:off x="13652500" y="16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95250</xdr:rowOff>
    </xdr:from>
    <xdr:ext cx="534035" cy="259080"/>
    <xdr:sp macro="" textlink="">
      <xdr:nvSpPr>
        <xdr:cNvPr id="722" name="テキスト ボックス 721"/>
        <xdr:cNvSpPr txBox="1"/>
      </xdr:nvSpPr>
      <xdr:spPr>
        <a:xfrm>
          <a:off x="13435965" y="1604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169545</xdr:rowOff>
    </xdr:from>
    <xdr:to>
      <xdr:col>67</xdr:col>
      <xdr:colOff>101600</xdr:colOff>
      <xdr:row>95</xdr:row>
      <xdr:rowOff>99695</xdr:rowOff>
    </xdr:to>
    <xdr:sp macro="" textlink="">
      <xdr:nvSpPr>
        <xdr:cNvPr id="723" name="楕円 722"/>
        <xdr:cNvSpPr/>
      </xdr:nvSpPr>
      <xdr:spPr>
        <a:xfrm>
          <a:off x="12763500" y="162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90805</xdr:rowOff>
    </xdr:from>
    <xdr:ext cx="530860" cy="258445"/>
    <xdr:sp macro="" textlink="">
      <xdr:nvSpPr>
        <xdr:cNvPr id="724" name="テキスト ボックス 723"/>
        <xdr:cNvSpPr txBox="1"/>
      </xdr:nvSpPr>
      <xdr:spPr>
        <a:xfrm>
          <a:off x="12546965" y="163785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3" name="テキスト ボックス 732"/>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5110" cy="255270"/>
    <xdr:sp macro="" textlink="">
      <xdr:nvSpPr>
        <xdr:cNvPr id="736" name="テキスト ボックス 735"/>
        <xdr:cNvSpPr txBox="1"/>
      </xdr:nvSpPr>
      <xdr:spPr>
        <a:xfrm>
          <a:off x="18039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270"/>
    <xdr:sp macro="" textlink="">
      <xdr:nvSpPr>
        <xdr:cNvPr id="738" name="テキスト ボックス 737"/>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111760</xdr:rowOff>
    </xdr:from>
    <xdr:ext cx="531495" cy="255270"/>
    <xdr:sp macro="" textlink="">
      <xdr:nvSpPr>
        <xdr:cNvPr id="740" name="テキスト ボックス 739"/>
        <xdr:cNvSpPr txBox="1"/>
      </xdr:nvSpPr>
      <xdr:spPr>
        <a:xfrm>
          <a:off x="17756505" y="525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42" name="テキスト ボックス 741"/>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48895</xdr:rowOff>
    </xdr:from>
    <xdr:to>
      <xdr:col>116</xdr:col>
      <xdr:colOff>62865</xdr:colOff>
      <xdr:row>38</xdr:row>
      <xdr:rowOff>25400</xdr:rowOff>
    </xdr:to>
    <xdr:cxnSp macro="">
      <xdr:nvCxnSpPr>
        <xdr:cNvPr id="744" name="直線コネクタ 743"/>
        <xdr:cNvCxnSpPr/>
      </xdr:nvCxnSpPr>
      <xdr:spPr>
        <a:xfrm flipV="1">
          <a:off x="22159595" y="5363845"/>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48260</xdr:rowOff>
    </xdr:from>
    <xdr:ext cx="249555" cy="259080"/>
    <xdr:sp macro="" textlink="">
      <xdr:nvSpPr>
        <xdr:cNvPr id="745" name="諸支出金最小値テキスト"/>
        <xdr:cNvSpPr txBox="1"/>
      </xdr:nvSpPr>
      <xdr:spPr>
        <a:xfrm>
          <a:off x="22212300" y="65633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167005</xdr:rowOff>
    </xdr:from>
    <xdr:ext cx="534670" cy="255270"/>
    <xdr:sp macro="" textlink="">
      <xdr:nvSpPr>
        <xdr:cNvPr id="747" name="諸支出金最大値テキスト"/>
        <xdr:cNvSpPr txBox="1"/>
      </xdr:nvSpPr>
      <xdr:spPr>
        <a:xfrm>
          <a:off x="22212300" y="51390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20,590</a:t>
          </a:r>
          <a:endParaRPr kumimoji="1" lang="ja-JP" altLang="en-US" sz="1000" b="1">
            <a:latin typeface="ＭＳ Ｐゴシック"/>
          </a:endParaRPr>
        </a:p>
      </xdr:txBody>
    </xdr:sp>
    <xdr:clientData/>
  </xdr:oneCellAnchor>
  <xdr:twoCellAnchor>
    <xdr:from>
      <xdr:col>115</xdr:col>
      <xdr:colOff>165100</xdr:colOff>
      <xdr:row>31</xdr:row>
      <xdr:rowOff>48895</xdr:rowOff>
    </xdr:from>
    <xdr:to>
      <xdr:col>116</xdr:col>
      <xdr:colOff>152400</xdr:colOff>
      <xdr:row>31</xdr:row>
      <xdr:rowOff>48895</xdr:rowOff>
    </xdr:to>
    <xdr:cxnSp macro="">
      <xdr:nvCxnSpPr>
        <xdr:cNvPr id="748" name="直線コネクタ 747"/>
        <xdr:cNvCxnSpPr/>
      </xdr:nvCxnSpPr>
      <xdr:spPr>
        <a:xfrm>
          <a:off x="22072600" y="536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36</xdr:row>
      <xdr:rowOff>153035</xdr:rowOff>
    </xdr:from>
    <xdr:to>
      <xdr:col>116</xdr:col>
      <xdr:colOff>63500</xdr:colOff>
      <xdr:row>37</xdr:row>
      <xdr:rowOff>96520</xdr:rowOff>
    </xdr:to>
    <xdr:cxnSp macro="">
      <xdr:nvCxnSpPr>
        <xdr:cNvPr id="749" name="直線コネクタ 748"/>
        <xdr:cNvCxnSpPr/>
      </xdr:nvCxnSpPr>
      <xdr:spPr>
        <a:xfrm flipV="1">
          <a:off x="21311870" y="6325235"/>
          <a:ext cx="84963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92710</xdr:rowOff>
    </xdr:from>
    <xdr:ext cx="378460" cy="259080"/>
    <xdr:sp macro="" textlink="">
      <xdr:nvSpPr>
        <xdr:cNvPr id="750" name="諸支出金平均値テキスト"/>
        <xdr:cNvSpPr txBox="1"/>
      </xdr:nvSpPr>
      <xdr:spPr>
        <a:xfrm>
          <a:off x="22212300" y="64363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114300</xdr:rowOff>
    </xdr:from>
    <xdr:to>
      <xdr:col>116</xdr:col>
      <xdr:colOff>114300</xdr:colOff>
      <xdr:row>38</xdr:row>
      <xdr:rowOff>44450</xdr:rowOff>
    </xdr:to>
    <xdr:sp macro="" textlink="">
      <xdr:nvSpPr>
        <xdr:cNvPr id="751" name="フローチャート: 判断 750"/>
        <xdr:cNvSpPr/>
      </xdr:nvSpPr>
      <xdr:spPr>
        <a:xfrm>
          <a:off x="221107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146685</xdr:rowOff>
    </xdr:from>
    <xdr:to>
      <xdr:col>111</xdr:col>
      <xdr:colOff>166370</xdr:colOff>
      <xdr:row>37</xdr:row>
      <xdr:rowOff>96520</xdr:rowOff>
    </xdr:to>
    <xdr:cxnSp macro="">
      <xdr:nvCxnSpPr>
        <xdr:cNvPr id="752" name="直線コネクタ 751"/>
        <xdr:cNvCxnSpPr/>
      </xdr:nvCxnSpPr>
      <xdr:spPr>
        <a:xfrm>
          <a:off x="20434300" y="5461635"/>
          <a:ext cx="877570" cy="978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53" name="フローチャート: 判断 752"/>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65405</xdr:rowOff>
    </xdr:from>
    <xdr:ext cx="313690" cy="255270"/>
    <xdr:sp macro="" textlink="">
      <xdr:nvSpPr>
        <xdr:cNvPr id="754" name="テキスト ボックス 753"/>
        <xdr:cNvSpPr txBox="1"/>
      </xdr:nvSpPr>
      <xdr:spPr>
        <a:xfrm>
          <a:off x="21166455" y="658050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146685</xdr:rowOff>
    </xdr:from>
    <xdr:to>
      <xdr:col>107</xdr:col>
      <xdr:colOff>50800</xdr:colOff>
      <xdr:row>38</xdr:row>
      <xdr:rowOff>3810</xdr:rowOff>
    </xdr:to>
    <xdr:cxnSp macro="">
      <xdr:nvCxnSpPr>
        <xdr:cNvPr id="755" name="直線コネクタ 754"/>
        <xdr:cNvCxnSpPr/>
      </xdr:nvCxnSpPr>
      <xdr:spPr>
        <a:xfrm flipV="1">
          <a:off x="19545300" y="5461635"/>
          <a:ext cx="889000" cy="1057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143510</xdr:rowOff>
    </xdr:from>
    <xdr:to>
      <xdr:col>107</xdr:col>
      <xdr:colOff>101600</xdr:colOff>
      <xdr:row>38</xdr:row>
      <xdr:rowOff>73660</xdr:rowOff>
    </xdr:to>
    <xdr:sp macro="" textlink="">
      <xdr:nvSpPr>
        <xdr:cNvPr id="756" name="フローチャート: 判断 755"/>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38</xdr:row>
      <xdr:rowOff>64770</xdr:rowOff>
    </xdr:from>
    <xdr:ext cx="310515" cy="255270"/>
    <xdr:sp macro="" textlink="">
      <xdr:nvSpPr>
        <xdr:cNvPr id="757" name="テキスト ボックス 756"/>
        <xdr:cNvSpPr txBox="1"/>
      </xdr:nvSpPr>
      <xdr:spPr>
        <a:xfrm>
          <a:off x="20277455" y="6579870"/>
          <a:ext cx="3105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38</xdr:row>
      <xdr:rowOff>3810</xdr:rowOff>
    </xdr:from>
    <xdr:to>
      <xdr:col>102</xdr:col>
      <xdr:colOff>114300</xdr:colOff>
      <xdr:row>38</xdr:row>
      <xdr:rowOff>19685</xdr:rowOff>
    </xdr:to>
    <xdr:cxnSp macro="">
      <xdr:nvCxnSpPr>
        <xdr:cNvPr id="758" name="直線コネクタ 757"/>
        <xdr:cNvCxnSpPr/>
      </xdr:nvCxnSpPr>
      <xdr:spPr>
        <a:xfrm flipV="1">
          <a:off x="18644870" y="6518910"/>
          <a:ext cx="9004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144145</xdr:rowOff>
    </xdr:from>
    <xdr:to>
      <xdr:col>102</xdr:col>
      <xdr:colOff>165100</xdr:colOff>
      <xdr:row>38</xdr:row>
      <xdr:rowOff>74930</xdr:rowOff>
    </xdr:to>
    <xdr:sp macro="" textlink="">
      <xdr:nvSpPr>
        <xdr:cNvPr id="759" name="フローチャート: 判断 758"/>
        <xdr:cNvSpPr/>
      </xdr:nvSpPr>
      <xdr:spPr>
        <a:xfrm>
          <a:off x="19494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66040</xdr:rowOff>
    </xdr:from>
    <xdr:ext cx="313690" cy="255270"/>
    <xdr:sp macro="" textlink="">
      <xdr:nvSpPr>
        <xdr:cNvPr id="760" name="テキスト ボックス 759"/>
        <xdr:cNvSpPr txBox="1"/>
      </xdr:nvSpPr>
      <xdr:spPr>
        <a:xfrm>
          <a:off x="19388455" y="658114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61" name="フローチャート: 判断 760"/>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166370</xdr:colOff>
      <xdr:row>36</xdr:row>
      <xdr:rowOff>84455</xdr:rowOff>
    </xdr:from>
    <xdr:ext cx="377825" cy="259080"/>
    <xdr:sp macro="" textlink="">
      <xdr:nvSpPr>
        <xdr:cNvPr id="762" name="テキスト ボックス 761"/>
        <xdr:cNvSpPr txBox="1"/>
      </xdr:nvSpPr>
      <xdr:spPr>
        <a:xfrm>
          <a:off x="18454370" y="62566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8825" cy="259080"/>
    <xdr:sp macro="" textlink="">
      <xdr:nvSpPr>
        <xdr:cNvPr id="763" name="テキスト ボックス 762"/>
        <xdr:cNvSpPr txBox="1"/>
      </xdr:nvSpPr>
      <xdr:spPr>
        <a:xfrm>
          <a:off x="21971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41</xdr:row>
      <xdr:rowOff>80010</xdr:rowOff>
    </xdr:from>
    <xdr:ext cx="761365" cy="259080"/>
    <xdr:sp macro="" textlink="">
      <xdr:nvSpPr>
        <xdr:cNvPr id="764" name="テキスト ボックス 763"/>
        <xdr:cNvSpPr txBox="1"/>
      </xdr:nvSpPr>
      <xdr:spPr>
        <a:xfrm>
          <a:off x="21121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8825" cy="259080"/>
    <xdr:sp macro="" textlink="">
      <xdr:nvSpPr>
        <xdr:cNvPr id="765" name="テキスト ボックス 764"/>
        <xdr:cNvSpPr txBox="1"/>
      </xdr:nvSpPr>
      <xdr:spPr>
        <a:xfrm>
          <a:off x="2024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41</xdr:row>
      <xdr:rowOff>80010</xdr:rowOff>
    </xdr:from>
    <xdr:ext cx="761365" cy="259080"/>
    <xdr:sp macro="" textlink="">
      <xdr:nvSpPr>
        <xdr:cNvPr id="767" name="テキスト ボックス 766"/>
        <xdr:cNvSpPr txBox="1"/>
      </xdr:nvSpPr>
      <xdr:spPr>
        <a:xfrm>
          <a:off x="1845437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102235</xdr:rowOff>
    </xdr:from>
    <xdr:to>
      <xdr:col>116</xdr:col>
      <xdr:colOff>114300</xdr:colOff>
      <xdr:row>37</xdr:row>
      <xdr:rowOff>32385</xdr:rowOff>
    </xdr:to>
    <xdr:sp macro="" textlink="">
      <xdr:nvSpPr>
        <xdr:cNvPr id="768" name="楕円 767"/>
        <xdr:cNvSpPr/>
      </xdr:nvSpPr>
      <xdr:spPr>
        <a:xfrm>
          <a:off x="22110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125095</xdr:rowOff>
    </xdr:from>
    <xdr:ext cx="469900" cy="258445"/>
    <xdr:sp macro="" textlink="">
      <xdr:nvSpPr>
        <xdr:cNvPr id="769" name="諸支出金該当値テキスト"/>
        <xdr:cNvSpPr txBox="1"/>
      </xdr:nvSpPr>
      <xdr:spPr>
        <a:xfrm>
          <a:off x="22212300" y="6125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45720</xdr:rowOff>
    </xdr:from>
    <xdr:to>
      <xdr:col>112</xdr:col>
      <xdr:colOff>38100</xdr:colOff>
      <xdr:row>37</xdr:row>
      <xdr:rowOff>147320</xdr:rowOff>
    </xdr:to>
    <xdr:sp macro="" textlink="">
      <xdr:nvSpPr>
        <xdr:cNvPr id="770" name="楕円 769"/>
        <xdr:cNvSpPr/>
      </xdr:nvSpPr>
      <xdr:spPr>
        <a:xfrm>
          <a:off x="21272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163830</xdr:rowOff>
    </xdr:from>
    <xdr:ext cx="469265" cy="259080"/>
    <xdr:sp macro="" textlink="">
      <xdr:nvSpPr>
        <xdr:cNvPr id="771" name="テキスト ボックス 770"/>
        <xdr:cNvSpPr txBox="1"/>
      </xdr:nvSpPr>
      <xdr:spPr>
        <a:xfrm>
          <a:off x="21088350" y="6164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31</xdr:row>
      <xdr:rowOff>95885</xdr:rowOff>
    </xdr:from>
    <xdr:to>
      <xdr:col>107</xdr:col>
      <xdr:colOff>101600</xdr:colOff>
      <xdr:row>32</xdr:row>
      <xdr:rowOff>26035</xdr:rowOff>
    </xdr:to>
    <xdr:sp macro="" textlink="">
      <xdr:nvSpPr>
        <xdr:cNvPr id="772" name="楕円 771"/>
        <xdr:cNvSpPr/>
      </xdr:nvSpPr>
      <xdr:spPr>
        <a:xfrm>
          <a:off x="20383500" y="54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30</xdr:row>
      <xdr:rowOff>42545</xdr:rowOff>
    </xdr:from>
    <xdr:ext cx="530860" cy="255270"/>
    <xdr:sp macro="" textlink="">
      <xdr:nvSpPr>
        <xdr:cNvPr id="773" name="テキスト ボックス 772"/>
        <xdr:cNvSpPr txBox="1"/>
      </xdr:nvSpPr>
      <xdr:spPr>
        <a:xfrm>
          <a:off x="20166965" y="5186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124460</xdr:rowOff>
    </xdr:from>
    <xdr:to>
      <xdr:col>102</xdr:col>
      <xdr:colOff>165100</xdr:colOff>
      <xdr:row>38</xdr:row>
      <xdr:rowOff>54610</xdr:rowOff>
    </xdr:to>
    <xdr:sp macro="" textlink="">
      <xdr:nvSpPr>
        <xdr:cNvPr id="774" name="楕円 773"/>
        <xdr:cNvSpPr/>
      </xdr:nvSpPr>
      <xdr:spPr>
        <a:xfrm>
          <a:off x="19494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71120</xdr:rowOff>
    </xdr:from>
    <xdr:ext cx="378460" cy="259080"/>
    <xdr:sp macro="" textlink="">
      <xdr:nvSpPr>
        <xdr:cNvPr id="775" name="テキスト ボックス 774"/>
        <xdr:cNvSpPr txBox="1"/>
      </xdr:nvSpPr>
      <xdr:spPr>
        <a:xfrm>
          <a:off x="19356070" y="6243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140335</xdr:rowOff>
    </xdr:from>
    <xdr:to>
      <xdr:col>98</xdr:col>
      <xdr:colOff>38100</xdr:colOff>
      <xdr:row>38</xdr:row>
      <xdr:rowOff>70485</xdr:rowOff>
    </xdr:to>
    <xdr:sp macro="" textlink="">
      <xdr:nvSpPr>
        <xdr:cNvPr id="776" name="楕円 775"/>
        <xdr:cNvSpPr/>
      </xdr:nvSpPr>
      <xdr:spPr>
        <a:xfrm>
          <a:off x="18605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61595</xdr:rowOff>
    </xdr:from>
    <xdr:ext cx="313690" cy="259080"/>
    <xdr:sp macro="" textlink="">
      <xdr:nvSpPr>
        <xdr:cNvPr id="777" name="テキスト ボックス 776"/>
        <xdr:cNvSpPr txBox="1"/>
      </xdr:nvSpPr>
      <xdr:spPr>
        <a:xfrm>
          <a:off x="18499455" y="6576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6" name="テキスト ボックス 785"/>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89" name="テキスト ボックス 788"/>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5270"/>
    <xdr:sp macro="" textlink="">
      <xdr:nvSpPr>
        <xdr:cNvPr id="791" name="テキスト ボックス 790"/>
        <xdr:cNvSpPr txBox="1"/>
      </xdr:nvSpPr>
      <xdr:spPr>
        <a:xfrm>
          <a:off x="17974945" y="94843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5270"/>
    <xdr:sp macro="" textlink="">
      <xdr:nvSpPr>
        <xdr:cNvPr id="793" name="テキスト ボックス 792"/>
        <xdr:cNvSpPr txBox="1"/>
      </xdr:nvSpPr>
      <xdr:spPr>
        <a:xfrm>
          <a:off x="17974945" y="90271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5270"/>
    <xdr:sp macro="" textlink="">
      <xdr:nvSpPr>
        <xdr:cNvPr id="795" name="テキスト ボックス 794"/>
        <xdr:cNvSpPr txBox="1"/>
      </xdr:nvSpPr>
      <xdr:spPr>
        <a:xfrm>
          <a:off x="17974945" y="85699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5270"/>
    <xdr:sp macro="" textlink="">
      <xdr:nvSpPr>
        <xdr:cNvPr id="797" name="テキスト ボックス 796"/>
        <xdr:cNvSpPr txBox="1"/>
      </xdr:nvSpPr>
      <xdr:spPr>
        <a:xfrm>
          <a:off x="17974945" y="8112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9" name="直線コネクタ 798"/>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800"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802"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166370</xdr:colOff>
      <xdr:row>58</xdr:row>
      <xdr:rowOff>139700</xdr:rowOff>
    </xdr:from>
    <xdr:to>
      <xdr:col>116</xdr:col>
      <xdr:colOff>63500</xdr:colOff>
      <xdr:row>58</xdr:row>
      <xdr:rowOff>139700</xdr:rowOff>
    </xdr:to>
    <xdr:cxnSp macro="">
      <xdr:nvCxnSpPr>
        <xdr:cNvPr id="804" name="直線コネクタ 803"/>
        <xdr:cNvCxnSpPr/>
      </xdr:nvCxnSpPr>
      <xdr:spPr>
        <a:xfrm>
          <a:off x="21311870" y="10083800"/>
          <a:ext cx="8496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5"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166370</xdr:colOff>
      <xdr:row>58</xdr:row>
      <xdr:rowOff>139700</xdr:rowOff>
    </xdr:to>
    <xdr:cxnSp macro="">
      <xdr:nvCxnSpPr>
        <xdr:cNvPr id="807" name="直線コネクタ 806"/>
        <xdr:cNvCxnSpPr/>
      </xdr:nvCxnSpPr>
      <xdr:spPr>
        <a:xfrm>
          <a:off x="20434300" y="10083800"/>
          <a:ext cx="8775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8" name="フローチャート: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920" cy="259080"/>
    <xdr:sp macro="" textlink="">
      <xdr:nvSpPr>
        <xdr:cNvPr id="809" name="テキスト ボックス 808"/>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11" name="フローチャート: 判断 810"/>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161290</xdr:rowOff>
    </xdr:from>
    <xdr:ext cx="245745" cy="259080"/>
    <xdr:sp macro="" textlink="">
      <xdr:nvSpPr>
        <xdr:cNvPr id="812" name="テキスト ボックス 811"/>
        <xdr:cNvSpPr txBox="1"/>
      </xdr:nvSpPr>
      <xdr:spPr>
        <a:xfrm>
          <a:off x="20309840" y="97624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166370</xdr:colOff>
      <xdr:row>58</xdr:row>
      <xdr:rowOff>139700</xdr:rowOff>
    </xdr:from>
    <xdr:to>
      <xdr:col>102</xdr:col>
      <xdr:colOff>114300</xdr:colOff>
      <xdr:row>58</xdr:row>
      <xdr:rowOff>139700</xdr:rowOff>
    </xdr:to>
    <xdr:cxnSp macro="">
      <xdr:nvCxnSpPr>
        <xdr:cNvPr id="813" name="直線コネクタ 812"/>
        <xdr:cNvCxnSpPr/>
      </xdr:nvCxnSpPr>
      <xdr:spPr>
        <a:xfrm>
          <a:off x="18644870" y="10083800"/>
          <a:ext cx="9004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4" name="フローチャート: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59</xdr:row>
      <xdr:rowOff>10160</xdr:rowOff>
    </xdr:from>
    <xdr:ext cx="248920" cy="259080"/>
    <xdr:sp macro="" textlink="">
      <xdr:nvSpPr>
        <xdr:cNvPr id="815" name="テキスト ボックス 814"/>
        <xdr:cNvSpPr txBox="1"/>
      </xdr:nvSpPr>
      <xdr:spPr>
        <a:xfrm>
          <a:off x="1940687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16" name="フローチャート: 判断 815"/>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49</xdr:row>
      <xdr:rowOff>104140</xdr:rowOff>
    </xdr:from>
    <xdr:ext cx="313690" cy="259080"/>
    <xdr:sp macro="" textlink="">
      <xdr:nvSpPr>
        <xdr:cNvPr id="817" name="テキスト ボックス 816"/>
        <xdr:cNvSpPr txBox="1"/>
      </xdr:nvSpPr>
      <xdr:spPr>
        <a:xfrm>
          <a:off x="18499455" y="8505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8825" cy="259080"/>
    <xdr:sp macro="" textlink="">
      <xdr:nvSpPr>
        <xdr:cNvPr id="818" name="テキスト ボックス 817"/>
        <xdr:cNvSpPr txBox="1"/>
      </xdr:nvSpPr>
      <xdr:spPr>
        <a:xfrm>
          <a:off x="21971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166370</xdr:colOff>
      <xdr:row>61</xdr:row>
      <xdr:rowOff>80010</xdr:rowOff>
    </xdr:from>
    <xdr:ext cx="761365" cy="259080"/>
    <xdr:sp macro="" textlink="">
      <xdr:nvSpPr>
        <xdr:cNvPr id="819" name="テキスト ボックス 818"/>
        <xdr:cNvSpPr txBox="1"/>
      </xdr:nvSpPr>
      <xdr:spPr>
        <a:xfrm>
          <a:off x="21121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8825" cy="259080"/>
    <xdr:sp macro="" textlink="">
      <xdr:nvSpPr>
        <xdr:cNvPr id="820" name="テキスト ボックス 819"/>
        <xdr:cNvSpPr txBox="1"/>
      </xdr:nvSpPr>
      <xdr:spPr>
        <a:xfrm>
          <a:off x="2024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166370</xdr:colOff>
      <xdr:row>61</xdr:row>
      <xdr:rowOff>80010</xdr:rowOff>
    </xdr:from>
    <xdr:ext cx="761365" cy="259080"/>
    <xdr:sp macro="" textlink="">
      <xdr:nvSpPr>
        <xdr:cNvPr id="822" name="テキスト ボックス 821"/>
        <xdr:cNvSpPr txBox="1"/>
      </xdr:nvSpPr>
      <xdr:spPr>
        <a:xfrm>
          <a:off x="1845437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24"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8920" cy="259080"/>
    <xdr:sp macro="" textlink="">
      <xdr:nvSpPr>
        <xdr:cNvPr id="826" name="テキスト ボックス 825"/>
        <xdr:cNvSpPr txBox="1"/>
      </xdr:nvSpPr>
      <xdr:spPr>
        <a:xfrm>
          <a:off x="2119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5745" cy="259080"/>
    <xdr:sp macro="" textlink="">
      <xdr:nvSpPr>
        <xdr:cNvPr id="828" name="テキスト ボックス 827"/>
        <xdr:cNvSpPr txBox="1"/>
      </xdr:nvSpPr>
      <xdr:spPr>
        <a:xfrm>
          <a:off x="2030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166370</xdr:colOff>
      <xdr:row>57</xdr:row>
      <xdr:rowOff>35560</xdr:rowOff>
    </xdr:from>
    <xdr:ext cx="248920" cy="259080"/>
    <xdr:sp macro="" textlink="">
      <xdr:nvSpPr>
        <xdr:cNvPr id="830" name="テキスト ボックス 829"/>
        <xdr:cNvSpPr txBox="1"/>
      </xdr:nvSpPr>
      <xdr:spPr>
        <a:xfrm>
          <a:off x="1940687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9080"/>
    <xdr:sp macro="" textlink="">
      <xdr:nvSpPr>
        <xdr:cNvPr id="832" name="テキスト ボックス 831"/>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内順位１位の指標が、総務費、土木費、災害復旧費及び諸支出金となっているが、東日本大震災の被災により事業費が増加していることが主な要因となっている。総務費については、東日本大震災復興交付金に係る基金積立金の増加が主なものであり、復興交付金を活用した事業の進捗に伴ったものである。土木費については、東日本大震災復旧・復興関連事業の区画整理事業や、街路整備事業が主であり、災害復旧費は被災施設の災害復旧新築事業が増加しているものである。その他の指標についても類似団体内平均値を上回るものとなっているが、そのほとんどが東日本大震災からの復旧・復興事業が影響していることから、復旧・復興事業の進捗と併せ、事業規模を適切に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財政調整基金において、歳入の確保の徹底と適切な予算執行を図ったことで当該基金からの取崩しをほとんど行わなかったこと、及び前年度の剰余金を積み立てたことで実質単年度収支は１３．１８％となった。</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441325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466090</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165"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534035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1110" y="6925310"/>
          <a:ext cx="152273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722630</xdr:colOff>
      <xdr:row>3</xdr:row>
      <xdr:rowOff>151765</xdr:rowOff>
    </xdr:to>
    <xdr:sp macro="" textlink="">
      <xdr:nvSpPr>
        <xdr:cNvPr id="6" name="表題ボックス"/>
        <xdr:cNvSpPr>
          <a:spLocks noChangeArrowheads="1"/>
        </xdr:cNvSpPr>
      </xdr:nvSpPr>
      <xdr:spPr>
        <a:xfrm>
          <a:off x="142875" y="142875"/>
          <a:ext cx="1032383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1000125</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744200" y="238125"/>
          <a:ext cx="259969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全ての会計において赤字が出ておらず、公営企業会計を含め引き続き適正な財政運営に努める。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平成１９年度に公債費負担適正化計画を策定し、繰上償還や地方債発行額の抑制を行った結果、実質公債費比率が</a:t>
          </a:r>
          <a:r>
            <a:rPr kumimoji="1" lang="en-US" altLang="ja-JP" sz="1400">
              <a:latin typeface="ＭＳ ゴシック"/>
              <a:ea typeface="ＭＳ ゴシック"/>
            </a:rPr>
            <a:t>18.0</a:t>
          </a:r>
          <a:r>
            <a:rPr kumimoji="1" lang="ja-JP" altLang="en-US" sz="1400">
              <a:latin typeface="ＭＳ ゴシック"/>
              <a:ea typeface="ＭＳ ゴシック"/>
            </a:rPr>
            <a:t>％を下回っている。また、分子の比率については大きな増加が無く、一定の水準で推移している状況となっている。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今後も公債費負担の軽減に向けた取り組みを継続する。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176530</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0530" y="12106275"/>
          <a:ext cx="81534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620010"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岩手県陸前高田市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841375</xdr:colOff>
      <xdr:row>5</xdr:row>
      <xdr:rowOff>133985</xdr:rowOff>
    </xdr:to>
    <xdr:sp macro="" textlink="">
      <xdr:nvSpPr>
        <xdr:cNvPr id="22" name="テキスト ボックス 6"/>
        <xdr:cNvSpPr txBox="1">
          <a:spLocks noChangeArrowheads="1"/>
        </xdr:cNvSpPr>
      </xdr:nvSpPr>
      <xdr:spPr>
        <a:xfrm>
          <a:off x="619760" y="705485"/>
          <a:ext cx="168846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地方債の現在高は、令和元年度に発生した台風被害等の復旧のため前年度より増となったが公営企業債等繰入見込額が減少していることから将来負担額は減となった。充当可能基金においては東日本大震災復興交付金について令和２年度実施分まで含めて交付を受けたため、前年度より大きく増となっている。しかし、今後復旧・復興事業の進捗に伴い充当可能基金は減少していくことから、公債費の抑制及び充当可能財源の確保など財政の健全化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198755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740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198755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7405"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139700</xdr:colOff>
      <xdr:row>3</xdr:row>
      <xdr:rowOff>133350</xdr:rowOff>
    </xdr:to>
    <xdr:sp macro="" textlink="">
      <xdr:nvSpPr>
        <xdr:cNvPr id="5" name="表題ボックス"/>
        <xdr:cNvSpPr>
          <a:spLocks noChangeArrowheads="1"/>
        </xdr:cNvSpPr>
      </xdr:nvSpPr>
      <xdr:spPr>
        <a:xfrm>
          <a:off x="123825" y="123825"/>
          <a:ext cx="134366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岩手県陸前高田市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198755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740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基金全体として、復興交付金事業の進捗に伴う財源充当により復興交付金基金残高が減少しているほか、復興基金において高台移転に伴う住宅再建が進んだこと等により基金残高が減少し、約67億円の減となってい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・令和２年度の復興創生期間の終了に向け、今後も震災復興事業に係る基金については事業の進捗に合わせて財源充当を行うことから、基金残高は減少する見込みである。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4905" y="911225"/>
          <a:ext cx="125476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・東日本大震災復興交付金基金：東日本大震災復興交付金事業に充当</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・東日本大震災絆基金：震災に係る寄附金を復旧・復興事業に充当</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復興交付金事業の進捗に伴う財源充当により、基金残高は約74億円の減額となっている。そのほか、震災に係る基金が基金残高の多くを占めており、復旧・復興事業の進捗に伴い財源充当をしていることから、特定目的基金全体において、82億円の減額となっ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・令和</a:t>
          </a:r>
          <a:r>
            <a:rPr kumimoji="1" lang="en-US" altLang="ja-JP" sz="1400">
              <a:solidFill>
                <a:schemeClr val="dk1"/>
              </a:solidFill>
              <a:effectLst/>
              <a:latin typeface="ＭＳ ゴシック"/>
              <a:ea typeface="ＭＳ ゴシック"/>
              <a:cs typeface="+mn-cs"/>
            </a:rPr>
            <a:t>2</a:t>
          </a:r>
          <a:r>
            <a:rPr kumimoji="1" lang="ja-JP" altLang="en-US" sz="1400">
              <a:solidFill>
                <a:schemeClr val="dk1"/>
              </a:solidFill>
              <a:effectLst/>
              <a:latin typeface="ＭＳ ゴシック"/>
              <a:ea typeface="ＭＳ ゴシック"/>
              <a:cs typeface="+mn-cs"/>
            </a:rPr>
            <a:t>年度の復興創生期間の終了を見据え、震災に起因する基金残高については、今後も復旧・復興関連事業に財源を充当していくことから、残高は減少する見込みである。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424180</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4905" y="12562840"/>
          <a:ext cx="251015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・歳入の確保の徹底と適切な予算執行を図ったことで、取崩しをほとんど行わなかったこと及び前年度の剰余金を積み立てたことで約11億円の増となっている。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・復興交付金事業の精算等により、国庫返還等が予定されていることから、財政調整基金は減少する見込みである。今後は、標準財政規模に対して、望ましいとされる</a:t>
          </a:r>
          <a:r>
            <a:rPr kumimoji="1" lang="en-US" altLang="ja-JP" sz="1400">
              <a:solidFill>
                <a:schemeClr val="dk1"/>
              </a:solidFill>
              <a:effectLst/>
              <a:latin typeface="ＭＳ ゴシック"/>
              <a:ea typeface="ＭＳ ゴシック"/>
              <a:cs typeface="+mn-cs"/>
            </a:rPr>
            <a:t>10</a:t>
          </a:r>
          <a:r>
            <a:rPr kumimoji="1" lang="ja-JP" altLang="en-US" sz="1400">
              <a:solidFill>
                <a:schemeClr val="dk1"/>
              </a:solidFill>
              <a:effectLst/>
              <a:latin typeface="ＭＳ ゴシック"/>
              <a:ea typeface="ＭＳ ゴシック"/>
              <a:cs typeface="+mn-cs"/>
            </a:rPr>
            <a:t>％程度の額を参考にしながら、極力取り崩しを行わないような財政運営を行う。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4905"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・災害公営住宅に係る家賃低廉・低減化事業の復興交付金を約5億円積み立てたことで、基金全体で約4憶円の増となった。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・令和２年度に災害公営住宅に係る繰上償還を実施予定であり、償還後、災害公営住宅の家賃低廉・低減化事業の復興交付金として積み立てていた基金残高分については別基金に積替えを行う予定。</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424180</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490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3" name="正方形/長方形 12"/>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4" name="正方形/長方形 13"/>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5" name="正方形/長方形 14"/>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6" name="正方形/長方形 15"/>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7" name="正方形/長方形 16"/>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8" name="正方形/長方形 17"/>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9" name="正方形/長方形 18"/>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0" name="正方形/長方形 19"/>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1" name="正方形/長方形 20"/>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2" name="正方形/長方形 21"/>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18,931
18,758
231.94
83,530,586
80,085,510
1,834,339
6,532,917
11,961,759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3" name="正方形/長方形 22"/>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4" name="正方形/長方形 23"/>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5" name="正方形/長方形 24"/>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6" name="正方形/長方形 25"/>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9" name="角丸四角形 28"/>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0" name="正方形/長方形 29"/>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1" name="正方形/長方形 30"/>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2" name="正方形/長方形 31"/>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3" name="直線コネクタ 32"/>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4" name="楕円 33"/>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6" name="直線コネクタ 35"/>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7" name="直線コネクタ 36"/>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0" name="テキスト ボックス 39"/>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1" name="テキスト ボックス 40"/>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42" name="テキスト ボックス 41"/>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3" name="テキスト ボックス 42"/>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44" name="テキスト ボックス 43"/>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5" name="正方形/長方形 4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6" name="正方形/長方形 4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7" name="正方形/長方形 4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[ 39.4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8" name="正方形/長方形 4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9" name="正方形/長方形 4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0" name="正方形/長方形 4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1" name="正方形/長方形 5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2" name="正方形/長方形 5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3" name="正方形/長方形 5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被災した公共施設の再整備が行われていることにより、有形固定資産減価償却率は、類似団体よりも低い水準が続いている。今後、各施設での大規模改修にそなえて、公共施設等総合管理計画に基づき、各施設の現状把握に努めて計画的な更新などを実施し、財政負担の軽減化及び平準化を図る。</a:t>
          </a:r>
        </a:p>
      </xdr:txBody>
    </xdr:sp>
    <xdr:clientData/>
  </xdr:twoCellAnchor>
  <xdr:oneCellAnchor>
    <xdr:from>
      <xdr:col>4</xdr:col>
      <xdr:colOff>174625</xdr:colOff>
      <xdr:row>23</xdr:row>
      <xdr:rowOff>47625</xdr:rowOff>
    </xdr:from>
    <xdr:ext cx="349885" cy="225425"/>
    <xdr:sp macro="" textlink="">
      <xdr:nvSpPr>
        <xdr:cNvPr id="58" name="テキスト ボックス 5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60" name="テキスト ボックス 59"/>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7505" cy="223520"/>
    <xdr:sp macro="" textlink="">
      <xdr:nvSpPr>
        <xdr:cNvPr id="62" name="テキスト ボックス 61"/>
        <xdr:cNvSpPr txBox="1"/>
      </xdr:nvSpPr>
      <xdr:spPr>
        <a:xfrm>
          <a:off x="847090" y="65862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7505" cy="224155"/>
    <xdr:sp macro="" textlink="">
      <xdr:nvSpPr>
        <xdr:cNvPr id="64" name="テキスト ボックス 63"/>
        <xdr:cNvSpPr txBox="1"/>
      </xdr:nvSpPr>
      <xdr:spPr>
        <a:xfrm>
          <a:off x="847090" y="61544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7505" cy="225425"/>
    <xdr:sp macro="" textlink="">
      <xdr:nvSpPr>
        <xdr:cNvPr id="66" name="テキスト ボックス 65"/>
        <xdr:cNvSpPr txBox="1"/>
      </xdr:nvSpPr>
      <xdr:spPr>
        <a:xfrm>
          <a:off x="847090" y="57226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7505" cy="225425"/>
    <xdr:sp macro="" textlink="">
      <xdr:nvSpPr>
        <xdr:cNvPr id="68" name="テキスト ボックス 67"/>
        <xdr:cNvSpPr txBox="1"/>
      </xdr:nvSpPr>
      <xdr:spPr>
        <a:xfrm>
          <a:off x="847090" y="52908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3520"/>
    <xdr:sp macro="" textlink="">
      <xdr:nvSpPr>
        <xdr:cNvPr id="70" name="テキスト ボックス 69"/>
        <xdr:cNvSpPr txBox="1"/>
      </xdr:nvSpPr>
      <xdr:spPr>
        <a:xfrm>
          <a:off x="898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99695</xdr:rowOff>
    </xdr:from>
    <xdr:to>
      <xdr:col>23</xdr:col>
      <xdr:colOff>85090</xdr:colOff>
      <xdr:row>35</xdr:row>
      <xdr:rowOff>11430</xdr:rowOff>
    </xdr:to>
    <xdr:cxnSp macro="">
      <xdr:nvCxnSpPr>
        <xdr:cNvPr id="72" name="直線コネクタ 71"/>
        <xdr:cNvCxnSpPr/>
      </xdr:nvCxnSpPr>
      <xdr:spPr>
        <a:xfrm flipV="1">
          <a:off x="4760595" y="5671820"/>
          <a:ext cx="127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15240</xdr:rowOff>
    </xdr:from>
    <xdr:ext cx="403225" cy="259080"/>
    <xdr:sp macro="" textlink="">
      <xdr:nvSpPr>
        <xdr:cNvPr id="73" name="有形固定資産減価償却率最小値テキスト"/>
        <xdr:cNvSpPr txBox="1"/>
      </xdr:nvSpPr>
      <xdr:spPr>
        <a:xfrm>
          <a:off x="4813300" y="6787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11430</xdr:rowOff>
    </xdr:from>
    <xdr:to>
      <xdr:col>23</xdr:col>
      <xdr:colOff>174625</xdr:colOff>
      <xdr:row>35</xdr:row>
      <xdr:rowOff>11430</xdr:rowOff>
    </xdr:to>
    <xdr:cxnSp macro="">
      <xdr:nvCxnSpPr>
        <xdr:cNvPr id="74" name="直線コネクタ 73"/>
        <xdr:cNvCxnSpPr/>
      </xdr:nvCxnSpPr>
      <xdr:spPr>
        <a:xfrm>
          <a:off x="4673600" y="678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46355</xdr:rowOff>
    </xdr:from>
    <xdr:ext cx="403225" cy="259080"/>
    <xdr:sp macro="" textlink="">
      <xdr:nvSpPr>
        <xdr:cNvPr id="75" name="有形固定資産減価償却率最大値テキスト"/>
        <xdr:cNvSpPr txBox="1"/>
      </xdr:nvSpPr>
      <xdr:spPr>
        <a:xfrm>
          <a:off x="4813300" y="5447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22</xdr:col>
      <xdr:colOff>187325</xdr:colOff>
      <xdr:row>28</xdr:row>
      <xdr:rowOff>99695</xdr:rowOff>
    </xdr:from>
    <xdr:to>
      <xdr:col>23</xdr:col>
      <xdr:colOff>174625</xdr:colOff>
      <xdr:row>28</xdr:row>
      <xdr:rowOff>99695</xdr:rowOff>
    </xdr:to>
    <xdr:cxnSp macro="">
      <xdr:nvCxnSpPr>
        <xdr:cNvPr id="76" name="直線コネクタ 75"/>
        <xdr:cNvCxnSpPr/>
      </xdr:nvCxnSpPr>
      <xdr:spPr>
        <a:xfrm>
          <a:off x="4673600" y="567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55245</xdr:rowOff>
    </xdr:from>
    <xdr:ext cx="403225" cy="257175"/>
    <xdr:sp macro="" textlink="">
      <xdr:nvSpPr>
        <xdr:cNvPr id="77" name="有形固定資産減価償却率平均値テキスト"/>
        <xdr:cNvSpPr txBox="1"/>
      </xdr:nvSpPr>
      <xdr:spPr>
        <a:xfrm>
          <a:off x="4813300" y="614172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76835</xdr:rowOff>
    </xdr:from>
    <xdr:to>
      <xdr:col>23</xdr:col>
      <xdr:colOff>136525</xdr:colOff>
      <xdr:row>32</xdr:row>
      <xdr:rowOff>6985</xdr:rowOff>
    </xdr:to>
    <xdr:sp macro="" textlink="">
      <xdr:nvSpPr>
        <xdr:cNvPr id="78" name="フローチャート: 判断 77"/>
        <xdr:cNvSpPr/>
      </xdr:nvSpPr>
      <xdr:spPr>
        <a:xfrm>
          <a:off x="4711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9" name="フローチャート: 判断 78"/>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26670</xdr:rowOff>
    </xdr:from>
    <xdr:to>
      <xdr:col>15</xdr:col>
      <xdr:colOff>187325</xdr:colOff>
      <xdr:row>31</xdr:row>
      <xdr:rowOff>128270</xdr:rowOff>
    </xdr:to>
    <xdr:sp macro="" textlink="">
      <xdr:nvSpPr>
        <xdr:cNvPr id="80" name="フローチャート: 判断 79"/>
        <xdr:cNvSpPr/>
      </xdr:nvSpPr>
      <xdr:spPr>
        <a:xfrm>
          <a:off x="3238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144145</xdr:rowOff>
    </xdr:from>
    <xdr:to>
      <xdr:col>11</xdr:col>
      <xdr:colOff>187325</xdr:colOff>
      <xdr:row>31</xdr:row>
      <xdr:rowOff>74930</xdr:rowOff>
    </xdr:to>
    <xdr:sp macro="" textlink="">
      <xdr:nvSpPr>
        <xdr:cNvPr id="81" name="フローチャート: 判断 80"/>
        <xdr:cNvSpPr/>
      </xdr:nvSpPr>
      <xdr:spPr>
        <a:xfrm>
          <a:off x="2476500" y="60591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129540</xdr:rowOff>
    </xdr:from>
    <xdr:to>
      <xdr:col>7</xdr:col>
      <xdr:colOff>187325</xdr:colOff>
      <xdr:row>31</xdr:row>
      <xdr:rowOff>59690</xdr:rowOff>
    </xdr:to>
    <xdr:sp macro="" textlink="">
      <xdr:nvSpPr>
        <xdr:cNvPr id="82" name="フローチャート: 判断 81"/>
        <xdr:cNvSpPr/>
      </xdr:nvSpPr>
      <xdr:spPr>
        <a:xfrm>
          <a:off x="1714500" y="60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3" name="テキスト ボックス 82"/>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4" name="テキスト ボックス 83"/>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5" name="テキスト ボックス 84"/>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6" name="テキスト ボックス 85"/>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7" name="テキスト ボックス 86"/>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29</xdr:row>
      <xdr:rowOff>9525</xdr:rowOff>
    </xdr:from>
    <xdr:to>
      <xdr:col>23</xdr:col>
      <xdr:colOff>136525</xdr:colOff>
      <xdr:row>29</xdr:row>
      <xdr:rowOff>111125</xdr:rowOff>
    </xdr:to>
    <xdr:sp macro="" textlink="">
      <xdr:nvSpPr>
        <xdr:cNvPr id="88" name="楕円 87"/>
        <xdr:cNvSpPr/>
      </xdr:nvSpPr>
      <xdr:spPr>
        <a:xfrm>
          <a:off x="47117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32385</xdr:rowOff>
    </xdr:from>
    <xdr:ext cx="403225" cy="257175"/>
    <xdr:sp macro="" textlink="">
      <xdr:nvSpPr>
        <xdr:cNvPr id="89" name="有形固定資産減価償却率該当値テキスト"/>
        <xdr:cNvSpPr txBox="1"/>
      </xdr:nvSpPr>
      <xdr:spPr>
        <a:xfrm>
          <a:off x="4813300" y="5604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2540</xdr:rowOff>
    </xdr:from>
    <xdr:to>
      <xdr:col>19</xdr:col>
      <xdr:colOff>187325</xdr:colOff>
      <xdr:row>29</xdr:row>
      <xdr:rowOff>104140</xdr:rowOff>
    </xdr:to>
    <xdr:sp macro="" textlink="">
      <xdr:nvSpPr>
        <xdr:cNvPr id="90" name="楕円 89"/>
        <xdr:cNvSpPr/>
      </xdr:nvSpPr>
      <xdr:spPr>
        <a:xfrm>
          <a:off x="4000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53340</xdr:rowOff>
    </xdr:from>
    <xdr:to>
      <xdr:col>23</xdr:col>
      <xdr:colOff>85725</xdr:colOff>
      <xdr:row>29</xdr:row>
      <xdr:rowOff>60325</xdr:rowOff>
    </xdr:to>
    <xdr:cxnSp macro="">
      <xdr:nvCxnSpPr>
        <xdr:cNvPr id="91" name="直線コネクタ 90"/>
        <xdr:cNvCxnSpPr/>
      </xdr:nvCxnSpPr>
      <xdr:spPr>
        <a:xfrm>
          <a:off x="4051300" y="5796915"/>
          <a:ext cx="711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92" name="楕円 91"/>
        <xdr:cNvSpPr/>
      </xdr:nvSpPr>
      <xdr:spPr>
        <a:xfrm>
          <a:off x="3238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53340</xdr:rowOff>
    </xdr:from>
    <xdr:to>
      <xdr:col>19</xdr:col>
      <xdr:colOff>136525</xdr:colOff>
      <xdr:row>29</xdr:row>
      <xdr:rowOff>62230</xdr:rowOff>
    </xdr:to>
    <xdr:cxnSp macro="">
      <xdr:nvCxnSpPr>
        <xdr:cNvPr id="93" name="直線コネクタ 92"/>
        <xdr:cNvCxnSpPr/>
      </xdr:nvCxnSpPr>
      <xdr:spPr>
        <a:xfrm flipV="1">
          <a:off x="3289300" y="579691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34925</xdr:rowOff>
    </xdr:from>
    <xdr:to>
      <xdr:col>11</xdr:col>
      <xdr:colOff>187325</xdr:colOff>
      <xdr:row>29</xdr:row>
      <xdr:rowOff>136525</xdr:rowOff>
    </xdr:to>
    <xdr:sp macro="" textlink="">
      <xdr:nvSpPr>
        <xdr:cNvPr id="94" name="楕円 93"/>
        <xdr:cNvSpPr/>
      </xdr:nvSpPr>
      <xdr:spPr>
        <a:xfrm>
          <a:off x="2476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86360</xdr:rowOff>
    </xdr:to>
    <xdr:cxnSp macro="">
      <xdr:nvCxnSpPr>
        <xdr:cNvPr id="95" name="直線コネクタ 94"/>
        <xdr:cNvCxnSpPr/>
      </xdr:nvCxnSpPr>
      <xdr:spPr>
        <a:xfrm flipV="1">
          <a:off x="2527300" y="580580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149860</xdr:rowOff>
    </xdr:from>
    <xdr:ext cx="403225" cy="259080"/>
    <xdr:sp macro="" textlink="">
      <xdr:nvSpPr>
        <xdr:cNvPr id="96" name="n_1aveValue有形固定資産減価償却率"/>
        <xdr:cNvSpPr txBox="1"/>
      </xdr:nvSpPr>
      <xdr:spPr>
        <a:xfrm>
          <a:off x="3836035" y="6236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119380</xdr:rowOff>
    </xdr:from>
    <xdr:ext cx="403225" cy="259080"/>
    <xdr:sp macro="" textlink="">
      <xdr:nvSpPr>
        <xdr:cNvPr id="97" name="n_2aveValue有形固定資産減価償却率"/>
        <xdr:cNvSpPr txBox="1"/>
      </xdr:nvSpPr>
      <xdr:spPr>
        <a:xfrm>
          <a:off x="3086735" y="6205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65405</xdr:rowOff>
    </xdr:from>
    <xdr:ext cx="403225" cy="257175"/>
    <xdr:sp macro="" textlink="">
      <xdr:nvSpPr>
        <xdr:cNvPr id="98" name="n_3aveValue有形固定資産減価償却率"/>
        <xdr:cNvSpPr txBox="1"/>
      </xdr:nvSpPr>
      <xdr:spPr>
        <a:xfrm>
          <a:off x="2324735" y="6151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76200</xdr:rowOff>
    </xdr:from>
    <xdr:ext cx="403225" cy="257175"/>
    <xdr:sp macro="" textlink="">
      <xdr:nvSpPr>
        <xdr:cNvPr id="99" name="n_4aveValue有形固定資産減価償却率"/>
        <xdr:cNvSpPr txBox="1"/>
      </xdr:nvSpPr>
      <xdr:spPr>
        <a:xfrm>
          <a:off x="1562735" y="5819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120650</xdr:rowOff>
    </xdr:from>
    <xdr:ext cx="403225" cy="257175"/>
    <xdr:sp macro="" textlink="">
      <xdr:nvSpPr>
        <xdr:cNvPr id="100" name="n_1mainValue有形固定資産減価償却率"/>
        <xdr:cNvSpPr txBox="1"/>
      </xdr:nvSpPr>
      <xdr:spPr>
        <a:xfrm>
          <a:off x="3836035" y="55213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129540</xdr:rowOff>
    </xdr:from>
    <xdr:ext cx="403225" cy="259080"/>
    <xdr:sp macro="" textlink="">
      <xdr:nvSpPr>
        <xdr:cNvPr id="101" name="n_2mainValue有形固定資産減価償却率"/>
        <xdr:cNvSpPr txBox="1"/>
      </xdr:nvSpPr>
      <xdr:spPr>
        <a:xfrm>
          <a:off x="3086735" y="5530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153035</xdr:rowOff>
    </xdr:from>
    <xdr:ext cx="403225" cy="259080"/>
    <xdr:sp macro="" textlink="">
      <xdr:nvSpPr>
        <xdr:cNvPr id="102" name="n_3mainValue有形固定資産減価償却率"/>
        <xdr:cNvSpPr txBox="1"/>
      </xdr:nvSpPr>
      <xdr:spPr>
        <a:xfrm>
          <a:off x="2324735" y="555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[ 257.2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震災関連基金などの充当可能財源により、債務償還比率は類似団体よりも低い水準が続いている。今後、被災施設の再建費用などの目的で起債の借入れが見込まれることから、経常一般財源などとの均衡を図りながら債務償還比率の抑制に努める。</a:t>
          </a:r>
        </a:p>
      </xdr:txBody>
    </xdr:sp>
    <xdr:clientData/>
  </xdr:twoCellAnchor>
  <xdr:oneCellAnchor>
    <xdr:from>
      <xdr:col>57</xdr:col>
      <xdr:colOff>111125</xdr:colOff>
      <xdr:row>23</xdr:row>
      <xdr:rowOff>47625</xdr:rowOff>
    </xdr:from>
    <xdr:ext cx="349885" cy="225425"/>
    <xdr:sp macro="" textlink="">
      <xdr:nvSpPr>
        <xdr:cNvPr id="116" name="テキスト ボックス 11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8" name="テキスト ボックス 117"/>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9" name="直線コネクタ 11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0" name="テキスト ボックス 119"/>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1" name="直線コネクタ 12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22" name="テキスト ボックス 121"/>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24" name="テキスト ボックス 123"/>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5" name="直線コネクタ 12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26" name="テキスト ボックス 125"/>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7" name="直線コネクタ 12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8" name="テキスト ボックス 127"/>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149225</xdr:rowOff>
    </xdr:from>
    <xdr:to>
      <xdr:col>76</xdr:col>
      <xdr:colOff>21590</xdr:colOff>
      <xdr:row>35</xdr:row>
      <xdr:rowOff>50800</xdr:rowOff>
    </xdr:to>
    <xdr:cxnSp macro="">
      <xdr:nvCxnSpPr>
        <xdr:cNvPr id="131" name="直線コネクタ 130"/>
        <xdr:cNvCxnSpPr/>
      </xdr:nvCxnSpPr>
      <xdr:spPr>
        <a:xfrm flipV="1">
          <a:off x="14793595" y="537845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54610</xdr:rowOff>
    </xdr:from>
    <xdr:ext cx="558800" cy="257175"/>
    <xdr:sp macro="" textlink="">
      <xdr:nvSpPr>
        <xdr:cNvPr id="132" name="債務償還比率最小値テキスト"/>
        <xdr:cNvSpPr txBox="1"/>
      </xdr:nvSpPr>
      <xdr:spPr>
        <a:xfrm>
          <a:off x="14846300" y="682688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1,259.1</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50800</xdr:rowOff>
    </xdr:from>
    <xdr:to>
      <xdr:col>76</xdr:col>
      <xdr:colOff>111125</xdr:colOff>
      <xdr:row>35</xdr:row>
      <xdr:rowOff>50800</xdr:rowOff>
    </xdr:to>
    <xdr:cxnSp macro="">
      <xdr:nvCxnSpPr>
        <xdr:cNvPr id="133" name="直線コネクタ 132"/>
        <xdr:cNvCxnSpPr/>
      </xdr:nvCxnSpPr>
      <xdr:spPr>
        <a:xfrm>
          <a:off x="14706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95885</xdr:rowOff>
    </xdr:from>
    <xdr:ext cx="403225" cy="259080"/>
    <xdr:sp macro="" textlink="">
      <xdr:nvSpPr>
        <xdr:cNvPr id="134" name="債務償還比率最大値テキスト"/>
        <xdr:cNvSpPr txBox="1"/>
      </xdr:nvSpPr>
      <xdr:spPr>
        <a:xfrm>
          <a:off x="14846300" y="5153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149225</xdr:rowOff>
    </xdr:from>
    <xdr:to>
      <xdr:col>76</xdr:col>
      <xdr:colOff>111125</xdr:colOff>
      <xdr:row>26</xdr:row>
      <xdr:rowOff>149225</xdr:rowOff>
    </xdr:to>
    <xdr:cxnSp macro="">
      <xdr:nvCxnSpPr>
        <xdr:cNvPr id="135" name="直線コネクタ 134"/>
        <xdr:cNvCxnSpPr/>
      </xdr:nvCxnSpPr>
      <xdr:spPr>
        <a:xfrm>
          <a:off x="14706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53975</xdr:rowOff>
    </xdr:from>
    <xdr:ext cx="467995" cy="257175"/>
    <xdr:sp macro="" textlink="">
      <xdr:nvSpPr>
        <xdr:cNvPr id="136" name="債務償還比率平均値テキスト"/>
        <xdr:cNvSpPr txBox="1"/>
      </xdr:nvSpPr>
      <xdr:spPr>
        <a:xfrm>
          <a:off x="14846300" y="596900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75565</xdr:rowOff>
    </xdr:from>
    <xdr:to>
      <xdr:col>76</xdr:col>
      <xdr:colOff>73025</xdr:colOff>
      <xdr:row>31</xdr:row>
      <xdr:rowOff>6350</xdr:rowOff>
    </xdr:to>
    <xdr:sp macro="" textlink="">
      <xdr:nvSpPr>
        <xdr:cNvPr id="137" name="フローチャート: 判断 136"/>
        <xdr:cNvSpPr/>
      </xdr:nvSpPr>
      <xdr:spPr>
        <a:xfrm>
          <a:off x="147447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48895</xdr:rowOff>
    </xdr:from>
    <xdr:to>
      <xdr:col>72</xdr:col>
      <xdr:colOff>123825</xdr:colOff>
      <xdr:row>30</xdr:row>
      <xdr:rowOff>150495</xdr:rowOff>
    </xdr:to>
    <xdr:sp macro="" textlink="">
      <xdr:nvSpPr>
        <xdr:cNvPr id="138" name="フローチャート: 判断 137"/>
        <xdr:cNvSpPr/>
      </xdr:nvSpPr>
      <xdr:spPr>
        <a:xfrm>
          <a:off x="14033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33020</xdr:rowOff>
    </xdr:from>
    <xdr:to>
      <xdr:col>68</xdr:col>
      <xdr:colOff>123825</xdr:colOff>
      <xdr:row>30</xdr:row>
      <xdr:rowOff>134620</xdr:rowOff>
    </xdr:to>
    <xdr:sp macro="" textlink="">
      <xdr:nvSpPr>
        <xdr:cNvPr id="139" name="フローチャート: 判断 138"/>
        <xdr:cNvSpPr/>
      </xdr:nvSpPr>
      <xdr:spPr>
        <a:xfrm>
          <a:off x="13271500" y="594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15875</xdr:rowOff>
    </xdr:from>
    <xdr:to>
      <xdr:col>64</xdr:col>
      <xdr:colOff>123825</xdr:colOff>
      <xdr:row>30</xdr:row>
      <xdr:rowOff>117475</xdr:rowOff>
    </xdr:to>
    <xdr:sp macro="" textlink="">
      <xdr:nvSpPr>
        <xdr:cNvPr id="140" name="フローチャート: 判断 139"/>
        <xdr:cNvSpPr/>
      </xdr:nvSpPr>
      <xdr:spPr>
        <a:xfrm>
          <a:off x="125095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93345</xdr:rowOff>
    </xdr:from>
    <xdr:to>
      <xdr:col>60</xdr:col>
      <xdr:colOff>123825</xdr:colOff>
      <xdr:row>31</xdr:row>
      <xdr:rowOff>23495</xdr:rowOff>
    </xdr:to>
    <xdr:sp macro="" textlink="">
      <xdr:nvSpPr>
        <xdr:cNvPr id="141" name="フローチャート: 判断 140"/>
        <xdr:cNvSpPr/>
      </xdr:nvSpPr>
      <xdr:spPr>
        <a:xfrm>
          <a:off x="11747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2" name="テキスト ボックス 141"/>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3" name="テキスト ボックス 142"/>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4" name="テキスト ボックス 143"/>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5" name="テキスト ボックス 144"/>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6" name="テキスト ボックス 145"/>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27</xdr:row>
      <xdr:rowOff>169545</xdr:rowOff>
    </xdr:from>
    <xdr:to>
      <xdr:col>76</xdr:col>
      <xdr:colOff>73025</xdr:colOff>
      <xdr:row>28</xdr:row>
      <xdr:rowOff>99695</xdr:rowOff>
    </xdr:to>
    <xdr:sp macro="" textlink="">
      <xdr:nvSpPr>
        <xdr:cNvPr id="147" name="楕円 146"/>
        <xdr:cNvSpPr/>
      </xdr:nvSpPr>
      <xdr:spPr>
        <a:xfrm>
          <a:off x="147447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21590</xdr:rowOff>
    </xdr:from>
    <xdr:ext cx="467995" cy="259080"/>
    <xdr:sp macro="" textlink="">
      <xdr:nvSpPr>
        <xdr:cNvPr id="148" name="債務償還比率該当値テキスト"/>
        <xdr:cNvSpPr txBox="1"/>
      </xdr:nvSpPr>
      <xdr:spPr>
        <a:xfrm>
          <a:off x="14846300" y="5422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50165</xdr:rowOff>
    </xdr:from>
    <xdr:to>
      <xdr:col>72</xdr:col>
      <xdr:colOff>123825</xdr:colOff>
      <xdr:row>28</xdr:row>
      <xdr:rowOff>151765</xdr:rowOff>
    </xdr:to>
    <xdr:sp macro="" textlink="">
      <xdr:nvSpPr>
        <xdr:cNvPr id="149" name="楕円 148"/>
        <xdr:cNvSpPr/>
      </xdr:nvSpPr>
      <xdr:spPr>
        <a:xfrm>
          <a:off x="14033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48895</xdr:rowOff>
    </xdr:from>
    <xdr:to>
      <xdr:col>76</xdr:col>
      <xdr:colOff>22225</xdr:colOff>
      <xdr:row>28</xdr:row>
      <xdr:rowOff>100965</xdr:rowOff>
    </xdr:to>
    <xdr:cxnSp macro="">
      <xdr:nvCxnSpPr>
        <xdr:cNvPr id="150" name="直線コネクタ 149"/>
        <xdr:cNvCxnSpPr/>
      </xdr:nvCxnSpPr>
      <xdr:spPr>
        <a:xfrm flipV="1">
          <a:off x="14084300" y="5621020"/>
          <a:ext cx="711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126365</xdr:rowOff>
    </xdr:from>
    <xdr:to>
      <xdr:col>68</xdr:col>
      <xdr:colOff>123825</xdr:colOff>
      <xdr:row>28</xdr:row>
      <xdr:rowOff>56515</xdr:rowOff>
    </xdr:to>
    <xdr:sp macro="" textlink="">
      <xdr:nvSpPr>
        <xdr:cNvPr id="151" name="楕円 150"/>
        <xdr:cNvSpPr/>
      </xdr:nvSpPr>
      <xdr:spPr>
        <a:xfrm>
          <a:off x="13271500" y="55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6350</xdr:rowOff>
    </xdr:from>
    <xdr:to>
      <xdr:col>72</xdr:col>
      <xdr:colOff>73025</xdr:colOff>
      <xdr:row>28</xdr:row>
      <xdr:rowOff>100965</xdr:rowOff>
    </xdr:to>
    <xdr:cxnSp macro="">
      <xdr:nvCxnSpPr>
        <xdr:cNvPr id="152" name="直線コネクタ 151"/>
        <xdr:cNvCxnSpPr/>
      </xdr:nvCxnSpPr>
      <xdr:spPr>
        <a:xfrm>
          <a:off x="13322300" y="5578475"/>
          <a:ext cx="762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89535</xdr:rowOff>
    </xdr:from>
    <xdr:to>
      <xdr:col>64</xdr:col>
      <xdr:colOff>123825</xdr:colOff>
      <xdr:row>28</xdr:row>
      <xdr:rowOff>19685</xdr:rowOff>
    </xdr:to>
    <xdr:sp macro="" textlink="">
      <xdr:nvSpPr>
        <xdr:cNvPr id="153" name="楕円 152"/>
        <xdr:cNvSpPr/>
      </xdr:nvSpPr>
      <xdr:spPr>
        <a:xfrm>
          <a:off x="12509500" y="54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140335</xdr:rowOff>
    </xdr:from>
    <xdr:to>
      <xdr:col>68</xdr:col>
      <xdr:colOff>73025</xdr:colOff>
      <xdr:row>28</xdr:row>
      <xdr:rowOff>6350</xdr:rowOff>
    </xdr:to>
    <xdr:cxnSp macro="">
      <xdr:nvCxnSpPr>
        <xdr:cNvPr id="154" name="直線コネクタ 153"/>
        <xdr:cNvCxnSpPr/>
      </xdr:nvCxnSpPr>
      <xdr:spPr>
        <a:xfrm>
          <a:off x="12560300" y="554101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101600</xdr:rowOff>
    </xdr:from>
    <xdr:to>
      <xdr:col>60</xdr:col>
      <xdr:colOff>123825</xdr:colOff>
      <xdr:row>29</xdr:row>
      <xdr:rowOff>31750</xdr:rowOff>
    </xdr:to>
    <xdr:sp macro="" textlink="">
      <xdr:nvSpPr>
        <xdr:cNvPr id="155" name="楕円 154"/>
        <xdr:cNvSpPr/>
      </xdr:nvSpPr>
      <xdr:spPr>
        <a:xfrm>
          <a:off x="11747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140335</xdr:rowOff>
    </xdr:from>
    <xdr:to>
      <xdr:col>64</xdr:col>
      <xdr:colOff>73025</xdr:colOff>
      <xdr:row>28</xdr:row>
      <xdr:rowOff>152400</xdr:rowOff>
    </xdr:to>
    <xdr:cxnSp macro="">
      <xdr:nvCxnSpPr>
        <xdr:cNvPr id="156" name="直線コネクタ 155"/>
        <xdr:cNvCxnSpPr/>
      </xdr:nvCxnSpPr>
      <xdr:spPr>
        <a:xfrm flipV="1">
          <a:off x="11798300" y="5541010"/>
          <a:ext cx="762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141605</xdr:rowOff>
    </xdr:from>
    <xdr:ext cx="467995" cy="259080"/>
    <xdr:sp macro="" textlink="">
      <xdr:nvSpPr>
        <xdr:cNvPr id="157" name="n_1aveValue債務償還比率"/>
        <xdr:cNvSpPr txBox="1"/>
      </xdr:nvSpPr>
      <xdr:spPr>
        <a:xfrm>
          <a:off x="13836650" y="6056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125730</xdr:rowOff>
    </xdr:from>
    <xdr:ext cx="467995" cy="259080"/>
    <xdr:sp macro="" textlink="">
      <xdr:nvSpPr>
        <xdr:cNvPr id="158" name="n_2aveValue債務償還比率"/>
        <xdr:cNvSpPr txBox="1"/>
      </xdr:nvSpPr>
      <xdr:spPr>
        <a:xfrm>
          <a:off x="13087350" y="60407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109220</xdr:rowOff>
    </xdr:from>
    <xdr:ext cx="467995" cy="257175"/>
    <xdr:sp macro="" textlink="">
      <xdr:nvSpPr>
        <xdr:cNvPr id="159" name="n_3aveValue債務償還比率"/>
        <xdr:cNvSpPr txBox="1"/>
      </xdr:nvSpPr>
      <xdr:spPr>
        <a:xfrm>
          <a:off x="12325350" y="60242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14605</xdr:rowOff>
    </xdr:from>
    <xdr:ext cx="467995" cy="259080"/>
    <xdr:sp macro="" textlink="">
      <xdr:nvSpPr>
        <xdr:cNvPr id="160" name="n_4aveValue債務償還比率"/>
        <xdr:cNvSpPr txBox="1"/>
      </xdr:nvSpPr>
      <xdr:spPr>
        <a:xfrm>
          <a:off x="11563350" y="6101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168275</xdr:rowOff>
    </xdr:from>
    <xdr:ext cx="467995" cy="257175"/>
    <xdr:sp macro="" textlink="">
      <xdr:nvSpPr>
        <xdr:cNvPr id="161" name="n_1mainValue債務償還比率"/>
        <xdr:cNvSpPr txBox="1"/>
      </xdr:nvSpPr>
      <xdr:spPr>
        <a:xfrm>
          <a:off x="13836650" y="53975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73025</xdr:rowOff>
    </xdr:from>
    <xdr:ext cx="467995" cy="259080"/>
    <xdr:sp macro="" textlink="">
      <xdr:nvSpPr>
        <xdr:cNvPr id="162" name="n_2mainValue債務償還比率"/>
        <xdr:cNvSpPr txBox="1"/>
      </xdr:nvSpPr>
      <xdr:spPr>
        <a:xfrm>
          <a:off x="13087350" y="5302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36195</xdr:rowOff>
    </xdr:from>
    <xdr:ext cx="467995" cy="259080"/>
    <xdr:sp macro="" textlink="">
      <xdr:nvSpPr>
        <xdr:cNvPr id="163" name="n_3mainValue債務償還比率"/>
        <xdr:cNvSpPr txBox="1"/>
      </xdr:nvSpPr>
      <xdr:spPr>
        <a:xfrm>
          <a:off x="12325350" y="5265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48895</xdr:rowOff>
    </xdr:from>
    <xdr:ext cx="467995" cy="259080"/>
    <xdr:sp macro="" textlink="">
      <xdr:nvSpPr>
        <xdr:cNvPr id="164" name="n_4mainValue債務償還比率"/>
        <xdr:cNvSpPr txBox="1"/>
      </xdr:nvSpPr>
      <xdr:spPr>
        <a:xfrm>
          <a:off x="11563350" y="5449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7" name="テキスト ボックス 166"/>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8" name="テキスト ボックス 167"/>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9" name="テキスト ボックス 168"/>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0" name="テキスト ボックス 169"/>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18,931
18,758
231.94
83,530,586
80,085,510
1,834,339
6,532,917
11,961,759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74930</xdr:rowOff>
    </xdr:to>
    <xdr:cxnSp macro="">
      <xdr:nvCxnSpPr>
        <xdr:cNvPr id="57" name="直線コネクタ 56"/>
        <xdr:cNvCxnSpPr/>
      </xdr:nvCxnSpPr>
      <xdr:spPr>
        <a:xfrm flipV="1">
          <a:off x="4634865" y="582930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78105</xdr:rowOff>
    </xdr:from>
    <xdr:ext cx="405130" cy="257175"/>
    <xdr:sp macro="" textlink="">
      <xdr:nvSpPr>
        <xdr:cNvPr id="58" name="【道路】&#10;有形固定資産減価償却率最小値テキスト"/>
        <xdr:cNvSpPr txBox="1"/>
      </xdr:nvSpPr>
      <xdr:spPr>
        <a:xfrm>
          <a:off x="4673600" y="71075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74930</xdr:rowOff>
    </xdr:from>
    <xdr:to>
      <xdr:col>24</xdr:col>
      <xdr:colOff>152400</xdr:colOff>
      <xdr:row>41</xdr:row>
      <xdr:rowOff>74930</xdr:rowOff>
    </xdr:to>
    <xdr:cxnSp macro="">
      <xdr:nvCxnSpPr>
        <xdr:cNvPr id="59" name="直線コネクタ 58"/>
        <xdr:cNvCxnSpPr/>
      </xdr:nvCxnSpPr>
      <xdr:spPr>
        <a:xfrm>
          <a:off x="4546600" y="710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118110</xdr:rowOff>
    </xdr:from>
    <xdr:ext cx="405130" cy="259080"/>
    <xdr:sp macro="" textlink="">
      <xdr:nvSpPr>
        <xdr:cNvPr id="60" name="【道路】&#10;有形固定資産減価償却率最大値テキスト"/>
        <xdr:cNvSpPr txBox="1"/>
      </xdr:nvSpPr>
      <xdr:spPr>
        <a:xfrm>
          <a:off x="4673600" y="560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20955</xdr:rowOff>
    </xdr:from>
    <xdr:ext cx="405130" cy="257175"/>
    <xdr:sp macro="" textlink="">
      <xdr:nvSpPr>
        <xdr:cNvPr id="62" name="【道路】&#10;有形固定資産減価償却率平均値テキスト"/>
        <xdr:cNvSpPr txBox="1"/>
      </xdr:nvSpPr>
      <xdr:spPr>
        <a:xfrm>
          <a:off x="4673600" y="63646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73" name="楕円 72"/>
        <xdr:cNvSpPr/>
      </xdr:nvSpPr>
      <xdr:spPr>
        <a:xfrm>
          <a:off x="4584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107315</xdr:rowOff>
    </xdr:from>
    <xdr:ext cx="405130" cy="259080"/>
    <xdr:sp macro="" textlink="">
      <xdr:nvSpPr>
        <xdr:cNvPr id="74" name="【道路】&#10;有形固定資産減価償却率該当値テキスト"/>
        <xdr:cNvSpPr txBox="1"/>
      </xdr:nvSpPr>
      <xdr:spPr>
        <a:xfrm>
          <a:off x="4673600" y="610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5" name="楕円 74"/>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102870</xdr:rowOff>
    </xdr:from>
    <xdr:to>
      <xdr:col>24</xdr:col>
      <xdr:colOff>63500</xdr:colOff>
      <xdr:row>36</xdr:row>
      <xdr:rowOff>135255</xdr:rowOff>
    </xdr:to>
    <xdr:cxnSp macro="">
      <xdr:nvCxnSpPr>
        <xdr:cNvPr id="76" name="直線コネクタ 75"/>
        <xdr:cNvCxnSpPr/>
      </xdr:nvCxnSpPr>
      <xdr:spPr>
        <a:xfrm>
          <a:off x="3797300" y="627507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xdr:rowOff>
    </xdr:from>
    <xdr:to>
      <xdr:col>15</xdr:col>
      <xdr:colOff>101600</xdr:colOff>
      <xdr:row>36</xdr:row>
      <xdr:rowOff>115570</xdr:rowOff>
    </xdr:to>
    <xdr:sp macro="" textlink="">
      <xdr:nvSpPr>
        <xdr:cNvPr id="77" name="楕円 76"/>
        <xdr:cNvSpPr/>
      </xdr:nvSpPr>
      <xdr:spPr>
        <a:xfrm>
          <a:off x="2857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102870</xdr:rowOff>
    </xdr:to>
    <xdr:cxnSp macro="">
      <xdr:nvCxnSpPr>
        <xdr:cNvPr id="78" name="直線コネクタ 77"/>
        <xdr:cNvCxnSpPr/>
      </xdr:nvCxnSpPr>
      <xdr:spPr>
        <a:xfrm>
          <a:off x="2908300" y="62369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147320</xdr:rowOff>
    </xdr:from>
    <xdr:to>
      <xdr:col>10</xdr:col>
      <xdr:colOff>165100</xdr:colOff>
      <xdr:row>36</xdr:row>
      <xdr:rowOff>77470</xdr:rowOff>
    </xdr:to>
    <xdr:sp macro="" textlink="">
      <xdr:nvSpPr>
        <xdr:cNvPr id="79" name="楕円 78"/>
        <xdr:cNvSpPr/>
      </xdr:nvSpPr>
      <xdr:spPr>
        <a:xfrm>
          <a:off x="1968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26670</xdr:rowOff>
    </xdr:from>
    <xdr:to>
      <xdr:col>15</xdr:col>
      <xdr:colOff>50800</xdr:colOff>
      <xdr:row>36</xdr:row>
      <xdr:rowOff>64770</xdr:rowOff>
    </xdr:to>
    <xdr:cxnSp macro="">
      <xdr:nvCxnSpPr>
        <xdr:cNvPr id="80" name="直線コネクタ 79"/>
        <xdr:cNvCxnSpPr/>
      </xdr:nvCxnSpPr>
      <xdr:spPr>
        <a:xfrm>
          <a:off x="2019300" y="61988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97790</xdr:rowOff>
    </xdr:from>
    <xdr:ext cx="405130" cy="257175"/>
    <xdr:sp macro="" textlink="">
      <xdr:nvSpPr>
        <xdr:cNvPr id="81" name="n_1aveValue【道路】&#10;有形固定資産減価償却率"/>
        <xdr:cNvSpPr txBox="1"/>
      </xdr:nvSpPr>
      <xdr:spPr>
        <a:xfrm>
          <a:off x="3582035" y="6441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57150</xdr:rowOff>
    </xdr:from>
    <xdr:ext cx="403225" cy="259080"/>
    <xdr:sp macro="" textlink="">
      <xdr:nvSpPr>
        <xdr:cNvPr id="82" name="n_2aveValue【道路】&#10;有形固定資産減価償却率"/>
        <xdr:cNvSpPr txBox="1"/>
      </xdr:nvSpPr>
      <xdr:spPr>
        <a:xfrm>
          <a:off x="2705735" y="6400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20955</xdr:rowOff>
    </xdr:from>
    <xdr:ext cx="403225" cy="257175"/>
    <xdr:sp macro="" textlink="">
      <xdr:nvSpPr>
        <xdr:cNvPr id="83" name="n_3aveValue【道路】&#10;有形固定資産減価償却率"/>
        <xdr:cNvSpPr txBox="1"/>
      </xdr:nvSpPr>
      <xdr:spPr>
        <a:xfrm>
          <a:off x="1816735" y="63646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4445</xdr:rowOff>
    </xdr:from>
    <xdr:ext cx="403225" cy="259080"/>
    <xdr:sp macro="" textlink="">
      <xdr:nvSpPr>
        <xdr:cNvPr id="84" name="n_4aveValue【道路】&#10;有形固定資産減価償却率"/>
        <xdr:cNvSpPr txBox="1"/>
      </xdr:nvSpPr>
      <xdr:spPr>
        <a:xfrm>
          <a:off x="927735" y="60051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170180</xdr:rowOff>
    </xdr:from>
    <xdr:ext cx="405130" cy="259080"/>
    <xdr:sp macro="" textlink="">
      <xdr:nvSpPr>
        <xdr:cNvPr id="85" name="n_1mainValue【道路】&#10;有形固定資産減価償却率"/>
        <xdr:cNvSpPr txBox="1"/>
      </xdr:nvSpPr>
      <xdr:spPr>
        <a:xfrm>
          <a:off x="3582035" y="599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132080</xdr:rowOff>
    </xdr:from>
    <xdr:ext cx="403225" cy="257175"/>
    <xdr:sp macro="" textlink="">
      <xdr:nvSpPr>
        <xdr:cNvPr id="86" name="n_2mainValue【道路】&#10;有形固定資産減価償却率"/>
        <xdr:cNvSpPr txBox="1"/>
      </xdr:nvSpPr>
      <xdr:spPr>
        <a:xfrm>
          <a:off x="2705735" y="5961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93980</xdr:rowOff>
    </xdr:from>
    <xdr:ext cx="403225" cy="259080"/>
    <xdr:sp macro="" textlink="">
      <xdr:nvSpPr>
        <xdr:cNvPr id="87" name="n_3mainValue【道路】&#10;有形固定資産減価償却率"/>
        <xdr:cNvSpPr txBox="1"/>
      </xdr:nvSpPr>
      <xdr:spPr>
        <a:xfrm>
          <a:off x="1816735" y="5923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6" name="テキスト ボックス 95"/>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99" name="テキスト ボックス 98"/>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1" name="テキスト ボックス 100"/>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3" name="テキスト ボックス 102"/>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5" name="テキスト ボックス 104"/>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7" name="テキスト ボックス 106"/>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09" name="テキスト ボックス 108"/>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154940</xdr:rowOff>
    </xdr:from>
    <xdr:to>
      <xdr:col>54</xdr:col>
      <xdr:colOff>189865</xdr:colOff>
      <xdr:row>42</xdr:row>
      <xdr:rowOff>20320</xdr:rowOff>
    </xdr:to>
    <xdr:cxnSp macro="">
      <xdr:nvCxnSpPr>
        <xdr:cNvPr id="111" name="直線コネクタ 110"/>
        <xdr:cNvCxnSpPr/>
      </xdr:nvCxnSpPr>
      <xdr:spPr>
        <a:xfrm flipV="1">
          <a:off x="10476865" y="581279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24130</xdr:rowOff>
    </xdr:from>
    <xdr:ext cx="469900" cy="259080"/>
    <xdr:sp macro="" textlink="">
      <xdr:nvSpPr>
        <xdr:cNvPr id="112" name="【道路】&#10;一人当たり延長最小値テキスト"/>
        <xdr:cNvSpPr txBox="1"/>
      </xdr:nvSpPr>
      <xdr:spPr>
        <a:xfrm>
          <a:off x="10515600" y="722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20320</xdr:rowOff>
    </xdr:from>
    <xdr:to>
      <xdr:col>55</xdr:col>
      <xdr:colOff>88900</xdr:colOff>
      <xdr:row>42</xdr:row>
      <xdr:rowOff>20320</xdr:rowOff>
    </xdr:to>
    <xdr:cxnSp macro="">
      <xdr:nvCxnSpPr>
        <xdr:cNvPr id="113" name="直線コネクタ 112"/>
        <xdr:cNvCxnSpPr/>
      </xdr:nvCxnSpPr>
      <xdr:spPr>
        <a:xfrm>
          <a:off x="10388600" y="722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101600</xdr:rowOff>
    </xdr:from>
    <xdr:ext cx="534670" cy="259080"/>
    <xdr:sp macro="" textlink="">
      <xdr:nvSpPr>
        <xdr:cNvPr id="114" name="【道路】&#10;一人当たり延長最大値テキスト"/>
        <xdr:cNvSpPr txBox="1"/>
      </xdr:nvSpPr>
      <xdr:spPr>
        <a:xfrm>
          <a:off x="10515600" y="558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74.855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154940</xdr:rowOff>
    </xdr:from>
    <xdr:to>
      <xdr:col>55</xdr:col>
      <xdr:colOff>88900</xdr:colOff>
      <xdr:row>33</xdr:row>
      <xdr:rowOff>154940</xdr:rowOff>
    </xdr:to>
    <xdr:cxnSp macro="">
      <xdr:nvCxnSpPr>
        <xdr:cNvPr id="115" name="直線コネクタ 114"/>
        <xdr:cNvCxnSpPr/>
      </xdr:nvCxnSpPr>
      <xdr:spPr>
        <a:xfrm>
          <a:off x="103886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71120</xdr:rowOff>
    </xdr:from>
    <xdr:ext cx="534670" cy="259080"/>
    <xdr:sp macro="" textlink="">
      <xdr:nvSpPr>
        <xdr:cNvPr id="116" name="【道路】&#10;一人当たり延長平均値テキスト"/>
        <xdr:cNvSpPr txBox="1"/>
      </xdr:nvSpPr>
      <xdr:spPr>
        <a:xfrm>
          <a:off x="10515600" y="6586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92710</xdr:rowOff>
    </xdr:from>
    <xdr:to>
      <xdr:col>55</xdr:col>
      <xdr:colOff>50800</xdr:colOff>
      <xdr:row>39</xdr:row>
      <xdr:rowOff>22860</xdr:rowOff>
    </xdr:to>
    <xdr:sp macro="" textlink="">
      <xdr:nvSpPr>
        <xdr:cNvPr id="117" name="フローチャート: 判断 116"/>
        <xdr:cNvSpPr/>
      </xdr:nvSpPr>
      <xdr:spPr>
        <a:xfrm>
          <a:off x="10426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109855</xdr:rowOff>
    </xdr:from>
    <xdr:to>
      <xdr:col>50</xdr:col>
      <xdr:colOff>165100</xdr:colOff>
      <xdr:row>39</xdr:row>
      <xdr:rowOff>40640</xdr:rowOff>
    </xdr:to>
    <xdr:sp macro="" textlink="">
      <xdr:nvSpPr>
        <xdr:cNvPr id="118" name="フローチャート: 判断 117"/>
        <xdr:cNvSpPr/>
      </xdr:nvSpPr>
      <xdr:spPr>
        <a:xfrm>
          <a:off x="9588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132715</xdr:rowOff>
    </xdr:from>
    <xdr:to>
      <xdr:col>46</xdr:col>
      <xdr:colOff>38100</xdr:colOff>
      <xdr:row>39</xdr:row>
      <xdr:rowOff>63500</xdr:rowOff>
    </xdr:to>
    <xdr:sp macro="" textlink="">
      <xdr:nvSpPr>
        <xdr:cNvPr id="119" name="フローチャート: 判断 118"/>
        <xdr:cNvSpPr/>
      </xdr:nvSpPr>
      <xdr:spPr>
        <a:xfrm>
          <a:off x="8699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89535</xdr:rowOff>
    </xdr:from>
    <xdr:to>
      <xdr:col>41</xdr:col>
      <xdr:colOff>101600</xdr:colOff>
      <xdr:row>39</xdr:row>
      <xdr:rowOff>19685</xdr:rowOff>
    </xdr:to>
    <xdr:sp macro="" textlink="">
      <xdr:nvSpPr>
        <xdr:cNvPr id="120" name="フローチャート: 判断 119"/>
        <xdr:cNvSpPr/>
      </xdr:nvSpPr>
      <xdr:spPr>
        <a:xfrm>
          <a:off x="7810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91440</xdr:rowOff>
    </xdr:from>
    <xdr:to>
      <xdr:col>36</xdr:col>
      <xdr:colOff>165100</xdr:colOff>
      <xdr:row>40</xdr:row>
      <xdr:rowOff>21590</xdr:rowOff>
    </xdr:to>
    <xdr:sp macro="" textlink="">
      <xdr:nvSpPr>
        <xdr:cNvPr id="121" name="フローチャート: 判断 120"/>
        <xdr:cNvSpPr/>
      </xdr:nvSpPr>
      <xdr:spPr>
        <a:xfrm>
          <a:off x="6921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127" name="楕円 126"/>
        <xdr:cNvSpPr/>
      </xdr:nvSpPr>
      <xdr:spPr>
        <a:xfrm>
          <a:off x="10426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141605</xdr:rowOff>
    </xdr:from>
    <xdr:ext cx="534670" cy="259080"/>
    <xdr:sp macro="" textlink="">
      <xdr:nvSpPr>
        <xdr:cNvPr id="128" name="【道路】&#10;一人当たり延長該当値テキスト"/>
        <xdr:cNvSpPr txBox="1"/>
      </xdr:nvSpPr>
      <xdr:spPr>
        <a:xfrm>
          <a:off x="10515600" y="631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132080</xdr:rowOff>
    </xdr:from>
    <xdr:to>
      <xdr:col>50</xdr:col>
      <xdr:colOff>165100</xdr:colOff>
      <xdr:row>38</xdr:row>
      <xdr:rowOff>61595</xdr:rowOff>
    </xdr:to>
    <xdr:sp macro="" textlink="">
      <xdr:nvSpPr>
        <xdr:cNvPr id="129" name="楕円 128"/>
        <xdr:cNvSpPr/>
      </xdr:nvSpPr>
      <xdr:spPr>
        <a:xfrm>
          <a:off x="9588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169545</xdr:rowOff>
    </xdr:from>
    <xdr:to>
      <xdr:col>55</xdr:col>
      <xdr:colOff>0</xdr:colOff>
      <xdr:row>38</xdr:row>
      <xdr:rowOff>10795</xdr:rowOff>
    </xdr:to>
    <xdr:cxnSp macro="">
      <xdr:nvCxnSpPr>
        <xdr:cNvPr id="130" name="直線コネクタ 129"/>
        <xdr:cNvCxnSpPr/>
      </xdr:nvCxnSpPr>
      <xdr:spPr>
        <a:xfrm flipV="1">
          <a:off x="9639300" y="651319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144145</xdr:rowOff>
    </xdr:from>
    <xdr:to>
      <xdr:col>46</xdr:col>
      <xdr:colOff>38100</xdr:colOff>
      <xdr:row>38</xdr:row>
      <xdr:rowOff>74930</xdr:rowOff>
    </xdr:to>
    <xdr:sp macro="" textlink="">
      <xdr:nvSpPr>
        <xdr:cNvPr id="131" name="楕円 130"/>
        <xdr:cNvSpPr/>
      </xdr:nvSpPr>
      <xdr:spPr>
        <a:xfrm>
          <a:off x="8699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10795</xdr:rowOff>
    </xdr:from>
    <xdr:to>
      <xdr:col>50</xdr:col>
      <xdr:colOff>114300</xdr:colOff>
      <xdr:row>38</xdr:row>
      <xdr:rowOff>23495</xdr:rowOff>
    </xdr:to>
    <xdr:cxnSp macro="">
      <xdr:nvCxnSpPr>
        <xdr:cNvPr id="132" name="直線コネクタ 131"/>
        <xdr:cNvCxnSpPr/>
      </xdr:nvCxnSpPr>
      <xdr:spPr>
        <a:xfrm flipV="1">
          <a:off x="8750300" y="65258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105410</xdr:rowOff>
    </xdr:from>
    <xdr:to>
      <xdr:col>41</xdr:col>
      <xdr:colOff>101600</xdr:colOff>
      <xdr:row>39</xdr:row>
      <xdr:rowOff>35560</xdr:rowOff>
    </xdr:to>
    <xdr:sp macro="" textlink="">
      <xdr:nvSpPr>
        <xdr:cNvPr id="133" name="楕円 132"/>
        <xdr:cNvSpPr/>
      </xdr:nvSpPr>
      <xdr:spPr>
        <a:xfrm>
          <a:off x="781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23495</xdr:rowOff>
    </xdr:from>
    <xdr:to>
      <xdr:col>45</xdr:col>
      <xdr:colOff>177800</xdr:colOff>
      <xdr:row>38</xdr:row>
      <xdr:rowOff>156210</xdr:rowOff>
    </xdr:to>
    <xdr:cxnSp macro="">
      <xdr:nvCxnSpPr>
        <xdr:cNvPr id="134" name="直線コネクタ 133"/>
        <xdr:cNvCxnSpPr/>
      </xdr:nvCxnSpPr>
      <xdr:spPr>
        <a:xfrm flipV="1">
          <a:off x="7861300" y="653859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31115</xdr:rowOff>
    </xdr:from>
    <xdr:ext cx="534670" cy="257175"/>
    <xdr:sp macro="" textlink="">
      <xdr:nvSpPr>
        <xdr:cNvPr id="135" name="n_1aveValue【道路】&#10;一人当たり延長"/>
        <xdr:cNvSpPr txBox="1"/>
      </xdr:nvSpPr>
      <xdr:spPr>
        <a:xfrm>
          <a:off x="9359265" y="67176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53975</xdr:rowOff>
    </xdr:from>
    <xdr:ext cx="532765" cy="257175"/>
    <xdr:sp macro="" textlink="">
      <xdr:nvSpPr>
        <xdr:cNvPr id="136" name="n_2aveValue【道路】&#10;一人当たり延長"/>
        <xdr:cNvSpPr txBox="1"/>
      </xdr:nvSpPr>
      <xdr:spPr>
        <a:xfrm>
          <a:off x="8482965" y="67405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28.365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36195</xdr:rowOff>
    </xdr:from>
    <xdr:ext cx="532765" cy="259080"/>
    <xdr:sp macro="" textlink="">
      <xdr:nvSpPr>
        <xdr:cNvPr id="137" name="n_3aveValue【道路】&#10;一人当たり延長"/>
        <xdr:cNvSpPr txBox="1"/>
      </xdr:nvSpPr>
      <xdr:spPr>
        <a:xfrm>
          <a:off x="7593965" y="6379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30.639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38100</xdr:rowOff>
    </xdr:from>
    <xdr:ext cx="532765" cy="259080"/>
    <xdr:sp macro="" textlink="">
      <xdr:nvSpPr>
        <xdr:cNvPr id="138" name="n_4aveValue【道路】&#10;一人当たり延長"/>
        <xdr:cNvSpPr txBox="1"/>
      </xdr:nvSpPr>
      <xdr:spPr>
        <a:xfrm>
          <a:off x="6704965" y="6553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78105</xdr:rowOff>
    </xdr:from>
    <xdr:ext cx="534670" cy="257175"/>
    <xdr:sp macro="" textlink="">
      <xdr:nvSpPr>
        <xdr:cNvPr id="139" name="n_1mainValue【道路】&#10;一人当たり延長"/>
        <xdr:cNvSpPr txBox="1"/>
      </xdr:nvSpPr>
      <xdr:spPr>
        <a:xfrm>
          <a:off x="9359265" y="62503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90805</xdr:rowOff>
    </xdr:from>
    <xdr:ext cx="532765" cy="258445"/>
    <xdr:sp macro="" textlink="">
      <xdr:nvSpPr>
        <xdr:cNvPr id="140" name="n_2mainValue【道路】&#10;一人当たり延長"/>
        <xdr:cNvSpPr txBox="1"/>
      </xdr:nvSpPr>
      <xdr:spPr>
        <a:xfrm>
          <a:off x="8482965" y="62630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36.766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26670</xdr:rowOff>
    </xdr:from>
    <xdr:ext cx="532765" cy="259080"/>
    <xdr:sp macro="" textlink="">
      <xdr:nvSpPr>
        <xdr:cNvPr id="141" name="n_3mainValue【道路】&#10;一人当たり延長"/>
        <xdr:cNvSpPr txBox="1"/>
      </xdr:nvSpPr>
      <xdr:spPr>
        <a:xfrm>
          <a:off x="7593965" y="6713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0" name="テキスト ボックス 149"/>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2" name="テキスト ボックス 151"/>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3" name="直線コネクタ 152"/>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4" name="テキスト ボックス 153"/>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5" name="直線コネクタ 154"/>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6" name="テキスト ボックス 155"/>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7" name="直線コネクタ 156"/>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58" name="テキスト ボックス 157"/>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9" name="直線コネクタ 158"/>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0" name="テキスト ボックス 159"/>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1" name="直線コネクタ 160"/>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2" name="テキスト ボックス 161"/>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3" name="直線コネクタ 162"/>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4" name="テキスト ボックス 163"/>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6350</xdr:rowOff>
    </xdr:from>
    <xdr:to>
      <xdr:col>24</xdr:col>
      <xdr:colOff>62865</xdr:colOff>
      <xdr:row>63</xdr:row>
      <xdr:rowOff>151765</xdr:rowOff>
    </xdr:to>
    <xdr:cxnSp macro="">
      <xdr:nvCxnSpPr>
        <xdr:cNvPr id="167" name="直線コネクタ 166"/>
        <xdr:cNvCxnSpPr/>
      </xdr:nvCxnSpPr>
      <xdr:spPr>
        <a:xfrm flipV="1">
          <a:off x="4634865" y="9607550"/>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155575</xdr:rowOff>
    </xdr:from>
    <xdr:ext cx="405130" cy="257175"/>
    <xdr:sp macro="" textlink="">
      <xdr:nvSpPr>
        <xdr:cNvPr id="168" name="【橋りょう・トンネル】&#10;有形固定資産減価償却率最小値テキスト"/>
        <xdr:cNvSpPr txBox="1"/>
      </xdr:nvSpPr>
      <xdr:spPr>
        <a:xfrm>
          <a:off x="4673600" y="109569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151765</xdr:rowOff>
    </xdr:from>
    <xdr:to>
      <xdr:col>24</xdr:col>
      <xdr:colOff>152400</xdr:colOff>
      <xdr:row>63</xdr:row>
      <xdr:rowOff>151765</xdr:rowOff>
    </xdr:to>
    <xdr:cxnSp macro="">
      <xdr:nvCxnSpPr>
        <xdr:cNvPr id="169" name="直線コネクタ 168"/>
        <xdr:cNvCxnSpPr/>
      </xdr:nvCxnSpPr>
      <xdr:spPr>
        <a:xfrm>
          <a:off x="4546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124460</xdr:rowOff>
    </xdr:from>
    <xdr:ext cx="340360" cy="259080"/>
    <xdr:sp macro="" textlink="">
      <xdr:nvSpPr>
        <xdr:cNvPr id="170" name="【橋りょう・トンネル】&#10;有形固定資産減価償却率最大値テキスト"/>
        <xdr:cNvSpPr txBox="1"/>
      </xdr:nvSpPr>
      <xdr:spPr>
        <a:xfrm>
          <a:off x="4673600" y="9382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6350</xdr:rowOff>
    </xdr:from>
    <xdr:to>
      <xdr:col>24</xdr:col>
      <xdr:colOff>152400</xdr:colOff>
      <xdr:row>56</xdr:row>
      <xdr:rowOff>6350</xdr:rowOff>
    </xdr:to>
    <xdr:cxnSp macro="">
      <xdr:nvCxnSpPr>
        <xdr:cNvPr id="171" name="直線コネクタ 170"/>
        <xdr:cNvCxnSpPr/>
      </xdr:nvCxnSpPr>
      <xdr:spPr>
        <a:xfrm>
          <a:off x="4546600" y="960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125095</xdr:rowOff>
    </xdr:from>
    <xdr:ext cx="405130" cy="258445"/>
    <xdr:sp macro="" textlink="">
      <xdr:nvSpPr>
        <xdr:cNvPr id="172" name="【橋りょう・トンネル】&#10;有形固定資産減価償却率平均値テキスト"/>
        <xdr:cNvSpPr txBox="1"/>
      </xdr:nvSpPr>
      <xdr:spPr>
        <a:xfrm>
          <a:off x="4673600" y="104120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146685</xdr:rowOff>
    </xdr:from>
    <xdr:to>
      <xdr:col>24</xdr:col>
      <xdr:colOff>114300</xdr:colOff>
      <xdr:row>61</xdr:row>
      <xdr:rowOff>76835</xdr:rowOff>
    </xdr:to>
    <xdr:sp macro="" textlink="">
      <xdr:nvSpPr>
        <xdr:cNvPr id="173" name="フローチャート: 判断 172"/>
        <xdr:cNvSpPr/>
      </xdr:nvSpPr>
      <xdr:spPr>
        <a:xfrm>
          <a:off x="4584700"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104140</xdr:rowOff>
    </xdr:from>
    <xdr:to>
      <xdr:col>20</xdr:col>
      <xdr:colOff>38100</xdr:colOff>
      <xdr:row>61</xdr:row>
      <xdr:rowOff>34290</xdr:rowOff>
    </xdr:to>
    <xdr:sp macro="" textlink="">
      <xdr:nvSpPr>
        <xdr:cNvPr id="174" name="フローチャート: 判断 173"/>
        <xdr:cNvSpPr/>
      </xdr:nvSpPr>
      <xdr:spPr>
        <a:xfrm>
          <a:off x="37465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107315</xdr:rowOff>
    </xdr:from>
    <xdr:to>
      <xdr:col>15</xdr:col>
      <xdr:colOff>101600</xdr:colOff>
      <xdr:row>61</xdr:row>
      <xdr:rowOff>37465</xdr:rowOff>
    </xdr:to>
    <xdr:sp macro="" textlink="">
      <xdr:nvSpPr>
        <xdr:cNvPr id="175" name="フローチャート: 判断 174"/>
        <xdr:cNvSpPr/>
      </xdr:nvSpPr>
      <xdr:spPr>
        <a:xfrm>
          <a:off x="2857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76" name="フローチャート: 判断 175"/>
        <xdr:cNvSpPr/>
      </xdr:nvSpPr>
      <xdr:spPr>
        <a:xfrm>
          <a:off x="1968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14605</xdr:rowOff>
    </xdr:from>
    <xdr:to>
      <xdr:col>6</xdr:col>
      <xdr:colOff>38100</xdr:colOff>
      <xdr:row>60</xdr:row>
      <xdr:rowOff>116205</xdr:rowOff>
    </xdr:to>
    <xdr:sp macro="" textlink="">
      <xdr:nvSpPr>
        <xdr:cNvPr id="177" name="フローチャート: 判断 176"/>
        <xdr:cNvSpPr/>
      </xdr:nvSpPr>
      <xdr:spPr>
        <a:xfrm>
          <a:off x="10795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8" name="テキスト ボックス 177"/>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9" name="テキスト ボックス 178"/>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0" name="テキスト ボックス 179"/>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1" name="テキスト ボックス 180"/>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2" name="テキスト ボックス 181"/>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14605</xdr:rowOff>
    </xdr:from>
    <xdr:to>
      <xdr:col>24</xdr:col>
      <xdr:colOff>114300</xdr:colOff>
      <xdr:row>60</xdr:row>
      <xdr:rowOff>116205</xdr:rowOff>
    </xdr:to>
    <xdr:sp macro="" textlink="">
      <xdr:nvSpPr>
        <xdr:cNvPr id="183" name="楕円 182"/>
        <xdr:cNvSpPr/>
      </xdr:nvSpPr>
      <xdr:spPr>
        <a:xfrm>
          <a:off x="45847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37465</xdr:rowOff>
    </xdr:from>
    <xdr:ext cx="405130" cy="259080"/>
    <xdr:sp macro="" textlink="">
      <xdr:nvSpPr>
        <xdr:cNvPr id="184" name="【橋りょう・トンネル】&#10;有形固定資産減価償却率該当値テキスト"/>
        <xdr:cNvSpPr txBox="1"/>
      </xdr:nvSpPr>
      <xdr:spPr>
        <a:xfrm>
          <a:off x="4673600" y="10153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169545</xdr:rowOff>
    </xdr:from>
    <xdr:to>
      <xdr:col>20</xdr:col>
      <xdr:colOff>38100</xdr:colOff>
      <xdr:row>60</xdr:row>
      <xdr:rowOff>99695</xdr:rowOff>
    </xdr:to>
    <xdr:sp macro="" textlink="">
      <xdr:nvSpPr>
        <xdr:cNvPr id="185" name="楕円 184"/>
        <xdr:cNvSpPr/>
      </xdr:nvSpPr>
      <xdr:spPr>
        <a:xfrm>
          <a:off x="3746500" y="10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48895</xdr:rowOff>
    </xdr:from>
    <xdr:to>
      <xdr:col>24</xdr:col>
      <xdr:colOff>63500</xdr:colOff>
      <xdr:row>60</xdr:row>
      <xdr:rowOff>65405</xdr:rowOff>
    </xdr:to>
    <xdr:cxnSp macro="">
      <xdr:nvCxnSpPr>
        <xdr:cNvPr id="186" name="直線コネクタ 185"/>
        <xdr:cNvCxnSpPr/>
      </xdr:nvCxnSpPr>
      <xdr:spPr>
        <a:xfrm>
          <a:off x="3797300" y="103358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87" name="楕円 186"/>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48895</xdr:rowOff>
    </xdr:to>
    <xdr:cxnSp macro="">
      <xdr:nvCxnSpPr>
        <xdr:cNvPr id="188" name="直線コネクタ 187"/>
        <xdr:cNvCxnSpPr/>
      </xdr:nvCxnSpPr>
      <xdr:spPr>
        <a:xfrm>
          <a:off x="2908300" y="10309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89" name="楕円 188"/>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22860</xdr:rowOff>
    </xdr:to>
    <xdr:cxnSp macro="">
      <xdr:nvCxnSpPr>
        <xdr:cNvPr id="190" name="直線コネクタ 189"/>
        <xdr:cNvCxnSpPr/>
      </xdr:nvCxnSpPr>
      <xdr:spPr>
        <a:xfrm>
          <a:off x="2019300" y="10298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25400</xdr:rowOff>
    </xdr:from>
    <xdr:ext cx="405130" cy="259080"/>
    <xdr:sp macro="" textlink="">
      <xdr:nvSpPr>
        <xdr:cNvPr id="191" name="n_1aveValue【橋りょう・トンネル】&#10;有形固定資産減価償却率"/>
        <xdr:cNvSpPr txBox="1"/>
      </xdr:nvSpPr>
      <xdr:spPr>
        <a:xfrm>
          <a:off x="3582035" y="10483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29210</xdr:rowOff>
    </xdr:from>
    <xdr:ext cx="403225" cy="257175"/>
    <xdr:sp macro="" textlink="">
      <xdr:nvSpPr>
        <xdr:cNvPr id="192" name="n_2aveValue【橋りょう・トンネル】&#10;有形固定資産減価償却率"/>
        <xdr:cNvSpPr txBox="1"/>
      </xdr:nvSpPr>
      <xdr:spPr>
        <a:xfrm>
          <a:off x="2705735" y="10487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29210</xdr:rowOff>
    </xdr:from>
    <xdr:ext cx="403225" cy="257175"/>
    <xdr:sp macro="" textlink="">
      <xdr:nvSpPr>
        <xdr:cNvPr id="193" name="n_3aveValue【橋りょう・トンネル】&#10;有形固定資産減価償却率"/>
        <xdr:cNvSpPr txBox="1"/>
      </xdr:nvSpPr>
      <xdr:spPr>
        <a:xfrm>
          <a:off x="1816735" y="10487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132715</xdr:rowOff>
    </xdr:from>
    <xdr:ext cx="403225" cy="257175"/>
    <xdr:sp macro="" textlink="">
      <xdr:nvSpPr>
        <xdr:cNvPr id="194" name="n_4aveValue【橋りょう・トンネル】&#10;有形固定資産減価償却率"/>
        <xdr:cNvSpPr txBox="1"/>
      </xdr:nvSpPr>
      <xdr:spPr>
        <a:xfrm>
          <a:off x="927735" y="10076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116205</xdr:rowOff>
    </xdr:from>
    <xdr:ext cx="405130" cy="259080"/>
    <xdr:sp macro="" textlink="">
      <xdr:nvSpPr>
        <xdr:cNvPr id="195" name="n_1mainValue【橋りょう・トンネル】&#10;有形固定資産減価償却率"/>
        <xdr:cNvSpPr txBox="1"/>
      </xdr:nvSpPr>
      <xdr:spPr>
        <a:xfrm>
          <a:off x="3582035" y="10060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90170</xdr:rowOff>
    </xdr:from>
    <xdr:ext cx="403225" cy="259080"/>
    <xdr:sp macro="" textlink="">
      <xdr:nvSpPr>
        <xdr:cNvPr id="196" name="n_2mainValue【橋りょう・トンネル】&#10;有形固定資産減価償却率"/>
        <xdr:cNvSpPr txBox="1"/>
      </xdr:nvSpPr>
      <xdr:spPr>
        <a:xfrm>
          <a:off x="2705735" y="10034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78740</xdr:rowOff>
    </xdr:from>
    <xdr:ext cx="403225" cy="259080"/>
    <xdr:sp macro="" textlink="">
      <xdr:nvSpPr>
        <xdr:cNvPr id="197" name="n_3mainValue【橋りょう・トンネル】&#10;有形固定資産減価償却率"/>
        <xdr:cNvSpPr txBox="1"/>
      </xdr:nvSpPr>
      <xdr:spPr>
        <a:xfrm>
          <a:off x="1816735" y="10022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362,839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06" name="テキスト ボックス 20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8" name="直線コネクタ 20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015" cy="259080"/>
    <xdr:sp macro="" textlink="">
      <xdr:nvSpPr>
        <xdr:cNvPr id="209" name="テキスト ボックス 208"/>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0" name="直線コネクタ 20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725" cy="259080"/>
    <xdr:sp macro="" textlink="">
      <xdr:nvSpPr>
        <xdr:cNvPr id="211" name="テキスト ボックス 210"/>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2" name="直線コネクタ 21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725" cy="257175"/>
    <xdr:sp macro="" textlink="">
      <xdr:nvSpPr>
        <xdr:cNvPr id="213" name="テキスト ボックス 212"/>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14" name="直線コネクタ 21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725" cy="259080"/>
    <xdr:sp macro="" textlink="">
      <xdr:nvSpPr>
        <xdr:cNvPr id="215" name="テキスト ボックス 214"/>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6" name="直線コネクタ 21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3895" cy="257175"/>
    <xdr:sp macro="" textlink="">
      <xdr:nvSpPr>
        <xdr:cNvPr id="217" name="テキスト ボックス 216"/>
        <xdr:cNvSpPr txBox="1"/>
      </xdr:nvSpPr>
      <xdr:spPr>
        <a:xfrm>
          <a:off x="5918200" y="965517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8" name="直線コネクタ 21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895" cy="259080"/>
    <xdr:sp macro="" textlink="">
      <xdr:nvSpPr>
        <xdr:cNvPr id="219" name="テキスト ボックス 218"/>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1" name="テキスト ボックス 220"/>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41910</xdr:rowOff>
    </xdr:from>
    <xdr:to>
      <xdr:col>54</xdr:col>
      <xdr:colOff>189865</xdr:colOff>
      <xdr:row>64</xdr:row>
      <xdr:rowOff>118110</xdr:rowOff>
    </xdr:to>
    <xdr:cxnSp macro="">
      <xdr:nvCxnSpPr>
        <xdr:cNvPr id="223" name="直線コネクタ 222"/>
        <xdr:cNvCxnSpPr/>
      </xdr:nvCxnSpPr>
      <xdr:spPr>
        <a:xfrm flipV="1">
          <a:off x="10476865" y="947166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121920</xdr:rowOff>
    </xdr:from>
    <xdr:ext cx="534670" cy="257175"/>
    <xdr:sp macro="" textlink="">
      <xdr:nvSpPr>
        <xdr:cNvPr id="224" name="【橋りょう・トンネル】&#10;一人当たり有形固定資産（償却資産）額最小値テキスト"/>
        <xdr:cNvSpPr txBox="1"/>
      </xdr:nvSpPr>
      <xdr:spPr>
        <a:xfrm>
          <a:off x="10515600" y="110947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118110</xdr:rowOff>
    </xdr:from>
    <xdr:to>
      <xdr:col>55</xdr:col>
      <xdr:colOff>88900</xdr:colOff>
      <xdr:row>64</xdr:row>
      <xdr:rowOff>118110</xdr:rowOff>
    </xdr:to>
    <xdr:cxnSp macro="">
      <xdr:nvCxnSpPr>
        <xdr:cNvPr id="225" name="直線コネクタ 224"/>
        <xdr:cNvCxnSpPr/>
      </xdr:nvCxnSpPr>
      <xdr:spPr>
        <a:xfrm>
          <a:off x="10388600" y="1109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160020</xdr:rowOff>
    </xdr:from>
    <xdr:ext cx="690245" cy="259080"/>
    <xdr:sp macro="" textlink="">
      <xdr:nvSpPr>
        <xdr:cNvPr id="226" name="【橋りょう・トンネル】&#10;一人当たり有形固定資産（償却資産）額最大値テキスト"/>
        <xdr:cNvSpPr txBox="1"/>
      </xdr:nvSpPr>
      <xdr:spPr>
        <a:xfrm>
          <a:off x="10515600" y="92468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1,499,118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41910</xdr:rowOff>
    </xdr:from>
    <xdr:to>
      <xdr:col>55</xdr:col>
      <xdr:colOff>88900</xdr:colOff>
      <xdr:row>55</xdr:row>
      <xdr:rowOff>41910</xdr:rowOff>
    </xdr:to>
    <xdr:cxnSp macro="">
      <xdr:nvCxnSpPr>
        <xdr:cNvPr id="227" name="直線コネクタ 226"/>
        <xdr:cNvCxnSpPr/>
      </xdr:nvCxnSpPr>
      <xdr:spPr>
        <a:xfrm>
          <a:off x="10388600" y="947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39370</xdr:rowOff>
    </xdr:from>
    <xdr:ext cx="598805" cy="259080"/>
    <xdr:sp macro="" textlink="">
      <xdr:nvSpPr>
        <xdr:cNvPr id="228" name="【橋りょう・トンネル】&#10;一人当たり有形固定資産（償却資産）額平均値テキスト"/>
        <xdr:cNvSpPr txBox="1"/>
      </xdr:nvSpPr>
      <xdr:spPr>
        <a:xfrm>
          <a:off x="10515600" y="106692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332,100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229" name="フローチャート: 判断 228"/>
        <xdr:cNvSpPr/>
      </xdr:nvSpPr>
      <xdr:spPr>
        <a:xfrm>
          <a:off x="104267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88265</xdr:rowOff>
    </xdr:from>
    <xdr:to>
      <xdr:col>50</xdr:col>
      <xdr:colOff>165100</xdr:colOff>
      <xdr:row>63</xdr:row>
      <xdr:rowOff>18415</xdr:rowOff>
    </xdr:to>
    <xdr:sp macro="" textlink="">
      <xdr:nvSpPr>
        <xdr:cNvPr id="230" name="フローチャート: 判断 229"/>
        <xdr:cNvSpPr/>
      </xdr:nvSpPr>
      <xdr:spPr>
        <a:xfrm>
          <a:off x="9588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122555</xdr:rowOff>
    </xdr:from>
    <xdr:to>
      <xdr:col>46</xdr:col>
      <xdr:colOff>38100</xdr:colOff>
      <xdr:row>63</xdr:row>
      <xdr:rowOff>52705</xdr:rowOff>
    </xdr:to>
    <xdr:sp macro="" textlink="">
      <xdr:nvSpPr>
        <xdr:cNvPr id="231" name="フローチャート: 判断 230"/>
        <xdr:cNvSpPr/>
      </xdr:nvSpPr>
      <xdr:spPr>
        <a:xfrm>
          <a:off x="86995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101600</xdr:rowOff>
    </xdr:from>
    <xdr:to>
      <xdr:col>41</xdr:col>
      <xdr:colOff>101600</xdr:colOff>
      <xdr:row>63</xdr:row>
      <xdr:rowOff>31750</xdr:rowOff>
    </xdr:to>
    <xdr:sp macro="" textlink="">
      <xdr:nvSpPr>
        <xdr:cNvPr id="232" name="フローチャート: 判断 231"/>
        <xdr:cNvSpPr/>
      </xdr:nvSpPr>
      <xdr:spPr>
        <a:xfrm>
          <a:off x="7810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128905</xdr:rowOff>
    </xdr:from>
    <xdr:to>
      <xdr:col>36</xdr:col>
      <xdr:colOff>165100</xdr:colOff>
      <xdr:row>63</xdr:row>
      <xdr:rowOff>59055</xdr:rowOff>
    </xdr:to>
    <xdr:sp macro="" textlink="">
      <xdr:nvSpPr>
        <xdr:cNvPr id="233" name="フローチャート: 判断 232"/>
        <xdr:cNvSpPr/>
      </xdr:nvSpPr>
      <xdr:spPr>
        <a:xfrm>
          <a:off x="69215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4" name="テキスト ボックス 233"/>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35" name="テキスト ボックス 234"/>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36" name="テキスト ボックス 235"/>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37" name="テキスト ボックス 236"/>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38" name="テキスト ボックス 237"/>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109220</xdr:rowOff>
    </xdr:from>
    <xdr:to>
      <xdr:col>55</xdr:col>
      <xdr:colOff>50800</xdr:colOff>
      <xdr:row>62</xdr:row>
      <xdr:rowOff>38735</xdr:rowOff>
    </xdr:to>
    <xdr:sp macro="" textlink="">
      <xdr:nvSpPr>
        <xdr:cNvPr id="239" name="楕円 238"/>
        <xdr:cNvSpPr/>
      </xdr:nvSpPr>
      <xdr:spPr>
        <a:xfrm>
          <a:off x="104267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132080</xdr:rowOff>
    </xdr:from>
    <xdr:ext cx="598805" cy="257175"/>
    <xdr:sp macro="" textlink="">
      <xdr:nvSpPr>
        <xdr:cNvPr id="240" name="【橋りょう・トンネル】&#10;一人当たり有形固定資産（償却資産）額該当値テキスト"/>
        <xdr:cNvSpPr txBox="1"/>
      </xdr:nvSpPr>
      <xdr:spPr>
        <a:xfrm>
          <a:off x="10515600" y="104190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41" name="楕円 240"/>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159385</xdr:rowOff>
    </xdr:from>
    <xdr:to>
      <xdr:col>55</xdr:col>
      <xdr:colOff>0</xdr:colOff>
      <xdr:row>61</xdr:row>
      <xdr:rowOff>171450</xdr:rowOff>
    </xdr:to>
    <xdr:cxnSp macro="">
      <xdr:nvCxnSpPr>
        <xdr:cNvPr id="242" name="直線コネクタ 241"/>
        <xdr:cNvCxnSpPr/>
      </xdr:nvCxnSpPr>
      <xdr:spPr>
        <a:xfrm flipV="1">
          <a:off x="9639300" y="106178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129540</xdr:rowOff>
    </xdr:from>
    <xdr:to>
      <xdr:col>46</xdr:col>
      <xdr:colOff>38100</xdr:colOff>
      <xdr:row>62</xdr:row>
      <xdr:rowOff>59690</xdr:rowOff>
    </xdr:to>
    <xdr:sp macro="" textlink="">
      <xdr:nvSpPr>
        <xdr:cNvPr id="243" name="楕円 242"/>
        <xdr:cNvSpPr/>
      </xdr:nvSpPr>
      <xdr:spPr>
        <a:xfrm>
          <a:off x="8699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171450</xdr:rowOff>
    </xdr:from>
    <xdr:to>
      <xdr:col>50</xdr:col>
      <xdr:colOff>114300</xdr:colOff>
      <xdr:row>62</xdr:row>
      <xdr:rowOff>8890</xdr:rowOff>
    </xdr:to>
    <xdr:cxnSp macro="">
      <xdr:nvCxnSpPr>
        <xdr:cNvPr id="244" name="直線コネクタ 243"/>
        <xdr:cNvCxnSpPr/>
      </xdr:nvCxnSpPr>
      <xdr:spPr>
        <a:xfrm flipV="1">
          <a:off x="8750300" y="10629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161925</xdr:rowOff>
    </xdr:from>
    <xdr:to>
      <xdr:col>41</xdr:col>
      <xdr:colOff>101600</xdr:colOff>
      <xdr:row>62</xdr:row>
      <xdr:rowOff>92075</xdr:rowOff>
    </xdr:to>
    <xdr:sp macro="" textlink="">
      <xdr:nvSpPr>
        <xdr:cNvPr id="245" name="楕円 244"/>
        <xdr:cNvSpPr/>
      </xdr:nvSpPr>
      <xdr:spPr>
        <a:xfrm>
          <a:off x="7810500" y="106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xdr:rowOff>
    </xdr:from>
    <xdr:to>
      <xdr:col>45</xdr:col>
      <xdr:colOff>177800</xdr:colOff>
      <xdr:row>62</xdr:row>
      <xdr:rowOff>41275</xdr:rowOff>
    </xdr:to>
    <xdr:cxnSp macro="">
      <xdr:nvCxnSpPr>
        <xdr:cNvPr id="246" name="直線コネクタ 245"/>
        <xdr:cNvCxnSpPr/>
      </xdr:nvCxnSpPr>
      <xdr:spPr>
        <a:xfrm flipV="1">
          <a:off x="7861300" y="106387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9525</xdr:rowOff>
    </xdr:from>
    <xdr:ext cx="596900" cy="257175"/>
    <xdr:sp macro="" textlink="">
      <xdr:nvSpPr>
        <xdr:cNvPr id="247" name="n_1aveValue【橋りょう・トンネル】&#10;一人当たり有形固定資産（償却資産）額"/>
        <xdr:cNvSpPr txBox="1"/>
      </xdr:nvSpPr>
      <xdr:spPr>
        <a:xfrm>
          <a:off x="9326880" y="108108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307,228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43815</xdr:rowOff>
    </xdr:from>
    <xdr:ext cx="596900" cy="257175"/>
    <xdr:sp macro="" textlink="">
      <xdr:nvSpPr>
        <xdr:cNvPr id="248" name="n_2aveValue【橋りょう・トンネル】&#10;一人当たり有形固定資産（償却資産）額"/>
        <xdr:cNvSpPr txBox="1"/>
      </xdr:nvSpPr>
      <xdr:spPr>
        <a:xfrm>
          <a:off x="8450580" y="108451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275,626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22860</xdr:rowOff>
    </xdr:from>
    <xdr:ext cx="596900" cy="259080"/>
    <xdr:sp macro="" textlink="">
      <xdr:nvSpPr>
        <xdr:cNvPr id="249" name="n_3aveValue【橋りょう・トンネル】&#10;一人当たり有形固定資産（償却資産）額"/>
        <xdr:cNvSpPr txBox="1"/>
      </xdr:nvSpPr>
      <xdr:spPr>
        <a:xfrm>
          <a:off x="7561580" y="10824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295,095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75565</xdr:rowOff>
    </xdr:from>
    <xdr:ext cx="596900" cy="257175"/>
    <xdr:sp macro="" textlink="">
      <xdr:nvSpPr>
        <xdr:cNvPr id="250" name="n_4aveValue【橋りょう・トンネル】&#10;一人当たり有形固定資産（償却資産）額"/>
        <xdr:cNvSpPr txBox="1"/>
      </xdr:nvSpPr>
      <xdr:spPr>
        <a:xfrm>
          <a:off x="6672580" y="105340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67310</xdr:rowOff>
    </xdr:from>
    <xdr:ext cx="596900" cy="259080"/>
    <xdr:sp macro="" textlink="">
      <xdr:nvSpPr>
        <xdr:cNvPr id="251" name="n_1mainValue【橋りょう・トンネル】&#10;一人当たり有形固定資産（償却資産）額"/>
        <xdr:cNvSpPr txBox="1"/>
      </xdr:nvSpPr>
      <xdr:spPr>
        <a:xfrm>
          <a:off x="9326880" y="103543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76200</xdr:rowOff>
    </xdr:from>
    <xdr:ext cx="596900" cy="257175"/>
    <xdr:sp macro="" textlink="">
      <xdr:nvSpPr>
        <xdr:cNvPr id="252" name="n_2mainValue【橋りょう・トンネル】&#10;一人当たり有形固定資産（償却資産）額"/>
        <xdr:cNvSpPr txBox="1"/>
      </xdr:nvSpPr>
      <xdr:spPr>
        <a:xfrm>
          <a:off x="8450580" y="103632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426,751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109220</xdr:rowOff>
    </xdr:from>
    <xdr:ext cx="596900" cy="257175"/>
    <xdr:sp macro="" textlink="">
      <xdr:nvSpPr>
        <xdr:cNvPr id="253" name="n_3mainValue【橋りょう・トンネル】&#10;一人当たり有形固定資産（償却資産）額"/>
        <xdr:cNvSpPr txBox="1"/>
      </xdr:nvSpPr>
      <xdr:spPr>
        <a:xfrm>
          <a:off x="7561580" y="103962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62" name="テキスト ボックス 26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64" name="テキスト ボックス 263"/>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66" name="テキスト ボックス 265"/>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8" name="テキスト ボックス 26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0" name="テキスト ボックス 26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72" name="テキスト ボックス 271"/>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4" name="テキスト ボックス 27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76" name="テキスト ボックス 275"/>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143510</xdr:rowOff>
    </xdr:from>
    <xdr:to>
      <xdr:col>24</xdr:col>
      <xdr:colOff>62865</xdr:colOff>
      <xdr:row>86</xdr:row>
      <xdr:rowOff>66675</xdr:rowOff>
    </xdr:to>
    <xdr:cxnSp macro="">
      <xdr:nvCxnSpPr>
        <xdr:cNvPr id="278" name="直線コネクタ 277"/>
        <xdr:cNvCxnSpPr/>
      </xdr:nvCxnSpPr>
      <xdr:spPr>
        <a:xfrm flipV="1">
          <a:off x="4634865" y="1334516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70485</xdr:rowOff>
    </xdr:from>
    <xdr:ext cx="405130" cy="259080"/>
    <xdr:sp macro="" textlink="">
      <xdr:nvSpPr>
        <xdr:cNvPr id="279" name="【公営住宅】&#10;有形固定資産減価償却率最小値テキスト"/>
        <xdr:cNvSpPr txBox="1"/>
      </xdr:nvSpPr>
      <xdr:spPr>
        <a:xfrm>
          <a:off x="4673600" y="14815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xdr:cNvCxnSpPr/>
      </xdr:nvCxnSpPr>
      <xdr:spPr>
        <a:xfrm>
          <a:off x="4546600" y="1481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89535</xdr:rowOff>
    </xdr:from>
    <xdr:ext cx="405130" cy="257175"/>
    <xdr:sp macro="" textlink="">
      <xdr:nvSpPr>
        <xdr:cNvPr id="281" name="【公営住宅】&#10;有形固定資産減価償却率最大値テキスト"/>
        <xdr:cNvSpPr txBox="1"/>
      </xdr:nvSpPr>
      <xdr:spPr>
        <a:xfrm>
          <a:off x="4673600" y="131197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282" name="直線コネクタ 281"/>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110490</xdr:rowOff>
    </xdr:from>
    <xdr:ext cx="405130" cy="257175"/>
    <xdr:sp macro="" textlink="">
      <xdr:nvSpPr>
        <xdr:cNvPr id="283" name="【公営住宅】&#10;有形固定資産減価償却率平均値テキスト"/>
        <xdr:cNvSpPr txBox="1"/>
      </xdr:nvSpPr>
      <xdr:spPr>
        <a:xfrm>
          <a:off x="4673600" y="141693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116840</xdr:rowOff>
    </xdr:from>
    <xdr:to>
      <xdr:col>10</xdr:col>
      <xdr:colOff>165100</xdr:colOff>
      <xdr:row>83</xdr:row>
      <xdr:rowOff>46990</xdr:rowOff>
    </xdr:to>
    <xdr:sp macro="" textlink="">
      <xdr:nvSpPr>
        <xdr:cNvPr id="287" name="フローチャート: 判断 286"/>
        <xdr:cNvSpPr/>
      </xdr:nvSpPr>
      <xdr:spPr>
        <a:xfrm>
          <a:off x="19685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29210</xdr:rowOff>
    </xdr:from>
    <xdr:to>
      <xdr:col>6</xdr:col>
      <xdr:colOff>38100</xdr:colOff>
      <xdr:row>82</xdr:row>
      <xdr:rowOff>130810</xdr:rowOff>
    </xdr:to>
    <xdr:sp macro="" textlink="">
      <xdr:nvSpPr>
        <xdr:cNvPr id="288" name="フローチャート: 判断 287"/>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9" name="テキスト ボックス 28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0" name="テキスト ボックス 28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1" name="テキスト ボックス 29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2" name="テキスト ボックス 29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3" name="テキスト ボックス 29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92075</xdr:rowOff>
    </xdr:from>
    <xdr:to>
      <xdr:col>24</xdr:col>
      <xdr:colOff>114300</xdr:colOff>
      <xdr:row>78</xdr:row>
      <xdr:rowOff>22225</xdr:rowOff>
    </xdr:to>
    <xdr:sp macro="" textlink="">
      <xdr:nvSpPr>
        <xdr:cNvPr id="294" name="楕円 293"/>
        <xdr:cNvSpPr/>
      </xdr:nvSpPr>
      <xdr:spPr>
        <a:xfrm>
          <a:off x="4584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45085</xdr:rowOff>
    </xdr:from>
    <xdr:ext cx="405130" cy="258445"/>
    <xdr:sp macro="" textlink="">
      <xdr:nvSpPr>
        <xdr:cNvPr id="295" name="【公営住宅】&#10;有形固定資産減価償却率該当値テキスト"/>
        <xdr:cNvSpPr txBox="1"/>
      </xdr:nvSpPr>
      <xdr:spPr>
        <a:xfrm>
          <a:off x="4673600" y="13246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50165</xdr:rowOff>
    </xdr:from>
    <xdr:to>
      <xdr:col>20</xdr:col>
      <xdr:colOff>38100</xdr:colOff>
      <xdr:row>77</xdr:row>
      <xdr:rowOff>151765</xdr:rowOff>
    </xdr:to>
    <xdr:sp macro="" textlink="">
      <xdr:nvSpPr>
        <xdr:cNvPr id="296" name="楕円 295"/>
        <xdr:cNvSpPr/>
      </xdr:nvSpPr>
      <xdr:spPr>
        <a:xfrm>
          <a:off x="3746500" y="132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100965</xdr:rowOff>
    </xdr:from>
    <xdr:to>
      <xdr:col>24</xdr:col>
      <xdr:colOff>63500</xdr:colOff>
      <xdr:row>77</xdr:row>
      <xdr:rowOff>143510</xdr:rowOff>
    </xdr:to>
    <xdr:cxnSp macro="">
      <xdr:nvCxnSpPr>
        <xdr:cNvPr id="297" name="直線コネクタ 296"/>
        <xdr:cNvCxnSpPr/>
      </xdr:nvCxnSpPr>
      <xdr:spPr>
        <a:xfrm>
          <a:off x="3797300" y="1330261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84455</xdr:rowOff>
    </xdr:from>
    <xdr:to>
      <xdr:col>15</xdr:col>
      <xdr:colOff>101600</xdr:colOff>
      <xdr:row>78</xdr:row>
      <xdr:rowOff>14605</xdr:rowOff>
    </xdr:to>
    <xdr:sp macro="" textlink="">
      <xdr:nvSpPr>
        <xdr:cNvPr id="298" name="楕円 297"/>
        <xdr:cNvSpPr/>
      </xdr:nvSpPr>
      <xdr:spPr>
        <a:xfrm>
          <a:off x="2857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100965</xdr:rowOff>
    </xdr:from>
    <xdr:to>
      <xdr:col>19</xdr:col>
      <xdr:colOff>177800</xdr:colOff>
      <xdr:row>77</xdr:row>
      <xdr:rowOff>135255</xdr:rowOff>
    </xdr:to>
    <xdr:cxnSp macro="">
      <xdr:nvCxnSpPr>
        <xdr:cNvPr id="299" name="直線コネクタ 298"/>
        <xdr:cNvCxnSpPr/>
      </xdr:nvCxnSpPr>
      <xdr:spPr>
        <a:xfrm flipV="1">
          <a:off x="2908300" y="13302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44450</xdr:rowOff>
    </xdr:from>
    <xdr:to>
      <xdr:col>10</xdr:col>
      <xdr:colOff>165100</xdr:colOff>
      <xdr:row>77</xdr:row>
      <xdr:rowOff>146050</xdr:rowOff>
    </xdr:to>
    <xdr:sp macro="" textlink="">
      <xdr:nvSpPr>
        <xdr:cNvPr id="300" name="楕円 299"/>
        <xdr:cNvSpPr/>
      </xdr:nvSpPr>
      <xdr:spPr>
        <a:xfrm>
          <a:off x="196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95250</xdr:rowOff>
    </xdr:from>
    <xdr:to>
      <xdr:col>15</xdr:col>
      <xdr:colOff>50800</xdr:colOff>
      <xdr:row>77</xdr:row>
      <xdr:rowOff>135255</xdr:rowOff>
    </xdr:to>
    <xdr:cxnSp macro="">
      <xdr:nvCxnSpPr>
        <xdr:cNvPr id="301" name="直線コネクタ 300"/>
        <xdr:cNvCxnSpPr/>
      </xdr:nvCxnSpPr>
      <xdr:spPr>
        <a:xfrm>
          <a:off x="2019300" y="132969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99060</xdr:rowOff>
    </xdr:from>
    <xdr:ext cx="405130" cy="257175"/>
    <xdr:sp macro="" textlink="">
      <xdr:nvSpPr>
        <xdr:cNvPr id="302" name="n_1aveValue【公営住宅】&#10;有形固定資産減価償却率"/>
        <xdr:cNvSpPr txBox="1"/>
      </xdr:nvSpPr>
      <xdr:spPr>
        <a:xfrm>
          <a:off x="3582035" y="14329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68580</xdr:rowOff>
    </xdr:from>
    <xdr:ext cx="403225" cy="259080"/>
    <xdr:sp macro="" textlink="">
      <xdr:nvSpPr>
        <xdr:cNvPr id="303" name="n_2aveValue【公営住宅】&#10;有形固定資産減価償却率"/>
        <xdr:cNvSpPr txBox="1"/>
      </xdr:nvSpPr>
      <xdr:spPr>
        <a:xfrm>
          <a:off x="2705735" y="14298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38100</xdr:rowOff>
    </xdr:from>
    <xdr:ext cx="403225" cy="259080"/>
    <xdr:sp macro="" textlink="">
      <xdr:nvSpPr>
        <xdr:cNvPr id="304" name="n_3aveValue【公営住宅】&#10;有形固定資産減価償却率"/>
        <xdr:cNvSpPr txBox="1"/>
      </xdr:nvSpPr>
      <xdr:spPr>
        <a:xfrm>
          <a:off x="1816735" y="14268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147320</xdr:rowOff>
    </xdr:from>
    <xdr:ext cx="403225" cy="259080"/>
    <xdr:sp macro="" textlink="">
      <xdr:nvSpPr>
        <xdr:cNvPr id="305" name="n_4aveValue【公営住宅】&#10;有形固定資産減価償却率"/>
        <xdr:cNvSpPr txBox="1"/>
      </xdr:nvSpPr>
      <xdr:spPr>
        <a:xfrm>
          <a:off x="927735" y="13863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75</xdr:row>
      <xdr:rowOff>168275</xdr:rowOff>
    </xdr:from>
    <xdr:ext cx="405130" cy="257175"/>
    <xdr:sp macro="" textlink="">
      <xdr:nvSpPr>
        <xdr:cNvPr id="306" name="n_1mainValue【公営住宅】&#10;有形固定資産減価償却率"/>
        <xdr:cNvSpPr txBox="1"/>
      </xdr:nvSpPr>
      <xdr:spPr>
        <a:xfrm>
          <a:off x="3582035" y="130270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31115</xdr:rowOff>
    </xdr:from>
    <xdr:ext cx="403225" cy="257175"/>
    <xdr:sp macro="" textlink="">
      <xdr:nvSpPr>
        <xdr:cNvPr id="307" name="n_2mainValue【公営住宅】&#10;有形固定資産減価償却率"/>
        <xdr:cNvSpPr txBox="1"/>
      </xdr:nvSpPr>
      <xdr:spPr>
        <a:xfrm>
          <a:off x="2705735" y="13061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75</xdr:row>
      <xdr:rowOff>162560</xdr:rowOff>
    </xdr:from>
    <xdr:ext cx="403225" cy="259080"/>
    <xdr:sp macro="" textlink="">
      <xdr:nvSpPr>
        <xdr:cNvPr id="308" name="n_3mainValue【公営住宅】&#10;有形固定資産減価償却率"/>
        <xdr:cNvSpPr txBox="1"/>
      </xdr:nvSpPr>
      <xdr:spPr>
        <a:xfrm>
          <a:off x="1816735" y="13021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17" name="テキスト ボックス 316"/>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20" name="テキスト ボックス 319"/>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322" name="テキスト ボックス 321"/>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324" name="テキスト ボックス 323"/>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326" name="テキスト ボックス 325"/>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28" name="テキスト ボックス 327"/>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13335</xdr:rowOff>
    </xdr:from>
    <xdr:to>
      <xdr:col>54</xdr:col>
      <xdr:colOff>189865</xdr:colOff>
      <xdr:row>85</xdr:row>
      <xdr:rowOff>167640</xdr:rowOff>
    </xdr:to>
    <xdr:cxnSp macro="">
      <xdr:nvCxnSpPr>
        <xdr:cNvPr id="330" name="直線コネクタ 329"/>
        <xdr:cNvCxnSpPr/>
      </xdr:nvCxnSpPr>
      <xdr:spPr>
        <a:xfrm flipV="1">
          <a:off x="10476865" y="1338643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635</xdr:rowOff>
    </xdr:from>
    <xdr:ext cx="469900" cy="259080"/>
    <xdr:sp macro="" textlink="">
      <xdr:nvSpPr>
        <xdr:cNvPr id="331" name="【公営住宅】&#10;一人当たり面積最小値テキスト"/>
        <xdr:cNvSpPr txBox="1"/>
      </xdr:nvSpPr>
      <xdr:spPr>
        <a:xfrm>
          <a:off x="10515600" y="1474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0.091</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167640</xdr:rowOff>
    </xdr:from>
    <xdr:to>
      <xdr:col>55</xdr:col>
      <xdr:colOff>88900</xdr:colOff>
      <xdr:row>85</xdr:row>
      <xdr:rowOff>167640</xdr:rowOff>
    </xdr:to>
    <xdr:cxnSp macro="">
      <xdr:nvCxnSpPr>
        <xdr:cNvPr id="332" name="直線コネクタ 331"/>
        <xdr:cNvCxnSpPr/>
      </xdr:nvCxnSpPr>
      <xdr:spPr>
        <a:xfrm>
          <a:off x="10388600" y="1474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132080</xdr:rowOff>
    </xdr:from>
    <xdr:ext cx="469900" cy="257175"/>
    <xdr:sp macro="" textlink="">
      <xdr:nvSpPr>
        <xdr:cNvPr id="333" name="【公営住宅】&#10;一人当たり面積最大値テキスト"/>
        <xdr:cNvSpPr txBox="1"/>
      </xdr:nvSpPr>
      <xdr:spPr>
        <a:xfrm>
          <a:off x="10515600" y="131622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13335</xdr:rowOff>
    </xdr:from>
    <xdr:to>
      <xdr:col>55</xdr:col>
      <xdr:colOff>88900</xdr:colOff>
      <xdr:row>78</xdr:row>
      <xdr:rowOff>13335</xdr:rowOff>
    </xdr:to>
    <xdr:cxnSp macro="">
      <xdr:nvCxnSpPr>
        <xdr:cNvPr id="334" name="直線コネクタ 333"/>
        <xdr:cNvCxnSpPr/>
      </xdr:nvCxnSpPr>
      <xdr:spPr>
        <a:xfrm>
          <a:off x="10388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43180</xdr:rowOff>
    </xdr:from>
    <xdr:ext cx="469900" cy="257175"/>
    <xdr:sp macro="" textlink="">
      <xdr:nvSpPr>
        <xdr:cNvPr id="335" name="【公営住宅】&#10;一人当たり面積平均値テキスト"/>
        <xdr:cNvSpPr txBox="1"/>
      </xdr:nvSpPr>
      <xdr:spPr>
        <a:xfrm>
          <a:off x="10515600" y="142735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64770</xdr:rowOff>
    </xdr:from>
    <xdr:to>
      <xdr:col>55</xdr:col>
      <xdr:colOff>50800</xdr:colOff>
      <xdr:row>83</xdr:row>
      <xdr:rowOff>166370</xdr:rowOff>
    </xdr:to>
    <xdr:sp macro="" textlink="">
      <xdr:nvSpPr>
        <xdr:cNvPr id="336" name="フローチャート: 判断 335"/>
        <xdr:cNvSpPr/>
      </xdr:nvSpPr>
      <xdr:spPr>
        <a:xfrm>
          <a:off x="104267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116840</xdr:rowOff>
    </xdr:from>
    <xdr:to>
      <xdr:col>50</xdr:col>
      <xdr:colOff>165100</xdr:colOff>
      <xdr:row>84</xdr:row>
      <xdr:rowOff>46990</xdr:rowOff>
    </xdr:to>
    <xdr:sp macro="" textlink="">
      <xdr:nvSpPr>
        <xdr:cNvPr id="337" name="フローチャート: 判断 336"/>
        <xdr:cNvSpPr/>
      </xdr:nvSpPr>
      <xdr:spPr>
        <a:xfrm>
          <a:off x="9588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112395</xdr:rowOff>
    </xdr:from>
    <xdr:to>
      <xdr:col>46</xdr:col>
      <xdr:colOff>38100</xdr:colOff>
      <xdr:row>84</xdr:row>
      <xdr:rowOff>42545</xdr:rowOff>
    </xdr:to>
    <xdr:sp macro="" textlink="">
      <xdr:nvSpPr>
        <xdr:cNvPr id="338" name="フローチャート: 判断 337"/>
        <xdr:cNvSpPr/>
      </xdr:nvSpPr>
      <xdr:spPr>
        <a:xfrm>
          <a:off x="8699500" y="1434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87630</xdr:rowOff>
    </xdr:from>
    <xdr:to>
      <xdr:col>41</xdr:col>
      <xdr:colOff>101600</xdr:colOff>
      <xdr:row>84</xdr:row>
      <xdr:rowOff>17780</xdr:rowOff>
    </xdr:to>
    <xdr:sp macro="" textlink="">
      <xdr:nvSpPr>
        <xdr:cNvPr id="339" name="フローチャート: 判断 338"/>
        <xdr:cNvSpPr/>
      </xdr:nvSpPr>
      <xdr:spPr>
        <a:xfrm>
          <a:off x="7810500" y="1431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161925</xdr:rowOff>
    </xdr:from>
    <xdr:to>
      <xdr:col>36</xdr:col>
      <xdr:colOff>165100</xdr:colOff>
      <xdr:row>83</xdr:row>
      <xdr:rowOff>92075</xdr:rowOff>
    </xdr:to>
    <xdr:sp macro="" textlink="">
      <xdr:nvSpPr>
        <xdr:cNvPr id="340" name="フローチャート: 判断 339"/>
        <xdr:cNvSpPr/>
      </xdr:nvSpPr>
      <xdr:spPr>
        <a:xfrm>
          <a:off x="69215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1" name="テキスト ボックス 34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2" name="テキスト ボックス 34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3" name="テキスト ボックス 34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4" name="テキスト ボックス 34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5" name="テキスト ボックス 34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99060</xdr:rowOff>
    </xdr:from>
    <xdr:to>
      <xdr:col>55</xdr:col>
      <xdr:colOff>50800</xdr:colOff>
      <xdr:row>81</xdr:row>
      <xdr:rowOff>29210</xdr:rowOff>
    </xdr:to>
    <xdr:sp macro="" textlink="">
      <xdr:nvSpPr>
        <xdr:cNvPr id="346" name="楕円 345"/>
        <xdr:cNvSpPr/>
      </xdr:nvSpPr>
      <xdr:spPr>
        <a:xfrm>
          <a:off x="10426700" y="138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121920</xdr:rowOff>
    </xdr:from>
    <xdr:ext cx="469900" cy="257175"/>
    <xdr:sp macro="" textlink="">
      <xdr:nvSpPr>
        <xdr:cNvPr id="347" name="【公営住宅】&#10;一人当たり面積該当値テキスト"/>
        <xdr:cNvSpPr txBox="1"/>
      </xdr:nvSpPr>
      <xdr:spPr>
        <a:xfrm>
          <a:off x="10515600" y="13666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103505</xdr:rowOff>
    </xdr:from>
    <xdr:to>
      <xdr:col>50</xdr:col>
      <xdr:colOff>165100</xdr:colOff>
      <xdr:row>81</xdr:row>
      <xdr:rowOff>33655</xdr:rowOff>
    </xdr:to>
    <xdr:sp macro="" textlink="">
      <xdr:nvSpPr>
        <xdr:cNvPr id="348" name="楕円 347"/>
        <xdr:cNvSpPr/>
      </xdr:nvSpPr>
      <xdr:spPr>
        <a:xfrm>
          <a:off x="958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149860</xdr:rowOff>
    </xdr:from>
    <xdr:to>
      <xdr:col>55</xdr:col>
      <xdr:colOff>0</xdr:colOff>
      <xdr:row>80</xdr:row>
      <xdr:rowOff>154940</xdr:rowOff>
    </xdr:to>
    <xdr:cxnSp macro="">
      <xdr:nvCxnSpPr>
        <xdr:cNvPr id="349" name="直線コネクタ 348"/>
        <xdr:cNvCxnSpPr/>
      </xdr:nvCxnSpPr>
      <xdr:spPr>
        <a:xfrm flipV="1">
          <a:off x="9639300" y="138658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120650</xdr:rowOff>
    </xdr:from>
    <xdr:to>
      <xdr:col>46</xdr:col>
      <xdr:colOff>38100</xdr:colOff>
      <xdr:row>81</xdr:row>
      <xdr:rowOff>50165</xdr:rowOff>
    </xdr:to>
    <xdr:sp macro="" textlink="">
      <xdr:nvSpPr>
        <xdr:cNvPr id="350" name="楕円 349"/>
        <xdr:cNvSpPr/>
      </xdr:nvSpPr>
      <xdr:spPr>
        <a:xfrm>
          <a:off x="8699500" y="13836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154940</xdr:rowOff>
    </xdr:from>
    <xdr:to>
      <xdr:col>50</xdr:col>
      <xdr:colOff>114300</xdr:colOff>
      <xdr:row>80</xdr:row>
      <xdr:rowOff>170815</xdr:rowOff>
    </xdr:to>
    <xdr:cxnSp macro="">
      <xdr:nvCxnSpPr>
        <xdr:cNvPr id="351" name="直線コネクタ 350"/>
        <xdr:cNvCxnSpPr/>
      </xdr:nvCxnSpPr>
      <xdr:spPr>
        <a:xfrm flipV="1">
          <a:off x="8750300" y="138709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123825</xdr:rowOff>
    </xdr:from>
    <xdr:to>
      <xdr:col>41</xdr:col>
      <xdr:colOff>101600</xdr:colOff>
      <xdr:row>81</xdr:row>
      <xdr:rowOff>53975</xdr:rowOff>
    </xdr:to>
    <xdr:sp macro="" textlink="">
      <xdr:nvSpPr>
        <xdr:cNvPr id="352" name="楕円 351"/>
        <xdr:cNvSpPr/>
      </xdr:nvSpPr>
      <xdr:spPr>
        <a:xfrm>
          <a:off x="78105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170815</xdr:rowOff>
    </xdr:from>
    <xdr:to>
      <xdr:col>45</xdr:col>
      <xdr:colOff>177800</xdr:colOff>
      <xdr:row>81</xdr:row>
      <xdr:rowOff>3175</xdr:rowOff>
    </xdr:to>
    <xdr:cxnSp macro="">
      <xdr:nvCxnSpPr>
        <xdr:cNvPr id="353" name="直線コネクタ 352"/>
        <xdr:cNvCxnSpPr/>
      </xdr:nvCxnSpPr>
      <xdr:spPr>
        <a:xfrm flipV="1">
          <a:off x="7861300" y="138868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38100</xdr:rowOff>
    </xdr:from>
    <xdr:ext cx="469900" cy="259080"/>
    <xdr:sp macro="" textlink="">
      <xdr:nvSpPr>
        <xdr:cNvPr id="354" name="n_1aveValue【公営住宅】&#10;一人当たり面積"/>
        <xdr:cNvSpPr txBox="1"/>
      </xdr:nvSpPr>
      <xdr:spPr>
        <a:xfrm>
          <a:off x="9391650" y="1443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33655</xdr:rowOff>
    </xdr:from>
    <xdr:ext cx="467995" cy="258445"/>
    <xdr:sp macro="" textlink="">
      <xdr:nvSpPr>
        <xdr:cNvPr id="355" name="n_2aveValue【公営住宅】&#10;一人当たり面積"/>
        <xdr:cNvSpPr txBox="1"/>
      </xdr:nvSpPr>
      <xdr:spPr>
        <a:xfrm>
          <a:off x="8515350" y="144354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8890</xdr:rowOff>
    </xdr:from>
    <xdr:ext cx="467995" cy="257175"/>
    <xdr:sp macro="" textlink="">
      <xdr:nvSpPr>
        <xdr:cNvPr id="356" name="n_3aveValue【公営住宅】&#10;一人当たり面積"/>
        <xdr:cNvSpPr txBox="1"/>
      </xdr:nvSpPr>
      <xdr:spPr>
        <a:xfrm>
          <a:off x="7626350" y="14410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109220</xdr:rowOff>
    </xdr:from>
    <xdr:ext cx="467995" cy="257175"/>
    <xdr:sp macro="" textlink="">
      <xdr:nvSpPr>
        <xdr:cNvPr id="357" name="n_4aveValue【公営住宅】&#10;一人当たり面積"/>
        <xdr:cNvSpPr txBox="1"/>
      </xdr:nvSpPr>
      <xdr:spPr>
        <a:xfrm>
          <a:off x="6737350" y="13996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50165</xdr:rowOff>
    </xdr:from>
    <xdr:ext cx="469900" cy="259080"/>
    <xdr:sp macro="" textlink="">
      <xdr:nvSpPr>
        <xdr:cNvPr id="358" name="n_1mainValue【公営住宅】&#10;一人当たり面積"/>
        <xdr:cNvSpPr txBox="1"/>
      </xdr:nvSpPr>
      <xdr:spPr>
        <a:xfrm>
          <a:off x="9391650" y="1359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66675</xdr:rowOff>
    </xdr:from>
    <xdr:ext cx="467995" cy="257175"/>
    <xdr:sp macro="" textlink="">
      <xdr:nvSpPr>
        <xdr:cNvPr id="359" name="n_2mainValue【公営住宅】&#10;一人当たり面積"/>
        <xdr:cNvSpPr txBox="1"/>
      </xdr:nvSpPr>
      <xdr:spPr>
        <a:xfrm>
          <a:off x="8515350" y="13611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70485</xdr:rowOff>
    </xdr:from>
    <xdr:ext cx="467995" cy="259080"/>
    <xdr:sp macro="" textlink="">
      <xdr:nvSpPr>
        <xdr:cNvPr id="360" name="n_3mainValue【公営住宅】&#10;一人当たり面積"/>
        <xdr:cNvSpPr txBox="1"/>
      </xdr:nvSpPr>
      <xdr:spPr>
        <a:xfrm>
          <a:off x="7626350" y="13615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69" name="テキスト ボックス 368"/>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71" name="テキスト ボックス 370"/>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5455" cy="259080"/>
    <xdr:sp macro="" textlink="">
      <xdr:nvSpPr>
        <xdr:cNvPr id="373" name="テキスト ボックス 372"/>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75" name="テキスト ボックス 374"/>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7" name="テキスト ボックス 37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9" name="テキスト ボックス 37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185" cy="257175"/>
    <xdr:sp macro="" textlink="">
      <xdr:nvSpPr>
        <xdr:cNvPr id="381" name="テキスト ボックス 380"/>
        <xdr:cNvSpPr txBox="1"/>
      </xdr:nvSpPr>
      <xdr:spPr>
        <a:xfrm>
          <a:off x="422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4" name="直線コネクタ 383"/>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85" name="【港湾・漁港】&#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6" name="直線コネクタ 385"/>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387" name="【港湾・漁港】&#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8" name="直線コネクタ 387"/>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78740</xdr:rowOff>
    </xdr:from>
    <xdr:ext cx="405130" cy="259080"/>
    <xdr:sp macro="" textlink="">
      <xdr:nvSpPr>
        <xdr:cNvPr id="389" name="【港湾・漁港】&#10;有形固定資産減価償却率平均値テキスト"/>
        <xdr:cNvSpPr txBox="1"/>
      </xdr:nvSpPr>
      <xdr:spPr>
        <a:xfrm>
          <a:off x="4673600" y="17566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390" name="フローチャート: 判断 389"/>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27940</xdr:rowOff>
    </xdr:from>
    <xdr:to>
      <xdr:col>20</xdr:col>
      <xdr:colOff>38100</xdr:colOff>
      <xdr:row>103</xdr:row>
      <xdr:rowOff>129540</xdr:rowOff>
    </xdr:to>
    <xdr:sp macro="" textlink="">
      <xdr:nvSpPr>
        <xdr:cNvPr id="391" name="フローチャート: 判断 390"/>
        <xdr:cNvSpPr/>
      </xdr:nvSpPr>
      <xdr:spPr>
        <a:xfrm>
          <a:off x="3746500" y="1768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392" name="フローチャート: 判断 391"/>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393" name="フローチャート: 判断 392"/>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99060</xdr:rowOff>
    </xdr:from>
    <xdr:to>
      <xdr:col>6</xdr:col>
      <xdr:colOff>38100</xdr:colOff>
      <xdr:row>104</xdr:row>
      <xdr:rowOff>29210</xdr:rowOff>
    </xdr:to>
    <xdr:sp macro="" textlink="">
      <xdr:nvSpPr>
        <xdr:cNvPr id="394" name="フローチャート: 判断 393"/>
        <xdr:cNvSpPr/>
      </xdr:nvSpPr>
      <xdr:spPr>
        <a:xfrm>
          <a:off x="1079500" y="1775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5" name="テキスト ボックス 39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6" name="テキスト ボックス 39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7" name="テキスト ボックス 39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8" name="テキスト ボックス 39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9" name="テキスト ボックス 39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100</xdr:row>
      <xdr:rowOff>5080</xdr:rowOff>
    </xdr:from>
    <xdr:to>
      <xdr:col>24</xdr:col>
      <xdr:colOff>114300</xdr:colOff>
      <xdr:row>100</xdr:row>
      <xdr:rowOff>106680</xdr:rowOff>
    </xdr:to>
    <xdr:sp macro="" textlink="">
      <xdr:nvSpPr>
        <xdr:cNvPr id="400" name="楕円 399"/>
        <xdr:cNvSpPr/>
      </xdr:nvSpPr>
      <xdr:spPr>
        <a:xfrm>
          <a:off x="4584700" y="171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91440</xdr:rowOff>
    </xdr:from>
    <xdr:ext cx="340360" cy="259080"/>
    <xdr:sp macro="" textlink="">
      <xdr:nvSpPr>
        <xdr:cNvPr id="401" name="【港湾・漁港】&#10;有形固定資産減価償却率該当値テキスト"/>
        <xdr:cNvSpPr txBox="1"/>
      </xdr:nvSpPr>
      <xdr:spPr>
        <a:xfrm>
          <a:off x="4673600" y="170649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153670</xdr:rowOff>
    </xdr:from>
    <xdr:to>
      <xdr:col>20</xdr:col>
      <xdr:colOff>38100</xdr:colOff>
      <xdr:row>100</xdr:row>
      <xdr:rowOff>83820</xdr:rowOff>
    </xdr:to>
    <xdr:sp macro="" textlink="">
      <xdr:nvSpPr>
        <xdr:cNvPr id="402" name="楕円 401"/>
        <xdr:cNvSpPr/>
      </xdr:nvSpPr>
      <xdr:spPr>
        <a:xfrm>
          <a:off x="3746500" y="171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33020</xdr:rowOff>
    </xdr:from>
    <xdr:to>
      <xdr:col>24</xdr:col>
      <xdr:colOff>63500</xdr:colOff>
      <xdr:row>100</xdr:row>
      <xdr:rowOff>55880</xdr:rowOff>
    </xdr:to>
    <xdr:cxnSp macro="">
      <xdr:nvCxnSpPr>
        <xdr:cNvPr id="403" name="直線コネクタ 402"/>
        <xdr:cNvCxnSpPr/>
      </xdr:nvCxnSpPr>
      <xdr:spPr>
        <a:xfrm>
          <a:off x="3797300" y="171780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144780</xdr:rowOff>
    </xdr:from>
    <xdr:to>
      <xdr:col>15</xdr:col>
      <xdr:colOff>101600</xdr:colOff>
      <xdr:row>100</xdr:row>
      <xdr:rowOff>74930</xdr:rowOff>
    </xdr:to>
    <xdr:sp macro="" textlink="">
      <xdr:nvSpPr>
        <xdr:cNvPr id="404" name="楕円 403"/>
        <xdr:cNvSpPr/>
      </xdr:nvSpPr>
      <xdr:spPr>
        <a:xfrm>
          <a:off x="2857500" y="171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24130</xdr:rowOff>
    </xdr:from>
    <xdr:to>
      <xdr:col>19</xdr:col>
      <xdr:colOff>177800</xdr:colOff>
      <xdr:row>100</xdr:row>
      <xdr:rowOff>33020</xdr:rowOff>
    </xdr:to>
    <xdr:cxnSp macro="">
      <xdr:nvCxnSpPr>
        <xdr:cNvPr id="405" name="直線コネクタ 404"/>
        <xdr:cNvCxnSpPr/>
      </xdr:nvCxnSpPr>
      <xdr:spPr>
        <a:xfrm>
          <a:off x="2908300" y="171691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137160</xdr:rowOff>
    </xdr:from>
    <xdr:to>
      <xdr:col>10</xdr:col>
      <xdr:colOff>165100</xdr:colOff>
      <xdr:row>100</xdr:row>
      <xdr:rowOff>67310</xdr:rowOff>
    </xdr:to>
    <xdr:sp macro="" textlink="">
      <xdr:nvSpPr>
        <xdr:cNvPr id="406" name="楕円 405"/>
        <xdr:cNvSpPr/>
      </xdr:nvSpPr>
      <xdr:spPr>
        <a:xfrm>
          <a:off x="1968500" y="171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16510</xdr:rowOff>
    </xdr:from>
    <xdr:to>
      <xdr:col>15</xdr:col>
      <xdr:colOff>50800</xdr:colOff>
      <xdr:row>100</xdr:row>
      <xdr:rowOff>24130</xdr:rowOff>
    </xdr:to>
    <xdr:cxnSp macro="">
      <xdr:nvCxnSpPr>
        <xdr:cNvPr id="407" name="直線コネクタ 406"/>
        <xdr:cNvCxnSpPr/>
      </xdr:nvCxnSpPr>
      <xdr:spPr>
        <a:xfrm>
          <a:off x="2019300" y="171615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120650</xdr:rowOff>
    </xdr:from>
    <xdr:ext cx="405130" cy="257175"/>
    <xdr:sp macro="" textlink="">
      <xdr:nvSpPr>
        <xdr:cNvPr id="408" name="n_1aveValue【港湾・漁港】&#10;有形固定資産減価償却率"/>
        <xdr:cNvSpPr txBox="1"/>
      </xdr:nvSpPr>
      <xdr:spPr>
        <a:xfrm>
          <a:off x="3582035" y="17780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73660</xdr:rowOff>
    </xdr:from>
    <xdr:ext cx="403225" cy="259080"/>
    <xdr:sp macro="" textlink="">
      <xdr:nvSpPr>
        <xdr:cNvPr id="409" name="n_2aveValue【港湾・漁港】&#10;有形固定資産減価償却率"/>
        <xdr:cNvSpPr txBox="1"/>
      </xdr:nvSpPr>
      <xdr:spPr>
        <a:xfrm>
          <a:off x="2705735" y="17904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27940</xdr:rowOff>
    </xdr:from>
    <xdr:ext cx="403225" cy="259080"/>
    <xdr:sp macro="" textlink="">
      <xdr:nvSpPr>
        <xdr:cNvPr id="410" name="n_3aveValue【港湾・漁港】&#10;有形固定資産減価償却率"/>
        <xdr:cNvSpPr txBox="1"/>
      </xdr:nvSpPr>
      <xdr:spPr>
        <a:xfrm>
          <a:off x="1816735" y="17858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45720</xdr:rowOff>
    </xdr:from>
    <xdr:ext cx="403225" cy="259080"/>
    <xdr:sp macro="" textlink="">
      <xdr:nvSpPr>
        <xdr:cNvPr id="411" name="n_4aveValue【港湾・漁港】&#10;有形固定資産減価償却率"/>
        <xdr:cNvSpPr txBox="1"/>
      </xdr:nvSpPr>
      <xdr:spPr>
        <a:xfrm>
          <a:off x="927735" y="175336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98</xdr:row>
      <xdr:rowOff>100330</xdr:rowOff>
    </xdr:from>
    <xdr:ext cx="340360" cy="257175"/>
    <xdr:sp macro="" textlink="">
      <xdr:nvSpPr>
        <xdr:cNvPr id="412" name="n_1mainValue【港湾・漁港】&#10;有形固定資産減価償却率"/>
        <xdr:cNvSpPr txBox="1"/>
      </xdr:nvSpPr>
      <xdr:spPr>
        <a:xfrm>
          <a:off x="3614420" y="1690243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98</xdr:row>
      <xdr:rowOff>91440</xdr:rowOff>
    </xdr:from>
    <xdr:ext cx="340360" cy="259080"/>
    <xdr:sp macro="" textlink="">
      <xdr:nvSpPr>
        <xdr:cNvPr id="413" name="n_2mainValue【港湾・漁港】&#10;有形固定資産減価償却率"/>
        <xdr:cNvSpPr txBox="1"/>
      </xdr:nvSpPr>
      <xdr:spPr>
        <a:xfrm>
          <a:off x="2738120" y="1689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98</xdr:row>
      <xdr:rowOff>83820</xdr:rowOff>
    </xdr:from>
    <xdr:ext cx="340360" cy="259080"/>
    <xdr:sp macro="" textlink="">
      <xdr:nvSpPr>
        <xdr:cNvPr id="414" name="n_3mainValue【港湾・漁港】&#10;有形固定資産減価償却率"/>
        <xdr:cNvSpPr txBox="1"/>
      </xdr:nvSpPr>
      <xdr:spPr>
        <a:xfrm>
          <a:off x="1849120" y="168859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948,945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23" name="テキスト ボックス 422"/>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25" name="直線コネクタ 424"/>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64770</xdr:rowOff>
    </xdr:from>
    <xdr:ext cx="247015" cy="257175"/>
    <xdr:sp macro="" textlink="">
      <xdr:nvSpPr>
        <xdr:cNvPr id="426" name="テキスト ボックス 425"/>
        <xdr:cNvSpPr txBox="1"/>
      </xdr:nvSpPr>
      <xdr:spPr>
        <a:xfrm>
          <a:off x="6355080" y="18581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27" name="直線コネクタ 426"/>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106</xdr:row>
      <xdr:rowOff>80645</xdr:rowOff>
    </xdr:from>
    <xdr:ext cx="593725" cy="259080"/>
    <xdr:sp macro="" textlink="">
      <xdr:nvSpPr>
        <xdr:cNvPr id="428" name="テキスト ボックス 427"/>
        <xdr:cNvSpPr txBox="1"/>
      </xdr:nvSpPr>
      <xdr:spPr>
        <a:xfrm>
          <a:off x="6008370" y="1825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29" name="直線コネクタ 428"/>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97790</xdr:rowOff>
    </xdr:from>
    <xdr:ext cx="593725" cy="257175"/>
    <xdr:sp macro="" textlink="">
      <xdr:nvSpPr>
        <xdr:cNvPr id="430" name="テキスト ボックス 429"/>
        <xdr:cNvSpPr txBox="1"/>
      </xdr:nvSpPr>
      <xdr:spPr>
        <a:xfrm>
          <a:off x="6008370" y="1792859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31" name="直線コネクタ 430"/>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113665</xdr:rowOff>
    </xdr:from>
    <xdr:ext cx="593725" cy="258445"/>
    <xdr:sp macro="" textlink="">
      <xdr:nvSpPr>
        <xdr:cNvPr id="432" name="テキスト ボックス 431"/>
        <xdr:cNvSpPr txBox="1"/>
      </xdr:nvSpPr>
      <xdr:spPr>
        <a:xfrm>
          <a:off x="6008370" y="176015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33" name="直線コネクタ 432"/>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100</xdr:row>
      <xdr:rowOff>130175</xdr:rowOff>
    </xdr:from>
    <xdr:ext cx="593725" cy="259080"/>
    <xdr:sp macro="" textlink="">
      <xdr:nvSpPr>
        <xdr:cNvPr id="434" name="テキスト ボックス 433"/>
        <xdr:cNvSpPr txBox="1"/>
      </xdr:nvSpPr>
      <xdr:spPr>
        <a:xfrm>
          <a:off x="6008370" y="1727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35" name="直線コネクタ 434"/>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98</xdr:row>
      <xdr:rowOff>146050</xdr:rowOff>
    </xdr:from>
    <xdr:ext cx="683895" cy="257175"/>
    <xdr:sp macro="" textlink="">
      <xdr:nvSpPr>
        <xdr:cNvPr id="436" name="テキスト ボックス 435"/>
        <xdr:cNvSpPr txBox="1"/>
      </xdr:nvSpPr>
      <xdr:spPr>
        <a:xfrm>
          <a:off x="5918200" y="1694815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3895" cy="259080"/>
    <xdr:sp macro="" textlink="">
      <xdr:nvSpPr>
        <xdr:cNvPr id="438" name="テキスト ボックス 437"/>
        <xdr:cNvSpPr txBox="1"/>
      </xdr:nvSpPr>
      <xdr:spPr>
        <a:xfrm>
          <a:off x="5918200" y="1662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139065</xdr:rowOff>
    </xdr:from>
    <xdr:to>
      <xdr:col>54</xdr:col>
      <xdr:colOff>189865</xdr:colOff>
      <xdr:row>109</xdr:row>
      <xdr:rowOff>35560</xdr:rowOff>
    </xdr:to>
    <xdr:cxnSp macro="">
      <xdr:nvCxnSpPr>
        <xdr:cNvPr id="440" name="直線コネクタ 439"/>
        <xdr:cNvCxnSpPr/>
      </xdr:nvCxnSpPr>
      <xdr:spPr>
        <a:xfrm flipV="1">
          <a:off x="10476865" y="1711261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39370</xdr:rowOff>
    </xdr:from>
    <xdr:ext cx="249555" cy="259080"/>
    <xdr:sp macro="" textlink="">
      <xdr:nvSpPr>
        <xdr:cNvPr id="441" name="【港湾・漁港】&#10;一人当たり有形固定資産（償却資産）額最小値テキスト"/>
        <xdr:cNvSpPr txBox="1"/>
      </xdr:nvSpPr>
      <xdr:spPr>
        <a:xfrm>
          <a:off x="10515600" y="1872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35560</xdr:rowOff>
    </xdr:from>
    <xdr:to>
      <xdr:col>55</xdr:col>
      <xdr:colOff>88900</xdr:colOff>
      <xdr:row>109</xdr:row>
      <xdr:rowOff>35560</xdr:rowOff>
    </xdr:to>
    <xdr:cxnSp macro="">
      <xdr:nvCxnSpPr>
        <xdr:cNvPr id="442" name="直線コネクタ 441"/>
        <xdr:cNvCxnSpPr/>
      </xdr:nvCxnSpPr>
      <xdr:spPr>
        <a:xfrm>
          <a:off x="10388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86360</xdr:rowOff>
    </xdr:from>
    <xdr:ext cx="598805" cy="257175"/>
    <xdr:sp macro="" textlink="">
      <xdr:nvSpPr>
        <xdr:cNvPr id="443" name="【港湾・漁港】&#10;一人当たり有形固定資産（償却資産）額最大値テキスト"/>
        <xdr:cNvSpPr txBox="1"/>
      </xdr:nvSpPr>
      <xdr:spPr>
        <a:xfrm>
          <a:off x="10515600" y="168884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986,344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139065</xdr:rowOff>
    </xdr:from>
    <xdr:to>
      <xdr:col>55</xdr:col>
      <xdr:colOff>88900</xdr:colOff>
      <xdr:row>99</xdr:row>
      <xdr:rowOff>139065</xdr:rowOff>
    </xdr:to>
    <xdr:cxnSp macro="">
      <xdr:nvCxnSpPr>
        <xdr:cNvPr id="444" name="直線コネクタ 443"/>
        <xdr:cNvCxnSpPr/>
      </xdr:nvCxnSpPr>
      <xdr:spPr>
        <a:xfrm>
          <a:off x="10388600" y="1711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143510</xdr:rowOff>
    </xdr:from>
    <xdr:ext cx="598805" cy="257175"/>
    <xdr:sp macro="" textlink="">
      <xdr:nvSpPr>
        <xdr:cNvPr id="445" name="【港湾・漁港】&#10;一人当たり有形固定資産（償却資産）額平均値テキスト"/>
        <xdr:cNvSpPr txBox="1"/>
      </xdr:nvSpPr>
      <xdr:spPr>
        <a:xfrm>
          <a:off x="10515600" y="1831721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204,320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165100</xdr:rowOff>
    </xdr:from>
    <xdr:to>
      <xdr:col>55</xdr:col>
      <xdr:colOff>50800</xdr:colOff>
      <xdr:row>107</xdr:row>
      <xdr:rowOff>95250</xdr:rowOff>
    </xdr:to>
    <xdr:sp macro="" textlink="">
      <xdr:nvSpPr>
        <xdr:cNvPr id="446" name="フローチャート: 判断 445"/>
        <xdr:cNvSpPr/>
      </xdr:nvSpPr>
      <xdr:spPr>
        <a:xfrm>
          <a:off x="10426700" y="183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115570</xdr:rowOff>
    </xdr:from>
    <xdr:to>
      <xdr:col>50</xdr:col>
      <xdr:colOff>165100</xdr:colOff>
      <xdr:row>108</xdr:row>
      <xdr:rowOff>45720</xdr:rowOff>
    </xdr:to>
    <xdr:sp macro="" textlink="">
      <xdr:nvSpPr>
        <xdr:cNvPr id="447" name="フローチャート: 判断 446"/>
        <xdr:cNvSpPr/>
      </xdr:nvSpPr>
      <xdr:spPr>
        <a:xfrm>
          <a:off x="9588500" y="184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118745</xdr:rowOff>
    </xdr:from>
    <xdr:to>
      <xdr:col>46</xdr:col>
      <xdr:colOff>38100</xdr:colOff>
      <xdr:row>108</xdr:row>
      <xdr:rowOff>48895</xdr:rowOff>
    </xdr:to>
    <xdr:sp macro="" textlink="">
      <xdr:nvSpPr>
        <xdr:cNvPr id="448" name="フローチャート: 判断 447"/>
        <xdr:cNvSpPr/>
      </xdr:nvSpPr>
      <xdr:spPr>
        <a:xfrm>
          <a:off x="8699500" y="1846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31115</xdr:rowOff>
    </xdr:from>
    <xdr:to>
      <xdr:col>41</xdr:col>
      <xdr:colOff>101600</xdr:colOff>
      <xdr:row>107</xdr:row>
      <xdr:rowOff>132715</xdr:rowOff>
    </xdr:to>
    <xdr:sp macro="" textlink="">
      <xdr:nvSpPr>
        <xdr:cNvPr id="449" name="フローチャート: 判断 448"/>
        <xdr:cNvSpPr/>
      </xdr:nvSpPr>
      <xdr:spPr>
        <a:xfrm>
          <a:off x="7810500" y="1837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118110</xdr:rowOff>
    </xdr:from>
    <xdr:to>
      <xdr:col>36</xdr:col>
      <xdr:colOff>165100</xdr:colOff>
      <xdr:row>107</xdr:row>
      <xdr:rowOff>48260</xdr:rowOff>
    </xdr:to>
    <xdr:sp macro="" textlink="">
      <xdr:nvSpPr>
        <xdr:cNvPr id="450" name="フローチャート: 判断 449"/>
        <xdr:cNvSpPr/>
      </xdr:nvSpPr>
      <xdr:spPr>
        <a:xfrm>
          <a:off x="6921500" y="1829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1" name="テキスト ボックス 45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2" name="テキスト ボックス 45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3" name="テキスト ボックス 45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4" name="テキスト ボックス 45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5" name="テキスト ボックス 45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99</xdr:row>
      <xdr:rowOff>88265</xdr:rowOff>
    </xdr:from>
    <xdr:to>
      <xdr:col>55</xdr:col>
      <xdr:colOff>50800</xdr:colOff>
      <xdr:row>100</xdr:row>
      <xdr:rowOff>18415</xdr:rowOff>
    </xdr:to>
    <xdr:sp macro="" textlink="">
      <xdr:nvSpPr>
        <xdr:cNvPr id="456" name="楕円 455"/>
        <xdr:cNvSpPr/>
      </xdr:nvSpPr>
      <xdr:spPr>
        <a:xfrm>
          <a:off x="10426700" y="170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41275</xdr:rowOff>
    </xdr:from>
    <xdr:ext cx="598805" cy="257175"/>
    <xdr:sp macro="" textlink="">
      <xdr:nvSpPr>
        <xdr:cNvPr id="457" name="【港湾・漁港】&#10;一人当たり有形固定資産（償却資産）額該当値テキスト"/>
        <xdr:cNvSpPr txBox="1"/>
      </xdr:nvSpPr>
      <xdr:spPr>
        <a:xfrm>
          <a:off x="10515600" y="170148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99</xdr:row>
      <xdr:rowOff>151765</xdr:rowOff>
    </xdr:from>
    <xdr:to>
      <xdr:col>50</xdr:col>
      <xdr:colOff>165100</xdr:colOff>
      <xdr:row>100</xdr:row>
      <xdr:rowOff>81915</xdr:rowOff>
    </xdr:to>
    <xdr:sp macro="" textlink="">
      <xdr:nvSpPr>
        <xdr:cNvPr id="458" name="楕円 457"/>
        <xdr:cNvSpPr/>
      </xdr:nvSpPr>
      <xdr:spPr>
        <a:xfrm>
          <a:off x="9588500" y="171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139065</xdr:rowOff>
    </xdr:from>
    <xdr:to>
      <xdr:col>55</xdr:col>
      <xdr:colOff>0</xdr:colOff>
      <xdr:row>100</xdr:row>
      <xdr:rowOff>31115</xdr:rowOff>
    </xdr:to>
    <xdr:cxnSp macro="">
      <xdr:nvCxnSpPr>
        <xdr:cNvPr id="459" name="直線コネクタ 458"/>
        <xdr:cNvCxnSpPr/>
      </xdr:nvCxnSpPr>
      <xdr:spPr>
        <a:xfrm flipV="1">
          <a:off x="9639300" y="1711261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161290</xdr:rowOff>
    </xdr:from>
    <xdr:to>
      <xdr:col>46</xdr:col>
      <xdr:colOff>38100</xdr:colOff>
      <xdr:row>103</xdr:row>
      <xdr:rowOff>91440</xdr:rowOff>
    </xdr:to>
    <xdr:sp macro="" textlink="">
      <xdr:nvSpPr>
        <xdr:cNvPr id="460" name="楕円 459"/>
        <xdr:cNvSpPr/>
      </xdr:nvSpPr>
      <xdr:spPr>
        <a:xfrm>
          <a:off x="8699500" y="176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31115</xdr:rowOff>
    </xdr:from>
    <xdr:to>
      <xdr:col>50</xdr:col>
      <xdr:colOff>114300</xdr:colOff>
      <xdr:row>103</xdr:row>
      <xdr:rowOff>40640</xdr:rowOff>
    </xdr:to>
    <xdr:cxnSp macro="">
      <xdr:nvCxnSpPr>
        <xdr:cNvPr id="461" name="直線コネクタ 460"/>
        <xdr:cNvCxnSpPr/>
      </xdr:nvCxnSpPr>
      <xdr:spPr>
        <a:xfrm flipV="1">
          <a:off x="8750300" y="17176115"/>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105410</xdr:rowOff>
    </xdr:from>
    <xdr:to>
      <xdr:col>41</xdr:col>
      <xdr:colOff>101600</xdr:colOff>
      <xdr:row>106</xdr:row>
      <xdr:rowOff>35560</xdr:rowOff>
    </xdr:to>
    <xdr:sp macro="" textlink="">
      <xdr:nvSpPr>
        <xdr:cNvPr id="462" name="楕円 461"/>
        <xdr:cNvSpPr/>
      </xdr:nvSpPr>
      <xdr:spPr>
        <a:xfrm>
          <a:off x="7810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40640</xdr:rowOff>
    </xdr:from>
    <xdr:to>
      <xdr:col>45</xdr:col>
      <xdr:colOff>177800</xdr:colOff>
      <xdr:row>105</xdr:row>
      <xdr:rowOff>156210</xdr:rowOff>
    </xdr:to>
    <xdr:cxnSp macro="">
      <xdr:nvCxnSpPr>
        <xdr:cNvPr id="463" name="直線コネクタ 462"/>
        <xdr:cNvCxnSpPr/>
      </xdr:nvCxnSpPr>
      <xdr:spPr>
        <a:xfrm flipV="1">
          <a:off x="7861300" y="17699990"/>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108</xdr:row>
      <xdr:rowOff>36830</xdr:rowOff>
    </xdr:from>
    <xdr:ext cx="596900" cy="259080"/>
    <xdr:sp macro="" textlink="">
      <xdr:nvSpPr>
        <xdr:cNvPr id="464" name="n_1aveValue【港湾・漁港】&#10;一人当たり有形固定資産（償却資産）額"/>
        <xdr:cNvSpPr txBox="1"/>
      </xdr:nvSpPr>
      <xdr:spPr>
        <a:xfrm>
          <a:off x="9326880" y="185534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108</xdr:row>
      <xdr:rowOff>40640</xdr:rowOff>
    </xdr:from>
    <xdr:ext cx="596900" cy="257175"/>
    <xdr:sp macro="" textlink="">
      <xdr:nvSpPr>
        <xdr:cNvPr id="465" name="n_2aveValue【港湾・漁港】&#10;一人当たり有形固定資産（償却資産）額"/>
        <xdr:cNvSpPr txBox="1"/>
      </xdr:nvSpPr>
      <xdr:spPr>
        <a:xfrm>
          <a:off x="8450580" y="185572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128,013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107</xdr:row>
      <xdr:rowOff>123825</xdr:rowOff>
    </xdr:from>
    <xdr:ext cx="596900" cy="257175"/>
    <xdr:sp macro="" textlink="">
      <xdr:nvSpPr>
        <xdr:cNvPr id="466" name="n_3aveValue【港湾・漁港】&#10;一人当たり有形固定資産（償却資産）額"/>
        <xdr:cNvSpPr txBox="1"/>
      </xdr:nvSpPr>
      <xdr:spPr>
        <a:xfrm>
          <a:off x="7561580" y="184689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181,409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105</xdr:row>
      <xdr:rowOff>64770</xdr:rowOff>
    </xdr:from>
    <xdr:ext cx="596900" cy="257175"/>
    <xdr:sp macro="" textlink="">
      <xdr:nvSpPr>
        <xdr:cNvPr id="467" name="n_4aveValue【港湾・漁港】&#10;一人当たり有形固定資産（償却資産）額"/>
        <xdr:cNvSpPr txBox="1"/>
      </xdr:nvSpPr>
      <xdr:spPr>
        <a:xfrm>
          <a:off x="6672580" y="180670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233,096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98</xdr:row>
      <xdr:rowOff>98425</xdr:rowOff>
    </xdr:from>
    <xdr:ext cx="596900" cy="257175"/>
    <xdr:sp macro="" textlink="">
      <xdr:nvSpPr>
        <xdr:cNvPr id="468" name="n_1mainValue【港湾・漁港】&#10;一人当たり有形固定資産（償却資産）額"/>
        <xdr:cNvSpPr txBox="1"/>
      </xdr:nvSpPr>
      <xdr:spPr>
        <a:xfrm>
          <a:off x="9326880" y="169005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101</xdr:row>
      <xdr:rowOff>107950</xdr:rowOff>
    </xdr:from>
    <xdr:ext cx="596900" cy="259080"/>
    <xdr:sp macro="" textlink="">
      <xdr:nvSpPr>
        <xdr:cNvPr id="469" name="n_2mainValue【港湾・漁港】&#10;一人当たり有形固定資産（償却資産）額"/>
        <xdr:cNvSpPr txBox="1"/>
      </xdr:nvSpPr>
      <xdr:spPr>
        <a:xfrm>
          <a:off x="8450580" y="174244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626,958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104</xdr:row>
      <xdr:rowOff>52070</xdr:rowOff>
    </xdr:from>
    <xdr:ext cx="596900" cy="257175"/>
    <xdr:sp macro="" textlink="">
      <xdr:nvSpPr>
        <xdr:cNvPr id="470" name="n_3mainValue【港湾・漁港】&#10;一人当たり有形固定資産（償却資産）額"/>
        <xdr:cNvSpPr txBox="1"/>
      </xdr:nvSpPr>
      <xdr:spPr>
        <a:xfrm>
          <a:off x="7561580" y="178828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79" name="テキスト ボックス 478"/>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81" name="テキスト ボックス 480"/>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83" name="テキスト ボックス 482"/>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85" name="テキスト ボックス 484"/>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87" name="テキスト ボックス 48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89" name="テキスト ボックス 48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91" name="テキスト ボックス 490"/>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93" name="テキスト ボックス 492"/>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45720</xdr:rowOff>
    </xdr:from>
    <xdr:to>
      <xdr:col>85</xdr:col>
      <xdr:colOff>126365</xdr:colOff>
      <xdr:row>42</xdr:row>
      <xdr:rowOff>38100</xdr:rowOff>
    </xdr:to>
    <xdr:cxnSp macro="">
      <xdr:nvCxnSpPr>
        <xdr:cNvPr id="495" name="直線コネクタ 494"/>
        <xdr:cNvCxnSpPr/>
      </xdr:nvCxnSpPr>
      <xdr:spPr>
        <a:xfrm flipV="1">
          <a:off x="16318865" y="58750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496" name="【認定こども園・幼稚園・保育所】&#10;有形固定資産減価償却率最小値テキスト"/>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7" name="直線コネクタ 496"/>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163830</xdr:rowOff>
    </xdr:from>
    <xdr:ext cx="405130" cy="259080"/>
    <xdr:sp macro="" textlink="">
      <xdr:nvSpPr>
        <xdr:cNvPr id="498" name="【認定こども園・幼稚園・保育所】&#10;有形固定資産減価償却率最大値テキスト"/>
        <xdr:cNvSpPr txBox="1"/>
      </xdr:nvSpPr>
      <xdr:spPr>
        <a:xfrm>
          <a:off x="16357600" y="5650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99" name="直線コネクタ 498"/>
        <xdr:cNvCxnSpPr/>
      </xdr:nvCxnSpPr>
      <xdr:spPr>
        <a:xfrm>
          <a:off x="16230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120650</xdr:rowOff>
    </xdr:from>
    <xdr:ext cx="405130" cy="257175"/>
    <xdr:sp macro="" textlink="">
      <xdr:nvSpPr>
        <xdr:cNvPr id="500" name="【認定こども園・幼稚園・保育所】&#10;有形固定資産減価償却率平均値テキスト"/>
        <xdr:cNvSpPr txBox="1"/>
      </xdr:nvSpPr>
      <xdr:spPr>
        <a:xfrm>
          <a:off x="16357600" y="62928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01" name="フローチャート: 判断 500"/>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02" name="フローチャート: 判断 501"/>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03" name="フローチャート: 判断 502"/>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04" name="フローチャート: 判断 503"/>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05" name="フローチャート: 判断 504"/>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06" name="テキスト ボックス 50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7" name="テキスト ボックス 50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8" name="テキスト ボックス 50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09" name="テキスト ボックス 50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10" name="テキスト ボックス 50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166370</xdr:rowOff>
    </xdr:from>
    <xdr:to>
      <xdr:col>85</xdr:col>
      <xdr:colOff>177800</xdr:colOff>
      <xdr:row>34</xdr:row>
      <xdr:rowOff>96520</xdr:rowOff>
    </xdr:to>
    <xdr:sp macro="" textlink="">
      <xdr:nvSpPr>
        <xdr:cNvPr id="511" name="楕円 510"/>
        <xdr:cNvSpPr/>
      </xdr:nvSpPr>
      <xdr:spPr>
        <a:xfrm>
          <a:off x="16268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119380</xdr:rowOff>
    </xdr:from>
    <xdr:ext cx="405130" cy="259080"/>
    <xdr:sp macro="" textlink="">
      <xdr:nvSpPr>
        <xdr:cNvPr id="512" name="【認定こども園・幼稚園・保育所】&#10;有形固定資産減価償却率該当値テキスト"/>
        <xdr:cNvSpPr txBox="1"/>
      </xdr:nvSpPr>
      <xdr:spPr>
        <a:xfrm>
          <a:off x="16357600" y="5777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78740</xdr:rowOff>
    </xdr:from>
    <xdr:to>
      <xdr:col>81</xdr:col>
      <xdr:colOff>101600</xdr:colOff>
      <xdr:row>34</xdr:row>
      <xdr:rowOff>8890</xdr:rowOff>
    </xdr:to>
    <xdr:sp macro="" textlink="">
      <xdr:nvSpPr>
        <xdr:cNvPr id="513" name="楕円 512"/>
        <xdr:cNvSpPr/>
      </xdr:nvSpPr>
      <xdr:spPr>
        <a:xfrm>
          <a:off x="15430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129540</xdr:rowOff>
    </xdr:from>
    <xdr:to>
      <xdr:col>85</xdr:col>
      <xdr:colOff>127000</xdr:colOff>
      <xdr:row>34</xdr:row>
      <xdr:rowOff>45720</xdr:rowOff>
    </xdr:to>
    <xdr:cxnSp macro="">
      <xdr:nvCxnSpPr>
        <xdr:cNvPr id="514" name="直線コネクタ 513"/>
        <xdr:cNvCxnSpPr/>
      </xdr:nvCxnSpPr>
      <xdr:spPr>
        <a:xfrm>
          <a:off x="15481300" y="578739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132080</xdr:rowOff>
    </xdr:from>
    <xdr:to>
      <xdr:col>76</xdr:col>
      <xdr:colOff>165100</xdr:colOff>
      <xdr:row>35</xdr:row>
      <xdr:rowOff>62230</xdr:rowOff>
    </xdr:to>
    <xdr:sp macro="" textlink="">
      <xdr:nvSpPr>
        <xdr:cNvPr id="515" name="楕円 514"/>
        <xdr:cNvSpPr/>
      </xdr:nvSpPr>
      <xdr:spPr>
        <a:xfrm>
          <a:off x="14541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129540</xdr:rowOff>
    </xdr:from>
    <xdr:to>
      <xdr:col>81</xdr:col>
      <xdr:colOff>50800</xdr:colOff>
      <xdr:row>35</xdr:row>
      <xdr:rowOff>11430</xdr:rowOff>
    </xdr:to>
    <xdr:cxnSp macro="">
      <xdr:nvCxnSpPr>
        <xdr:cNvPr id="516" name="直線コネクタ 515"/>
        <xdr:cNvCxnSpPr/>
      </xdr:nvCxnSpPr>
      <xdr:spPr>
        <a:xfrm flipV="1">
          <a:off x="14592300" y="578739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33020</xdr:rowOff>
    </xdr:from>
    <xdr:to>
      <xdr:col>72</xdr:col>
      <xdr:colOff>38100</xdr:colOff>
      <xdr:row>34</xdr:row>
      <xdr:rowOff>134620</xdr:rowOff>
    </xdr:to>
    <xdr:sp macro="" textlink="">
      <xdr:nvSpPr>
        <xdr:cNvPr id="517" name="楕円 516"/>
        <xdr:cNvSpPr/>
      </xdr:nvSpPr>
      <xdr:spPr>
        <a:xfrm>
          <a:off x="13652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83820</xdr:rowOff>
    </xdr:from>
    <xdr:to>
      <xdr:col>76</xdr:col>
      <xdr:colOff>114300</xdr:colOff>
      <xdr:row>35</xdr:row>
      <xdr:rowOff>11430</xdr:rowOff>
    </xdr:to>
    <xdr:cxnSp macro="">
      <xdr:nvCxnSpPr>
        <xdr:cNvPr id="518" name="直線コネクタ 517"/>
        <xdr:cNvCxnSpPr/>
      </xdr:nvCxnSpPr>
      <xdr:spPr>
        <a:xfrm>
          <a:off x="13703300" y="59131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78105</xdr:rowOff>
    </xdr:from>
    <xdr:ext cx="405130" cy="257175"/>
    <xdr:sp macro="" textlink="">
      <xdr:nvSpPr>
        <xdr:cNvPr id="519" name="n_1aveValue【認定こども園・幼稚園・保育所】&#10;有形固定資産減価償却率"/>
        <xdr:cNvSpPr txBox="1"/>
      </xdr:nvSpPr>
      <xdr:spPr>
        <a:xfrm>
          <a:off x="15266035" y="64217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59055</xdr:rowOff>
    </xdr:from>
    <xdr:ext cx="403225" cy="259080"/>
    <xdr:sp macro="" textlink="">
      <xdr:nvSpPr>
        <xdr:cNvPr id="520" name="n_2aveValue【認定こども園・幼稚園・保育所】&#10;有形固定資産減価償却率"/>
        <xdr:cNvSpPr txBox="1"/>
      </xdr:nvSpPr>
      <xdr:spPr>
        <a:xfrm>
          <a:off x="14389735" y="64027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49530</xdr:rowOff>
    </xdr:from>
    <xdr:ext cx="403225" cy="259080"/>
    <xdr:sp macro="" textlink="">
      <xdr:nvSpPr>
        <xdr:cNvPr id="521" name="n_3aveValue【認定こども園・幼稚園・保育所】&#10;有形固定資産減価償却率"/>
        <xdr:cNvSpPr txBox="1"/>
      </xdr:nvSpPr>
      <xdr:spPr>
        <a:xfrm>
          <a:off x="13500735" y="6393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48260</xdr:rowOff>
    </xdr:from>
    <xdr:ext cx="403225" cy="259080"/>
    <xdr:sp macro="" textlink="">
      <xdr:nvSpPr>
        <xdr:cNvPr id="522" name="n_4aveValue【認定こども園・幼稚園・保育所】&#10;有形固定資産減価償却率"/>
        <xdr:cNvSpPr txBox="1"/>
      </xdr:nvSpPr>
      <xdr:spPr>
        <a:xfrm>
          <a:off x="12611735" y="622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25400</xdr:rowOff>
    </xdr:from>
    <xdr:ext cx="405130" cy="259080"/>
    <xdr:sp macro="" textlink="">
      <xdr:nvSpPr>
        <xdr:cNvPr id="523" name="n_1mainValue【認定こども園・幼稚園・保育所】&#10;有形固定資産減価償却率"/>
        <xdr:cNvSpPr txBox="1"/>
      </xdr:nvSpPr>
      <xdr:spPr>
        <a:xfrm>
          <a:off x="15266035" y="55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78740</xdr:rowOff>
    </xdr:from>
    <xdr:ext cx="403225" cy="259080"/>
    <xdr:sp macro="" textlink="">
      <xdr:nvSpPr>
        <xdr:cNvPr id="524" name="n_2mainValue【認定こども園・幼稚園・保育所】&#10;有形固定資産減価償却率"/>
        <xdr:cNvSpPr txBox="1"/>
      </xdr:nvSpPr>
      <xdr:spPr>
        <a:xfrm>
          <a:off x="14389735" y="5736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151130</xdr:rowOff>
    </xdr:from>
    <xdr:ext cx="403225" cy="259080"/>
    <xdr:sp macro="" textlink="">
      <xdr:nvSpPr>
        <xdr:cNvPr id="525" name="n_3mainValue【認定こども園・幼稚園・保育所】&#10;有形固定資産減価償却率"/>
        <xdr:cNvSpPr txBox="1"/>
      </xdr:nvSpPr>
      <xdr:spPr>
        <a:xfrm>
          <a:off x="13500735" y="5637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34" name="テキスト ボックス 53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5455" cy="259080"/>
    <xdr:sp macro="" textlink="">
      <xdr:nvSpPr>
        <xdr:cNvPr id="537" name="テキスト ボックス 536"/>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5455" cy="257175"/>
    <xdr:sp macro="" textlink="">
      <xdr:nvSpPr>
        <xdr:cNvPr id="539" name="テキスト ボックス 538"/>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5455" cy="259080"/>
    <xdr:sp macro="" textlink="">
      <xdr:nvSpPr>
        <xdr:cNvPr id="541" name="テキスト ボックス 540"/>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5455" cy="259080"/>
    <xdr:sp macro="" textlink="">
      <xdr:nvSpPr>
        <xdr:cNvPr id="543" name="テキスト ボックス 542"/>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5455" cy="257175"/>
    <xdr:sp macro="" textlink="">
      <xdr:nvSpPr>
        <xdr:cNvPr id="545" name="テキスト ボックス 544"/>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547" name="テキスト ボックス 546"/>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53340</xdr:rowOff>
    </xdr:from>
    <xdr:to>
      <xdr:col>116</xdr:col>
      <xdr:colOff>62865</xdr:colOff>
      <xdr:row>41</xdr:row>
      <xdr:rowOff>144780</xdr:rowOff>
    </xdr:to>
    <xdr:cxnSp macro="">
      <xdr:nvCxnSpPr>
        <xdr:cNvPr id="549" name="直線コネクタ 548"/>
        <xdr:cNvCxnSpPr/>
      </xdr:nvCxnSpPr>
      <xdr:spPr>
        <a:xfrm flipV="1">
          <a:off x="22160865" y="571119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148590</xdr:rowOff>
    </xdr:from>
    <xdr:ext cx="469900" cy="259080"/>
    <xdr:sp macro="" textlink="">
      <xdr:nvSpPr>
        <xdr:cNvPr id="550" name="【認定こども園・幼稚園・保育所】&#10;一人当たり面積最小値テキスト"/>
        <xdr:cNvSpPr txBox="1"/>
      </xdr:nvSpPr>
      <xdr:spPr>
        <a:xfrm>
          <a:off x="22199600" y="717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51" name="直線コネクタ 550"/>
        <xdr:cNvCxnSpPr/>
      </xdr:nvCxnSpPr>
      <xdr:spPr>
        <a:xfrm>
          <a:off x="22072600" y="717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0</xdr:rowOff>
    </xdr:from>
    <xdr:ext cx="469900" cy="259080"/>
    <xdr:sp macro="" textlink="">
      <xdr:nvSpPr>
        <xdr:cNvPr id="552" name="【認定こども園・幼稚園・保育所】&#10;一人当たり面積最大値テキスト"/>
        <xdr:cNvSpPr txBox="1"/>
      </xdr:nvSpPr>
      <xdr:spPr>
        <a:xfrm>
          <a:off x="22199600" y="54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53" name="直線コネクタ 552"/>
        <xdr:cNvCxnSpPr/>
      </xdr:nvCxnSpPr>
      <xdr:spPr>
        <a:xfrm>
          <a:off x="22072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3810</xdr:rowOff>
    </xdr:from>
    <xdr:ext cx="469900" cy="259080"/>
    <xdr:sp macro="" textlink="">
      <xdr:nvSpPr>
        <xdr:cNvPr id="554" name="【認定こども園・幼稚園・保育所】&#10;一人当たり面積平均値テキスト"/>
        <xdr:cNvSpPr txBox="1"/>
      </xdr:nvSpPr>
      <xdr:spPr>
        <a:xfrm>
          <a:off x="221996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55" name="フローチャート: 判断 554"/>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56" name="フローチャート: 判断 555"/>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57" name="フローチャート: 判断 556"/>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58" name="フローチャート: 判断 557"/>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158750</xdr:rowOff>
    </xdr:from>
    <xdr:to>
      <xdr:col>98</xdr:col>
      <xdr:colOff>38100</xdr:colOff>
      <xdr:row>38</xdr:row>
      <xdr:rowOff>88900</xdr:rowOff>
    </xdr:to>
    <xdr:sp macro="" textlink="">
      <xdr:nvSpPr>
        <xdr:cNvPr id="559" name="フローチャート: 判断 558"/>
        <xdr:cNvSpPr/>
      </xdr:nvSpPr>
      <xdr:spPr>
        <a:xfrm>
          <a:off x="18605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60" name="テキスト ボックス 55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61" name="テキスト ボックス 56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62" name="テキスト ボックス 56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63" name="テキスト ボックス 56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64" name="テキスト ボックス 56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25400</xdr:rowOff>
    </xdr:from>
    <xdr:to>
      <xdr:col>116</xdr:col>
      <xdr:colOff>114300</xdr:colOff>
      <xdr:row>37</xdr:row>
      <xdr:rowOff>127000</xdr:rowOff>
    </xdr:to>
    <xdr:sp macro="" textlink="">
      <xdr:nvSpPr>
        <xdr:cNvPr id="565" name="楕円 564"/>
        <xdr:cNvSpPr/>
      </xdr:nvSpPr>
      <xdr:spPr>
        <a:xfrm>
          <a:off x="22110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48260</xdr:rowOff>
    </xdr:from>
    <xdr:ext cx="469900" cy="259080"/>
    <xdr:sp macro="" textlink="">
      <xdr:nvSpPr>
        <xdr:cNvPr id="566" name="【認定こども園・幼稚園・保育所】&#10;一人当たり面積該当値テキスト"/>
        <xdr:cNvSpPr txBox="1"/>
      </xdr:nvSpPr>
      <xdr:spPr>
        <a:xfrm>
          <a:off x="22199600" y="6220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567" name="楕円 566"/>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76200</xdr:rowOff>
    </xdr:from>
    <xdr:to>
      <xdr:col>116</xdr:col>
      <xdr:colOff>63500</xdr:colOff>
      <xdr:row>39</xdr:row>
      <xdr:rowOff>156210</xdr:rowOff>
    </xdr:to>
    <xdr:cxnSp macro="">
      <xdr:nvCxnSpPr>
        <xdr:cNvPr id="568" name="直線コネクタ 567"/>
        <xdr:cNvCxnSpPr/>
      </xdr:nvCxnSpPr>
      <xdr:spPr>
        <a:xfrm flipV="1">
          <a:off x="21323300" y="6419850"/>
          <a:ext cx="8382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569" name="楕円 568"/>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163830</xdr:rowOff>
    </xdr:to>
    <xdr:cxnSp macro="">
      <xdr:nvCxnSpPr>
        <xdr:cNvPr id="570" name="直線コネクタ 569"/>
        <xdr:cNvCxnSpPr/>
      </xdr:nvCxnSpPr>
      <xdr:spPr>
        <a:xfrm flipV="1">
          <a:off x="20434300" y="6842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71" name="楕円 570"/>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163830</xdr:rowOff>
    </xdr:to>
    <xdr:cxnSp macro="">
      <xdr:nvCxnSpPr>
        <xdr:cNvPr id="572" name="直線コネクタ 571"/>
        <xdr:cNvCxnSpPr/>
      </xdr:nvCxnSpPr>
      <xdr:spPr>
        <a:xfrm>
          <a:off x="19545300" y="6797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162560</xdr:rowOff>
    </xdr:from>
    <xdr:ext cx="469900" cy="259080"/>
    <xdr:sp macro="" textlink="">
      <xdr:nvSpPr>
        <xdr:cNvPr id="573" name="n_1aveValue【認定こども園・幼稚園・保育所】&#10;一人当たり面積"/>
        <xdr:cNvSpPr txBox="1"/>
      </xdr:nvSpPr>
      <xdr:spPr>
        <a:xfrm>
          <a:off x="21075650" y="6334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151130</xdr:rowOff>
    </xdr:from>
    <xdr:ext cx="467995" cy="259080"/>
    <xdr:sp macro="" textlink="">
      <xdr:nvSpPr>
        <xdr:cNvPr id="574" name="n_2aveValue【認定こども園・幼稚園・保育所】&#10;一人当たり面積"/>
        <xdr:cNvSpPr txBox="1"/>
      </xdr:nvSpPr>
      <xdr:spPr>
        <a:xfrm>
          <a:off x="20199350" y="6323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113030</xdr:rowOff>
    </xdr:from>
    <xdr:ext cx="467995" cy="259080"/>
    <xdr:sp macro="" textlink="">
      <xdr:nvSpPr>
        <xdr:cNvPr id="575" name="n_3aveValue【認定こども園・幼稚園・保育所】&#10;一人当たり面積"/>
        <xdr:cNvSpPr txBox="1"/>
      </xdr:nvSpPr>
      <xdr:spPr>
        <a:xfrm>
          <a:off x="19310350" y="6285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105410</xdr:rowOff>
    </xdr:from>
    <xdr:ext cx="467995" cy="259080"/>
    <xdr:sp macro="" textlink="">
      <xdr:nvSpPr>
        <xdr:cNvPr id="576" name="n_4aveValue【認定こども園・幼稚園・保育所】&#10;一人当たり面積"/>
        <xdr:cNvSpPr txBox="1"/>
      </xdr:nvSpPr>
      <xdr:spPr>
        <a:xfrm>
          <a:off x="18421350" y="6277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26670</xdr:rowOff>
    </xdr:from>
    <xdr:ext cx="469900" cy="259080"/>
    <xdr:sp macro="" textlink="">
      <xdr:nvSpPr>
        <xdr:cNvPr id="577" name="n_1mainValue【認定こども園・幼稚園・保育所】&#10;一人当たり面積"/>
        <xdr:cNvSpPr txBox="1"/>
      </xdr:nvSpPr>
      <xdr:spPr>
        <a:xfrm>
          <a:off x="2107565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34290</xdr:rowOff>
    </xdr:from>
    <xdr:ext cx="467995" cy="259080"/>
    <xdr:sp macro="" textlink="">
      <xdr:nvSpPr>
        <xdr:cNvPr id="578" name="n_2mainValue【認定こども園・幼稚園・保育所】&#10;一人当たり面積"/>
        <xdr:cNvSpPr txBox="1"/>
      </xdr:nvSpPr>
      <xdr:spPr>
        <a:xfrm>
          <a:off x="20199350" y="6892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152400</xdr:rowOff>
    </xdr:from>
    <xdr:ext cx="467995" cy="259080"/>
    <xdr:sp macro="" textlink="">
      <xdr:nvSpPr>
        <xdr:cNvPr id="579" name="n_3mainValue【認定こども園・幼稚園・保育所】&#10;一人当たり面積"/>
        <xdr:cNvSpPr txBox="1"/>
      </xdr:nvSpPr>
      <xdr:spPr>
        <a:xfrm>
          <a:off x="19310350" y="6838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88" name="テキスト ボックス 587"/>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90" name="テキスト ボックス 589"/>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175"/>
    <xdr:sp macro="" textlink="">
      <xdr:nvSpPr>
        <xdr:cNvPr id="592" name="テキスト ボックス 591"/>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175"/>
    <xdr:sp macro="" textlink="">
      <xdr:nvSpPr>
        <xdr:cNvPr id="594" name="テキスト ボックス 593"/>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175"/>
    <xdr:sp macro="" textlink="">
      <xdr:nvSpPr>
        <xdr:cNvPr id="596" name="テキスト ボックス 595"/>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175"/>
    <xdr:sp macro="" textlink="">
      <xdr:nvSpPr>
        <xdr:cNvPr id="598" name="テキスト ボックス 597"/>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600" name="テキスト ボックス 599"/>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34290</xdr:rowOff>
    </xdr:from>
    <xdr:to>
      <xdr:col>85</xdr:col>
      <xdr:colOff>126365</xdr:colOff>
      <xdr:row>64</xdr:row>
      <xdr:rowOff>41275</xdr:rowOff>
    </xdr:to>
    <xdr:cxnSp macro="">
      <xdr:nvCxnSpPr>
        <xdr:cNvPr id="602" name="直線コネクタ 601"/>
        <xdr:cNvCxnSpPr/>
      </xdr:nvCxnSpPr>
      <xdr:spPr>
        <a:xfrm flipV="1">
          <a:off x="16318865" y="980694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45085</xdr:rowOff>
    </xdr:from>
    <xdr:ext cx="405130" cy="258445"/>
    <xdr:sp macro="" textlink="">
      <xdr:nvSpPr>
        <xdr:cNvPr id="603" name="【学校施設】&#10;有形固定資産減価償却率最小値テキスト"/>
        <xdr:cNvSpPr txBox="1"/>
      </xdr:nvSpPr>
      <xdr:spPr>
        <a:xfrm>
          <a:off x="16357600" y="11017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41275</xdr:rowOff>
    </xdr:from>
    <xdr:to>
      <xdr:col>86</xdr:col>
      <xdr:colOff>25400</xdr:colOff>
      <xdr:row>64</xdr:row>
      <xdr:rowOff>41275</xdr:rowOff>
    </xdr:to>
    <xdr:cxnSp macro="">
      <xdr:nvCxnSpPr>
        <xdr:cNvPr id="604" name="直線コネクタ 603"/>
        <xdr:cNvCxnSpPr/>
      </xdr:nvCxnSpPr>
      <xdr:spPr>
        <a:xfrm>
          <a:off x="16230600" y="1101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152400</xdr:rowOff>
    </xdr:from>
    <xdr:ext cx="405130" cy="259080"/>
    <xdr:sp macro="" textlink="">
      <xdr:nvSpPr>
        <xdr:cNvPr id="605" name="【学校施設】&#10;有形固定資産減価償却率最大値テキスト"/>
        <xdr:cNvSpPr txBox="1"/>
      </xdr:nvSpPr>
      <xdr:spPr>
        <a:xfrm>
          <a:off x="16357600" y="9582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06" name="直線コネクタ 605"/>
        <xdr:cNvCxnSpPr/>
      </xdr:nvCxnSpPr>
      <xdr:spPr>
        <a:xfrm>
          <a:off x="16230600" y="980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119380</xdr:rowOff>
    </xdr:from>
    <xdr:ext cx="405130" cy="259080"/>
    <xdr:sp macro="" textlink="">
      <xdr:nvSpPr>
        <xdr:cNvPr id="607" name="【学校施設】&#10;有形固定資産減価償却率平均値テキスト"/>
        <xdr:cNvSpPr txBox="1"/>
      </xdr:nvSpPr>
      <xdr:spPr>
        <a:xfrm>
          <a:off x="16357600" y="10406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140970</xdr:rowOff>
    </xdr:from>
    <xdr:to>
      <xdr:col>85</xdr:col>
      <xdr:colOff>177800</xdr:colOff>
      <xdr:row>61</xdr:row>
      <xdr:rowOff>71120</xdr:rowOff>
    </xdr:to>
    <xdr:sp macro="" textlink="">
      <xdr:nvSpPr>
        <xdr:cNvPr id="608" name="フローチャート: 判断 607"/>
        <xdr:cNvSpPr/>
      </xdr:nvSpPr>
      <xdr:spPr>
        <a:xfrm>
          <a:off x="162687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8890</xdr:rowOff>
    </xdr:from>
    <xdr:to>
      <xdr:col>81</xdr:col>
      <xdr:colOff>101600</xdr:colOff>
      <xdr:row>61</xdr:row>
      <xdr:rowOff>110490</xdr:rowOff>
    </xdr:to>
    <xdr:sp macro="" textlink="">
      <xdr:nvSpPr>
        <xdr:cNvPr id="609" name="フローチャート: 判断 608"/>
        <xdr:cNvSpPr/>
      </xdr:nvSpPr>
      <xdr:spPr>
        <a:xfrm>
          <a:off x="15430500" y="1046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152400</xdr:rowOff>
    </xdr:from>
    <xdr:to>
      <xdr:col>76</xdr:col>
      <xdr:colOff>165100</xdr:colOff>
      <xdr:row>61</xdr:row>
      <xdr:rowOff>82550</xdr:rowOff>
    </xdr:to>
    <xdr:sp macro="" textlink="">
      <xdr:nvSpPr>
        <xdr:cNvPr id="610" name="フローチャート: 判断 609"/>
        <xdr:cNvSpPr/>
      </xdr:nvSpPr>
      <xdr:spPr>
        <a:xfrm>
          <a:off x="14541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102235</xdr:rowOff>
    </xdr:from>
    <xdr:to>
      <xdr:col>72</xdr:col>
      <xdr:colOff>38100</xdr:colOff>
      <xdr:row>61</xdr:row>
      <xdr:rowOff>32385</xdr:rowOff>
    </xdr:to>
    <xdr:sp macro="" textlink="">
      <xdr:nvSpPr>
        <xdr:cNvPr id="611" name="フローチャート: 判断 610"/>
        <xdr:cNvSpPr/>
      </xdr:nvSpPr>
      <xdr:spPr>
        <a:xfrm>
          <a:off x="13652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139065</xdr:rowOff>
    </xdr:from>
    <xdr:to>
      <xdr:col>67</xdr:col>
      <xdr:colOff>101600</xdr:colOff>
      <xdr:row>61</xdr:row>
      <xdr:rowOff>69215</xdr:rowOff>
    </xdr:to>
    <xdr:sp macro="" textlink="">
      <xdr:nvSpPr>
        <xdr:cNvPr id="612" name="フローチャート: 判断 611"/>
        <xdr:cNvSpPr/>
      </xdr:nvSpPr>
      <xdr:spPr>
        <a:xfrm>
          <a:off x="12763500" y="104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13" name="テキスト ボックス 61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14" name="テキスト ボックス 61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15" name="テキスト ボックス 61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16" name="テキスト ボックス 61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17" name="テキスト ボックス 61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118110</xdr:rowOff>
    </xdr:from>
    <xdr:to>
      <xdr:col>85</xdr:col>
      <xdr:colOff>177800</xdr:colOff>
      <xdr:row>58</xdr:row>
      <xdr:rowOff>48260</xdr:rowOff>
    </xdr:to>
    <xdr:sp macro="" textlink="">
      <xdr:nvSpPr>
        <xdr:cNvPr id="618" name="楕円 617"/>
        <xdr:cNvSpPr/>
      </xdr:nvSpPr>
      <xdr:spPr>
        <a:xfrm>
          <a:off x="162687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140970</xdr:rowOff>
    </xdr:from>
    <xdr:ext cx="405130" cy="259080"/>
    <xdr:sp macro="" textlink="">
      <xdr:nvSpPr>
        <xdr:cNvPr id="619" name="【学校施設】&#10;有形固定資産減価償却率該当値テキスト"/>
        <xdr:cNvSpPr txBox="1"/>
      </xdr:nvSpPr>
      <xdr:spPr>
        <a:xfrm>
          <a:off x="16357600" y="9742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54610</xdr:rowOff>
    </xdr:from>
    <xdr:to>
      <xdr:col>81</xdr:col>
      <xdr:colOff>101600</xdr:colOff>
      <xdr:row>58</xdr:row>
      <xdr:rowOff>156210</xdr:rowOff>
    </xdr:to>
    <xdr:sp macro="" textlink="">
      <xdr:nvSpPr>
        <xdr:cNvPr id="620" name="楕円 619"/>
        <xdr:cNvSpPr/>
      </xdr:nvSpPr>
      <xdr:spPr>
        <a:xfrm>
          <a:off x="15430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168910</xdr:rowOff>
    </xdr:from>
    <xdr:to>
      <xdr:col>85</xdr:col>
      <xdr:colOff>127000</xdr:colOff>
      <xdr:row>58</xdr:row>
      <xdr:rowOff>105410</xdr:rowOff>
    </xdr:to>
    <xdr:cxnSp macro="">
      <xdr:nvCxnSpPr>
        <xdr:cNvPr id="621" name="直線コネクタ 620"/>
        <xdr:cNvCxnSpPr/>
      </xdr:nvCxnSpPr>
      <xdr:spPr>
        <a:xfrm flipV="1">
          <a:off x="15481300" y="994156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13335</xdr:rowOff>
    </xdr:from>
    <xdr:to>
      <xdr:col>76</xdr:col>
      <xdr:colOff>165100</xdr:colOff>
      <xdr:row>59</xdr:row>
      <xdr:rowOff>114935</xdr:rowOff>
    </xdr:to>
    <xdr:sp macro="" textlink="">
      <xdr:nvSpPr>
        <xdr:cNvPr id="622" name="楕円 621"/>
        <xdr:cNvSpPr/>
      </xdr:nvSpPr>
      <xdr:spPr>
        <a:xfrm>
          <a:off x="145415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105410</xdr:rowOff>
    </xdr:from>
    <xdr:to>
      <xdr:col>81</xdr:col>
      <xdr:colOff>50800</xdr:colOff>
      <xdr:row>59</xdr:row>
      <xdr:rowOff>64135</xdr:rowOff>
    </xdr:to>
    <xdr:cxnSp macro="">
      <xdr:nvCxnSpPr>
        <xdr:cNvPr id="623" name="直線コネクタ 622"/>
        <xdr:cNvCxnSpPr/>
      </xdr:nvCxnSpPr>
      <xdr:spPr>
        <a:xfrm flipV="1">
          <a:off x="14592300" y="100495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123190</xdr:rowOff>
    </xdr:from>
    <xdr:to>
      <xdr:col>72</xdr:col>
      <xdr:colOff>38100</xdr:colOff>
      <xdr:row>59</xdr:row>
      <xdr:rowOff>53340</xdr:rowOff>
    </xdr:to>
    <xdr:sp macro="" textlink="">
      <xdr:nvSpPr>
        <xdr:cNvPr id="624" name="楕円 623"/>
        <xdr:cNvSpPr/>
      </xdr:nvSpPr>
      <xdr:spPr>
        <a:xfrm>
          <a:off x="13652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2540</xdr:rowOff>
    </xdr:from>
    <xdr:to>
      <xdr:col>76</xdr:col>
      <xdr:colOff>114300</xdr:colOff>
      <xdr:row>59</xdr:row>
      <xdr:rowOff>64135</xdr:rowOff>
    </xdr:to>
    <xdr:cxnSp macro="">
      <xdr:nvCxnSpPr>
        <xdr:cNvPr id="625" name="直線コネクタ 624"/>
        <xdr:cNvCxnSpPr/>
      </xdr:nvCxnSpPr>
      <xdr:spPr>
        <a:xfrm>
          <a:off x="13703300" y="1011809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101600</xdr:rowOff>
    </xdr:from>
    <xdr:ext cx="405130" cy="259080"/>
    <xdr:sp macro="" textlink="">
      <xdr:nvSpPr>
        <xdr:cNvPr id="626" name="n_1aveValue【学校施設】&#10;有形固定資産減価償却率"/>
        <xdr:cNvSpPr txBox="1"/>
      </xdr:nvSpPr>
      <xdr:spPr>
        <a:xfrm>
          <a:off x="15266035" y="1056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73660</xdr:rowOff>
    </xdr:from>
    <xdr:ext cx="403225" cy="259080"/>
    <xdr:sp macro="" textlink="">
      <xdr:nvSpPr>
        <xdr:cNvPr id="627" name="n_2aveValue【学校施設】&#10;有形固定資産減価償却率"/>
        <xdr:cNvSpPr txBox="1"/>
      </xdr:nvSpPr>
      <xdr:spPr>
        <a:xfrm>
          <a:off x="14389735" y="10532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23495</xdr:rowOff>
    </xdr:from>
    <xdr:ext cx="403225" cy="259080"/>
    <xdr:sp macro="" textlink="">
      <xdr:nvSpPr>
        <xdr:cNvPr id="628" name="n_3aveValue【学校施設】&#10;有形固定資産減価償却率"/>
        <xdr:cNvSpPr txBox="1"/>
      </xdr:nvSpPr>
      <xdr:spPr>
        <a:xfrm>
          <a:off x="13500735" y="10481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86360</xdr:rowOff>
    </xdr:from>
    <xdr:ext cx="403225" cy="257175"/>
    <xdr:sp macro="" textlink="">
      <xdr:nvSpPr>
        <xdr:cNvPr id="629" name="n_4aveValue【学校施設】&#10;有形固定資産減価償却率"/>
        <xdr:cNvSpPr txBox="1"/>
      </xdr:nvSpPr>
      <xdr:spPr>
        <a:xfrm>
          <a:off x="12611735" y="10201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1270</xdr:rowOff>
    </xdr:from>
    <xdr:ext cx="405130" cy="259080"/>
    <xdr:sp macro="" textlink="">
      <xdr:nvSpPr>
        <xdr:cNvPr id="630" name="n_1mainValue【学校施設】&#10;有形固定資産減価償却率"/>
        <xdr:cNvSpPr txBox="1"/>
      </xdr:nvSpPr>
      <xdr:spPr>
        <a:xfrm>
          <a:off x="15266035" y="9773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132080</xdr:rowOff>
    </xdr:from>
    <xdr:ext cx="403225" cy="257175"/>
    <xdr:sp macro="" textlink="">
      <xdr:nvSpPr>
        <xdr:cNvPr id="631" name="n_2mainValue【学校施設】&#10;有形固定資産減価償却率"/>
        <xdr:cNvSpPr txBox="1"/>
      </xdr:nvSpPr>
      <xdr:spPr>
        <a:xfrm>
          <a:off x="14389735" y="9904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69850</xdr:rowOff>
    </xdr:from>
    <xdr:ext cx="403225" cy="259080"/>
    <xdr:sp macro="" textlink="">
      <xdr:nvSpPr>
        <xdr:cNvPr id="632" name="n_3mainValue【学校施設】&#10;有形固定資産減価償却率"/>
        <xdr:cNvSpPr txBox="1"/>
      </xdr:nvSpPr>
      <xdr:spPr>
        <a:xfrm>
          <a:off x="13500735" y="9842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41" name="テキスト ボックス 640"/>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643" name="テキスト ボックス 642"/>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645" name="テキスト ボックス 644"/>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647" name="テキスト ボックス 646"/>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649" name="テキスト ボックス 648"/>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651" name="テキスト ボックス 650"/>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653" name="テキスト ボックス 652"/>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55" name="テキスト ボックス 654"/>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26035</xdr:rowOff>
    </xdr:from>
    <xdr:to>
      <xdr:col>116</xdr:col>
      <xdr:colOff>62865</xdr:colOff>
      <xdr:row>63</xdr:row>
      <xdr:rowOff>109220</xdr:rowOff>
    </xdr:to>
    <xdr:cxnSp macro="">
      <xdr:nvCxnSpPr>
        <xdr:cNvPr id="657" name="直線コネクタ 656"/>
        <xdr:cNvCxnSpPr/>
      </xdr:nvCxnSpPr>
      <xdr:spPr>
        <a:xfrm flipV="1">
          <a:off x="22160865" y="945578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113030</xdr:rowOff>
    </xdr:from>
    <xdr:ext cx="469900" cy="259080"/>
    <xdr:sp macro="" textlink="">
      <xdr:nvSpPr>
        <xdr:cNvPr id="658" name="【学校施設】&#10;一人当たり面積最小値テキスト"/>
        <xdr:cNvSpPr txBox="1"/>
      </xdr:nvSpPr>
      <xdr:spPr>
        <a:xfrm>
          <a:off x="22199600" y="1091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109220</xdr:rowOff>
    </xdr:from>
    <xdr:to>
      <xdr:col>116</xdr:col>
      <xdr:colOff>152400</xdr:colOff>
      <xdr:row>63</xdr:row>
      <xdr:rowOff>109220</xdr:rowOff>
    </xdr:to>
    <xdr:cxnSp macro="">
      <xdr:nvCxnSpPr>
        <xdr:cNvPr id="659" name="直線コネクタ 658"/>
        <xdr:cNvCxnSpPr/>
      </xdr:nvCxnSpPr>
      <xdr:spPr>
        <a:xfrm>
          <a:off x="22072600" y="1091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144145</xdr:rowOff>
    </xdr:from>
    <xdr:ext cx="469900" cy="257175"/>
    <xdr:sp macro="" textlink="">
      <xdr:nvSpPr>
        <xdr:cNvPr id="660" name="【学校施設】&#10;一人当たり面積最大値テキスト"/>
        <xdr:cNvSpPr txBox="1"/>
      </xdr:nvSpPr>
      <xdr:spPr>
        <a:xfrm>
          <a:off x="22199600" y="92309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26035</xdr:rowOff>
    </xdr:from>
    <xdr:to>
      <xdr:col>116</xdr:col>
      <xdr:colOff>152400</xdr:colOff>
      <xdr:row>55</xdr:row>
      <xdr:rowOff>26035</xdr:rowOff>
    </xdr:to>
    <xdr:cxnSp macro="">
      <xdr:nvCxnSpPr>
        <xdr:cNvPr id="661" name="直線コネクタ 660"/>
        <xdr:cNvCxnSpPr/>
      </xdr:nvCxnSpPr>
      <xdr:spPr>
        <a:xfrm>
          <a:off x="22072600" y="945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17780</xdr:rowOff>
    </xdr:from>
    <xdr:ext cx="469900" cy="257175"/>
    <xdr:sp macro="" textlink="">
      <xdr:nvSpPr>
        <xdr:cNvPr id="662" name="【学校施設】&#10;一人当たり面積平均値テキスト"/>
        <xdr:cNvSpPr txBox="1"/>
      </xdr:nvSpPr>
      <xdr:spPr>
        <a:xfrm>
          <a:off x="22199600" y="104762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39370</xdr:rowOff>
    </xdr:from>
    <xdr:to>
      <xdr:col>116</xdr:col>
      <xdr:colOff>114300</xdr:colOff>
      <xdr:row>61</xdr:row>
      <xdr:rowOff>140970</xdr:rowOff>
    </xdr:to>
    <xdr:sp macro="" textlink="">
      <xdr:nvSpPr>
        <xdr:cNvPr id="663" name="フローチャート: 判断 662"/>
        <xdr:cNvSpPr/>
      </xdr:nvSpPr>
      <xdr:spPr>
        <a:xfrm>
          <a:off x="221107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4445</xdr:rowOff>
    </xdr:to>
    <xdr:sp macro="" textlink="">
      <xdr:nvSpPr>
        <xdr:cNvPr id="664" name="フローチャート: 判断 663"/>
        <xdr:cNvSpPr/>
      </xdr:nvSpPr>
      <xdr:spPr>
        <a:xfrm>
          <a:off x="21272500" y="10533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65" name="フローチャート: 判断 664"/>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114300</xdr:rowOff>
    </xdr:from>
    <xdr:to>
      <xdr:col>102</xdr:col>
      <xdr:colOff>165100</xdr:colOff>
      <xdr:row>62</xdr:row>
      <xdr:rowOff>44450</xdr:rowOff>
    </xdr:to>
    <xdr:sp macro="" textlink="">
      <xdr:nvSpPr>
        <xdr:cNvPr id="666" name="フローチャート: 判断 665"/>
        <xdr:cNvSpPr/>
      </xdr:nvSpPr>
      <xdr:spPr>
        <a:xfrm>
          <a:off x="194945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33020</xdr:rowOff>
    </xdr:from>
    <xdr:to>
      <xdr:col>98</xdr:col>
      <xdr:colOff>38100</xdr:colOff>
      <xdr:row>61</xdr:row>
      <xdr:rowOff>134620</xdr:rowOff>
    </xdr:to>
    <xdr:sp macro="" textlink="">
      <xdr:nvSpPr>
        <xdr:cNvPr id="667" name="フローチャート: 判断 666"/>
        <xdr:cNvSpPr/>
      </xdr:nvSpPr>
      <xdr:spPr>
        <a:xfrm>
          <a:off x="18605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68" name="テキスト ボックス 667"/>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69" name="テキスト ボックス 668"/>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70" name="テキスト ボックス 669"/>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71" name="テキスト ボックス 670"/>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72" name="テキスト ボックス 671"/>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121285</xdr:rowOff>
    </xdr:from>
    <xdr:to>
      <xdr:col>116</xdr:col>
      <xdr:colOff>114300</xdr:colOff>
      <xdr:row>59</xdr:row>
      <xdr:rowOff>52070</xdr:rowOff>
    </xdr:to>
    <xdr:sp macro="" textlink="">
      <xdr:nvSpPr>
        <xdr:cNvPr id="673" name="楕円 672"/>
        <xdr:cNvSpPr/>
      </xdr:nvSpPr>
      <xdr:spPr>
        <a:xfrm>
          <a:off x="221107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144145</xdr:rowOff>
    </xdr:from>
    <xdr:ext cx="469900" cy="257175"/>
    <xdr:sp macro="" textlink="">
      <xdr:nvSpPr>
        <xdr:cNvPr id="674" name="【学校施設】&#10;一人当たり面積該当値テキスト"/>
        <xdr:cNvSpPr txBox="1"/>
      </xdr:nvSpPr>
      <xdr:spPr>
        <a:xfrm>
          <a:off x="22199600" y="9916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33655</xdr:rowOff>
    </xdr:from>
    <xdr:to>
      <xdr:col>112</xdr:col>
      <xdr:colOff>38100</xdr:colOff>
      <xdr:row>60</xdr:row>
      <xdr:rowOff>135255</xdr:rowOff>
    </xdr:to>
    <xdr:sp macro="" textlink="">
      <xdr:nvSpPr>
        <xdr:cNvPr id="675" name="楕円 674"/>
        <xdr:cNvSpPr/>
      </xdr:nvSpPr>
      <xdr:spPr>
        <a:xfrm>
          <a:off x="21272500" y="103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635</xdr:rowOff>
    </xdr:from>
    <xdr:to>
      <xdr:col>116</xdr:col>
      <xdr:colOff>63500</xdr:colOff>
      <xdr:row>60</xdr:row>
      <xdr:rowOff>84455</xdr:rowOff>
    </xdr:to>
    <xdr:cxnSp macro="">
      <xdr:nvCxnSpPr>
        <xdr:cNvPr id="676" name="直線コネクタ 675"/>
        <xdr:cNvCxnSpPr/>
      </xdr:nvCxnSpPr>
      <xdr:spPr>
        <a:xfrm flipV="1">
          <a:off x="21323300" y="10116185"/>
          <a:ext cx="8382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52705</xdr:rowOff>
    </xdr:from>
    <xdr:to>
      <xdr:col>107</xdr:col>
      <xdr:colOff>101600</xdr:colOff>
      <xdr:row>60</xdr:row>
      <xdr:rowOff>154940</xdr:rowOff>
    </xdr:to>
    <xdr:sp macro="" textlink="">
      <xdr:nvSpPr>
        <xdr:cNvPr id="677" name="楕円 676"/>
        <xdr:cNvSpPr/>
      </xdr:nvSpPr>
      <xdr:spPr>
        <a:xfrm>
          <a:off x="203835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84455</xdr:rowOff>
    </xdr:from>
    <xdr:to>
      <xdr:col>111</xdr:col>
      <xdr:colOff>177800</xdr:colOff>
      <xdr:row>60</xdr:row>
      <xdr:rowOff>103505</xdr:rowOff>
    </xdr:to>
    <xdr:cxnSp macro="">
      <xdr:nvCxnSpPr>
        <xdr:cNvPr id="678" name="直線コネクタ 677"/>
        <xdr:cNvCxnSpPr/>
      </xdr:nvCxnSpPr>
      <xdr:spPr>
        <a:xfrm flipV="1">
          <a:off x="20434300" y="103714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68580</xdr:rowOff>
    </xdr:from>
    <xdr:to>
      <xdr:col>102</xdr:col>
      <xdr:colOff>165100</xdr:colOff>
      <xdr:row>60</xdr:row>
      <xdr:rowOff>170180</xdr:rowOff>
    </xdr:to>
    <xdr:sp macro="" textlink="">
      <xdr:nvSpPr>
        <xdr:cNvPr id="679" name="楕円 678"/>
        <xdr:cNvSpPr/>
      </xdr:nvSpPr>
      <xdr:spPr>
        <a:xfrm>
          <a:off x="194945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103505</xdr:rowOff>
    </xdr:from>
    <xdr:to>
      <xdr:col>107</xdr:col>
      <xdr:colOff>50800</xdr:colOff>
      <xdr:row>60</xdr:row>
      <xdr:rowOff>119380</xdr:rowOff>
    </xdr:to>
    <xdr:cxnSp macro="">
      <xdr:nvCxnSpPr>
        <xdr:cNvPr id="680" name="直線コネクタ 679"/>
        <xdr:cNvCxnSpPr/>
      </xdr:nvCxnSpPr>
      <xdr:spPr>
        <a:xfrm flipV="1">
          <a:off x="19545300" y="10390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167005</xdr:rowOff>
    </xdr:from>
    <xdr:ext cx="469900" cy="257175"/>
    <xdr:sp macro="" textlink="">
      <xdr:nvSpPr>
        <xdr:cNvPr id="681" name="n_1aveValue【学校施設】&#10;一人当たり面積"/>
        <xdr:cNvSpPr txBox="1"/>
      </xdr:nvSpPr>
      <xdr:spPr>
        <a:xfrm>
          <a:off x="21075650" y="106254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13335</xdr:rowOff>
    </xdr:from>
    <xdr:ext cx="467995" cy="259080"/>
    <xdr:sp macro="" textlink="">
      <xdr:nvSpPr>
        <xdr:cNvPr id="682" name="n_2aveValue【学校施設】&#10;一人当たり面積"/>
        <xdr:cNvSpPr txBox="1"/>
      </xdr:nvSpPr>
      <xdr:spPr>
        <a:xfrm>
          <a:off x="20199350" y="106432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35560</xdr:rowOff>
    </xdr:from>
    <xdr:ext cx="467995" cy="259080"/>
    <xdr:sp macro="" textlink="">
      <xdr:nvSpPr>
        <xdr:cNvPr id="683" name="n_3aveValue【学校施設】&#10;一人当たり面積"/>
        <xdr:cNvSpPr txBox="1"/>
      </xdr:nvSpPr>
      <xdr:spPr>
        <a:xfrm>
          <a:off x="19310350" y="10665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151130</xdr:rowOff>
    </xdr:from>
    <xdr:ext cx="467995" cy="259080"/>
    <xdr:sp macro="" textlink="">
      <xdr:nvSpPr>
        <xdr:cNvPr id="684" name="n_4aveValue【学校施設】&#10;一人当たり面積"/>
        <xdr:cNvSpPr txBox="1"/>
      </xdr:nvSpPr>
      <xdr:spPr>
        <a:xfrm>
          <a:off x="18421350" y="10266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151765</xdr:rowOff>
    </xdr:from>
    <xdr:ext cx="469900" cy="259080"/>
    <xdr:sp macro="" textlink="">
      <xdr:nvSpPr>
        <xdr:cNvPr id="685" name="n_1mainValue【学校施設】&#10;一人当たり面積"/>
        <xdr:cNvSpPr txBox="1"/>
      </xdr:nvSpPr>
      <xdr:spPr>
        <a:xfrm>
          <a:off x="21075650"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170815</xdr:rowOff>
    </xdr:from>
    <xdr:ext cx="467995" cy="258445"/>
    <xdr:sp macro="" textlink="">
      <xdr:nvSpPr>
        <xdr:cNvPr id="686" name="n_2mainValue【学校施設】&#10;一人当たり面積"/>
        <xdr:cNvSpPr txBox="1"/>
      </xdr:nvSpPr>
      <xdr:spPr>
        <a:xfrm>
          <a:off x="20199350" y="10114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15240</xdr:rowOff>
    </xdr:from>
    <xdr:ext cx="467995" cy="259080"/>
    <xdr:sp macro="" textlink="">
      <xdr:nvSpPr>
        <xdr:cNvPr id="687" name="n_3mainValue【学校施設】&#10;一人当たり面積"/>
        <xdr:cNvSpPr txBox="1"/>
      </xdr:nvSpPr>
      <xdr:spPr>
        <a:xfrm>
          <a:off x="19310350" y="10130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12" name="テキスト ボックス 711"/>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14" name="テキスト ボックス 713"/>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5" name="直線コネクタ 71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716" name="テキスト ボックス 715"/>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7" name="直線コネクタ 71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18" name="テキスト ボックス 717"/>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9" name="直線コネクタ 71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20" name="テキスト ボックス 71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1" name="直線コネクタ 72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22" name="テキスト ボックス 72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3" name="直線コネクタ 72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724" name="テキスト ボックス 723"/>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726" name="テキスト ボックス 725"/>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102870</xdr:rowOff>
    </xdr:from>
    <xdr:to>
      <xdr:col>85</xdr:col>
      <xdr:colOff>126365</xdr:colOff>
      <xdr:row>108</xdr:row>
      <xdr:rowOff>7620</xdr:rowOff>
    </xdr:to>
    <xdr:cxnSp macro="">
      <xdr:nvCxnSpPr>
        <xdr:cNvPr id="728" name="直線コネクタ 727"/>
        <xdr:cNvCxnSpPr/>
      </xdr:nvCxnSpPr>
      <xdr:spPr>
        <a:xfrm flipV="1">
          <a:off x="16318865" y="1724787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11430</xdr:rowOff>
    </xdr:from>
    <xdr:ext cx="405130" cy="259080"/>
    <xdr:sp macro="" textlink="">
      <xdr:nvSpPr>
        <xdr:cNvPr id="729" name="【公民館】&#10;有形固定資産減価償却率最小値テキスト"/>
        <xdr:cNvSpPr txBox="1"/>
      </xdr:nvSpPr>
      <xdr:spPr>
        <a:xfrm>
          <a:off x="16357600" y="1852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30" name="直線コネクタ 729"/>
        <xdr:cNvCxnSpPr/>
      </xdr:nvCxnSpPr>
      <xdr:spPr>
        <a:xfrm>
          <a:off x="16230600" y="185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49530</xdr:rowOff>
    </xdr:from>
    <xdr:ext cx="405130" cy="259080"/>
    <xdr:sp macro="" textlink="">
      <xdr:nvSpPr>
        <xdr:cNvPr id="731" name="【公民館】&#10;有形固定資産減価償却率最大値テキスト"/>
        <xdr:cNvSpPr txBox="1"/>
      </xdr:nvSpPr>
      <xdr:spPr>
        <a:xfrm>
          <a:off x="16357600" y="1702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32" name="直線コネクタ 731"/>
        <xdr:cNvCxnSpPr/>
      </xdr:nvCxnSpPr>
      <xdr:spPr>
        <a:xfrm>
          <a:off x="16230600" y="1724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41910</xdr:rowOff>
    </xdr:from>
    <xdr:ext cx="405130" cy="257175"/>
    <xdr:sp macro="" textlink="">
      <xdr:nvSpPr>
        <xdr:cNvPr id="733" name="【公民館】&#10;有形固定資産減価償却率平均値テキスト"/>
        <xdr:cNvSpPr txBox="1"/>
      </xdr:nvSpPr>
      <xdr:spPr>
        <a:xfrm>
          <a:off x="16357600" y="178727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34" name="フローチャート: 判断 733"/>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35" name="フローチャート: 判断 734"/>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36" name="フローチャート: 判断 735"/>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37" name="フローチャート: 判断 736"/>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92075</xdr:rowOff>
    </xdr:from>
    <xdr:to>
      <xdr:col>67</xdr:col>
      <xdr:colOff>101600</xdr:colOff>
      <xdr:row>105</xdr:row>
      <xdr:rowOff>22225</xdr:rowOff>
    </xdr:to>
    <xdr:sp macro="" textlink="">
      <xdr:nvSpPr>
        <xdr:cNvPr id="738" name="フローチャート: 判断 737"/>
        <xdr:cNvSpPr/>
      </xdr:nvSpPr>
      <xdr:spPr>
        <a:xfrm>
          <a:off x="12763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9" name="テキスト ボックス 73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40" name="テキスト ボックス 73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41" name="テキスト ボックス 74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42" name="テキスト ボックス 74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43" name="テキスト ボックス 74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52070</xdr:rowOff>
    </xdr:from>
    <xdr:to>
      <xdr:col>85</xdr:col>
      <xdr:colOff>177800</xdr:colOff>
      <xdr:row>100</xdr:row>
      <xdr:rowOff>153670</xdr:rowOff>
    </xdr:to>
    <xdr:sp macro="" textlink="">
      <xdr:nvSpPr>
        <xdr:cNvPr id="744" name="楕円 743"/>
        <xdr:cNvSpPr/>
      </xdr:nvSpPr>
      <xdr:spPr>
        <a:xfrm>
          <a:off x="162687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5080</xdr:rowOff>
    </xdr:from>
    <xdr:ext cx="405130" cy="259080"/>
    <xdr:sp macro="" textlink="">
      <xdr:nvSpPr>
        <xdr:cNvPr id="745" name="【公民館】&#10;有形固定資産減価償却率該当値テキスト"/>
        <xdr:cNvSpPr txBox="1"/>
      </xdr:nvSpPr>
      <xdr:spPr>
        <a:xfrm>
          <a:off x="16357600" y="17150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145415</xdr:rowOff>
    </xdr:from>
    <xdr:to>
      <xdr:col>81</xdr:col>
      <xdr:colOff>101600</xdr:colOff>
      <xdr:row>100</xdr:row>
      <xdr:rowOff>75565</xdr:rowOff>
    </xdr:to>
    <xdr:sp macro="" textlink="">
      <xdr:nvSpPr>
        <xdr:cNvPr id="746" name="楕円 745"/>
        <xdr:cNvSpPr/>
      </xdr:nvSpPr>
      <xdr:spPr>
        <a:xfrm>
          <a:off x="15430500" y="171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24765</xdr:rowOff>
    </xdr:from>
    <xdr:to>
      <xdr:col>85</xdr:col>
      <xdr:colOff>127000</xdr:colOff>
      <xdr:row>100</xdr:row>
      <xdr:rowOff>102870</xdr:rowOff>
    </xdr:to>
    <xdr:cxnSp macro="">
      <xdr:nvCxnSpPr>
        <xdr:cNvPr id="747" name="直線コネクタ 746"/>
        <xdr:cNvCxnSpPr/>
      </xdr:nvCxnSpPr>
      <xdr:spPr>
        <a:xfrm>
          <a:off x="15481300" y="1716976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90170</xdr:rowOff>
    </xdr:from>
    <xdr:to>
      <xdr:col>76</xdr:col>
      <xdr:colOff>165100</xdr:colOff>
      <xdr:row>100</xdr:row>
      <xdr:rowOff>20320</xdr:rowOff>
    </xdr:to>
    <xdr:sp macro="" textlink="">
      <xdr:nvSpPr>
        <xdr:cNvPr id="748" name="楕円 747"/>
        <xdr:cNvSpPr/>
      </xdr:nvSpPr>
      <xdr:spPr>
        <a:xfrm>
          <a:off x="14541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140970</xdr:rowOff>
    </xdr:from>
    <xdr:to>
      <xdr:col>81</xdr:col>
      <xdr:colOff>50800</xdr:colOff>
      <xdr:row>100</xdr:row>
      <xdr:rowOff>24765</xdr:rowOff>
    </xdr:to>
    <xdr:cxnSp macro="">
      <xdr:nvCxnSpPr>
        <xdr:cNvPr id="749" name="直線コネクタ 748"/>
        <xdr:cNvCxnSpPr/>
      </xdr:nvCxnSpPr>
      <xdr:spPr>
        <a:xfrm>
          <a:off x="14592300" y="1711452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118745</xdr:rowOff>
    </xdr:from>
    <xdr:to>
      <xdr:col>72</xdr:col>
      <xdr:colOff>38100</xdr:colOff>
      <xdr:row>100</xdr:row>
      <xdr:rowOff>48895</xdr:rowOff>
    </xdr:to>
    <xdr:sp macro="" textlink="">
      <xdr:nvSpPr>
        <xdr:cNvPr id="750" name="楕円 749"/>
        <xdr:cNvSpPr/>
      </xdr:nvSpPr>
      <xdr:spPr>
        <a:xfrm>
          <a:off x="13652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140970</xdr:rowOff>
    </xdr:from>
    <xdr:to>
      <xdr:col>76</xdr:col>
      <xdr:colOff>114300</xdr:colOff>
      <xdr:row>99</xdr:row>
      <xdr:rowOff>169545</xdr:rowOff>
    </xdr:to>
    <xdr:cxnSp macro="">
      <xdr:nvCxnSpPr>
        <xdr:cNvPr id="751" name="直線コネクタ 750"/>
        <xdr:cNvCxnSpPr/>
      </xdr:nvCxnSpPr>
      <xdr:spPr>
        <a:xfrm flipV="1">
          <a:off x="13703300" y="171145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1905</xdr:rowOff>
    </xdr:from>
    <xdr:ext cx="405130" cy="259080"/>
    <xdr:sp macro="" textlink="">
      <xdr:nvSpPr>
        <xdr:cNvPr id="752" name="n_1aveValue【公民館】&#10;有形固定資産減価償却率"/>
        <xdr:cNvSpPr txBox="1"/>
      </xdr:nvSpPr>
      <xdr:spPr>
        <a:xfrm>
          <a:off x="15266035" y="1800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11430</xdr:rowOff>
    </xdr:from>
    <xdr:ext cx="403225" cy="259080"/>
    <xdr:sp macro="" textlink="">
      <xdr:nvSpPr>
        <xdr:cNvPr id="753" name="n_2aveValue【公民館】&#10;有形固定資産減価償却率"/>
        <xdr:cNvSpPr txBox="1"/>
      </xdr:nvSpPr>
      <xdr:spPr>
        <a:xfrm>
          <a:off x="14389735" y="18185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118110</xdr:rowOff>
    </xdr:from>
    <xdr:ext cx="403225" cy="259080"/>
    <xdr:sp macro="" textlink="">
      <xdr:nvSpPr>
        <xdr:cNvPr id="754" name="n_3aveValue【公民館】&#10;有形固定資産減価償却率"/>
        <xdr:cNvSpPr txBox="1"/>
      </xdr:nvSpPr>
      <xdr:spPr>
        <a:xfrm>
          <a:off x="13500735" y="179489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38735</xdr:rowOff>
    </xdr:from>
    <xdr:ext cx="403225" cy="259080"/>
    <xdr:sp macro="" textlink="">
      <xdr:nvSpPr>
        <xdr:cNvPr id="755" name="n_4aveValue【公民館】&#10;有形固定資産減価償却率"/>
        <xdr:cNvSpPr txBox="1"/>
      </xdr:nvSpPr>
      <xdr:spPr>
        <a:xfrm>
          <a:off x="12611735" y="17698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98</xdr:row>
      <xdr:rowOff>92075</xdr:rowOff>
    </xdr:from>
    <xdr:ext cx="405130" cy="259080"/>
    <xdr:sp macro="" textlink="">
      <xdr:nvSpPr>
        <xdr:cNvPr id="756" name="n_1mainValue【公民館】&#10;有形固定資産減価償却率"/>
        <xdr:cNvSpPr txBox="1"/>
      </xdr:nvSpPr>
      <xdr:spPr>
        <a:xfrm>
          <a:off x="15266035" y="1689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36830</xdr:rowOff>
    </xdr:from>
    <xdr:ext cx="403225" cy="259080"/>
    <xdr:sp macro="" textlink="">
      <xdr:nvSpPr>
        <xdr:cNvPr id="757" name="n_2mainValue【公民館】&#10;有形固定資産減価償却率"/>
        <xdr:cNvSpPr txBox="1"/>
      </xdr:nvSpPr>
      <xdr:spPr>
        <a:xfrm>
          <a:off x="14389735" y="16838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98</xdr:row>
      <xdr:rowOff>65405</xdr:rowOff>
    </xdr:from>
    <xdr:ext cx="403225" cy="257175"/>
    <xdr:sp macro="" textlink="">
      <xdr:nvSpPr>
        <xdr:cNvPr id="758" name="n_3mainValue【公民館】&#10;有形固定資産減価償却率"/>
        <xdr:cNvSpPr txBox="1"/>
      </xdr:nvSpPr>
      <xdr:spPr>
        <a:xfrm>
          <a:off x="13500735" y="168675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67" name="テキスト ボックス 766"/>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69" name="直線コネクタ 76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770" name="テキスト ボックス 769"/>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71" name="直線コネクタ 77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72" name="テキスト ボックス 771"/>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73" name="直線コネクタ 77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774" name="テキスト ボックス 773"/>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75" name="直線コネクタ 77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76" name="テキスト ボックス 775"/>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77" name="直線コネクタ 77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78" name="テキスト ボックス 777"/>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79" name="直線コネクタ 77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780" name="テキスト ボックス 779"/>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82" name="テキスト ボックス 781"/>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17780</xdr:rowOff>
    </xdr:from>
    <xdr:to>
      <xdr:col>116</xdr:col>
      <xdr:colOff>62865</xdr:colOff>
      <xdr:row>109</xdr:row>
      <xdr:rowOff>26670</xdr:rowOff>
    </xdr:to>
    <xdr:cxnSp macro="">
      <xdr:nvCxnSpPr>
        <xdr:cNvPr id="784" name="直線コネクタ 783"/>
        <xdr:cNvCxnSpPr/>
      </xdr:nvCxnSpPr>
      <xdr:spPr>
        <a:xfrm flipV="1">
          <a:off x="22160865" y="1716278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30480</xdr:rowOff>
    </xdr:from>
    <xdr:ext cx="469900" cy="257175"/>
    <xdr:sp macro="" textlink="">
      <xdr:nvSpPr>
        <xdr:cNvPr id="785" name="【公民館】&#10;一人当たり面積最小値テキスト"/>
        <xdr:cNvSpPr txBox="1"/>
      </xdr:nvSpPr>
      <xdr:spPr>
        <a:xfrm>
          <a:off x="22199600" y="18718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86" name="直線コネクタ 785"/>
        <xdr:cNvCxnSpPr/>
      </xdr:nvCxnSpPr>
      <xdr:spPr>
        <a:xfrm>
          <a:off x="22072600" y="1871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135255</xdr:rowOff>
    </xdr:from>
    <xdr:ext cx="469900" cy="257175"/>
    <xdr:sp macro="" textlink="">
      <xdr:nvSpPr>
        <xdr:cNvPr id="787" name="【公民館】&#10;一人当たり面積最大値テキスト"/>
        <xdr:cNvSpPr txBox="1"/>
      </xdr:nvSpPr>
      <xdr:spPr>
        <a:xfrm>
          <a:off x="22199600" y="16937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17780</xdr:rowOff>
    </xdr:from>
    <xdr:to>
      <xdr:col>116</xdr:col>
      <xdr:colOff>152400</xdr:colOff>
      <xdr:row>100</xdr:row>
      <xdr:rowOff>17780</xdr:rowOff>
    </xdr:to>
    <xdr:cxnSp macro="">
      <xdr:nvCxnSpPr>
        <xdr:cNvPr id="788" name="直線コネクタ 787"/>
        <xdr:cNvCxnSpPr/>
      </xdr:nvCxnSpPr>
      <xdr:spPr>
        <a:xfrm>
          <a:off x="22072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26035</xdr:rowOff>
    </xdr:from>
    <xdr:ext cx="469900" cy="259080"/>
    <xdr:sp macro="" textlink="">
      <xdr:nvSpPr>
        <xdr:cNvPr id="789" name="【公民館】&#10;一人当たり面積平均値テキスト"/>
        <xdr:cNvSpPr txBox="1"/>
      </xdr:nvSpPr>
      <xdr:spPr>
        <a:xfrm>
          <a:off x="22199600" y="183711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47625</xdr:rowOff>
    </xdr:from>
    <xdr:to>
      <xdr:col>116</xdr:col>
      <xdr:colOff>114300</xdr:colOff>
      <xdr:row>107</xdr:row>
      <xdr:rowOff>149225</xdr:rowOff>
    </xdr:to>
    <xdr:sp macro="" textlink="">
      <xdr:nvSpPr>
        <xdr:cNvPr id="790" name="フローチャート: 判断 789"/>
        <xdr:cNvSpPr/>
      </xdr:nvSpPr>
      <xdr:spPr>
        <a:xfrm>
          <a:off x="22110700" y="183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59690</xdr:rowOff>
    </xdr:from>
    <xdr:to>
      <xdr:col>112</xdr:col>
      <xdr:colOff>38100</xdr:colOff>
      <xdr:row>107</xdr:row>
      <xdr:rowOff>161290</xdr:rowOff>
    </xdr:to>
    <xdr:sp macro="" textlink="">
      <xdr:nvSpPr>
        <xdr:cNvPr id="791" name="フローチャート: 判断 790"/>
        <xdr:cNvSpPr/>
      </xdr:nvSpPr>
      <xdr:spPr>
        <a:xfrm>
          <a:off x="21272500" y="184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55245</xdr:rowOff>
    </xdr:from>
    <xdr:to>
      <xdr:col>107</xdr:col>
      <xdr:colOff>101600</xdr:colOff>
      <xdr:row>107</xdr:row>
      <xdr:rowOff>156845</xdr:rowOff>
    </xdr:to>
    <xdr:sp macro="" textlink="">
      <xdr:nvSpPr>
        <xdr:cNvPr id="792" name="フローチャート: 判断 791"/>
        <xdr:cNvSpPr/>
      </xdr:nvSpPr>
      <xdr:spPr>
        <a:xfrm>
          <a:off x="20383500" y="18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58420</xdr:rowOff>
    </xdr:from>
    <xdr:to>
      <xdr:col>102</xdr:col>
      <xdr:colOff>165100</xdr:colOff>
      <xdr:row>107</xdr:row>
      <xdr:rowOff>160020</xdr:rowOff>
    </xdr:to>
    <xdr:sp macro="" textlink="">
      <xdr:nvSpPr>
        <xdr:cNvPr id="793" name="フローチャート: 判断 792"/>
        <xdr:cNvSpPr/>
      </xdr:nvSpPr>
      <xdr:spPr>
        <a:xfrm>
          <a:off x="19494500" y="1840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116205</xdr:rowOff>
    </xdr:from>
    <xdr:to>
      <xdr:col>98</xdr:col>
      <xdr:colOff>38100</xdr:colOff>
      <xdr:row>108</xdr:row>
      <xdr:rowOff>46355</xdr:rowOff>
    </xdr:to>
    <xdr:sp macro="" textlink="">
      <xdr:nvSpPr>
        <xdr:cNvPr id="794" name="フローチャート: 判断 793"/>
        <xdr:cNvSpPr/>
      </xdr:nvSpPr>
      <xdr:spPr>
        <a:xfrm>
          <a:off x="18605500" y="184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95" name="テキスト ボックス 79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6" name="テキスト ボックス 79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97" name="テキスト ボックス 79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98" name="テキスト ボックス 79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99" name="テキスト ボックス 79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10160</xdr:rowOff>
    </xdr:from>
    <xdr:to>
      <xdr:col>116</xdr:col>
      <xdr:colOff>114300</xdr:colOff>
      <xdr:row>106</xdr:row>
      <xdr:rowOff>111760</xdr:rowOff>
    </xdr:to>
    <xdr:sp macro="" textlink="">
      <xdr:nvSpPr>
        <xdr:cNvPr id="800" name="楕円 799"/>
        <xdr:cNvSpPr/>
      </xdr:nvSpPr>
      <xdr:spPr>
        <a:xfrm>
          <a:off x="221107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33020</xdr:rowOff>
    </xdr:from>
    <xdr:ext cx="469900" cy="259080"/>
    <xdr:sp macro="" textlink="">
      <xdr:nvSpPr>
        <xdr:cNvPr id="801" name="【公民館】&#10;一人当たり面積該当値テキスト"/>
        <xdr:cNvSpPr txBox="1"/>
      </xdr:nvSpPr>
      <xdr:spPr>
        <a:xfrm>
          <a:off x="22199600" y="1803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110490</xdr:rowOff>
    </xdr:from>
    <xdr:to>
      <xdr:col>112</xdr:col>
      <xdr:colOff>38100</xdr:colOff>
      <xdr:row>107</xdr:row>
      <xdr:rowOff>40640</xdr:rowOff>
    </xdr:to>
    <xdr:sp macro="" textlink="">
      <xdr:nvSpPr>
        <xdr:cNvPr id="802" name="楕円 801"/>
        <xdr:cNvSpPr/>
      </xdr:nvSpPr>
      <xdr:spPr>
        <a:xfrm>
          <a:off x="21272500" y="182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60960</xdr:rowOff>
    </xdr:from>
    <xdr:to>
      <xdr:col>116</xdr:col>
      <xdr:colOff>63500</xdr:colOff>
      <xdr:row>106</xdr:row>
      <xdr:rowOff>161290</xdr:rowOff>
    </xdr:to>
    <xdr:cxnSp macro="">
      <xdr:nvCxnSpPr>
        <xdr:cNvPr id="803" name="直線コネクタ 802"/>
        <xdr:cNvCxnSpPr/>
      </xdr:nvCxnSpPr>
      <xdr:spPr>
        <a:xfrm flipV="1">
          <a:off x="21323300" y="1823466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118110</xdr:rowOff>
    </xdr:from>
    <xdr:to>
      <xdr:col>107</xdr:col>
      <xdr:colOff>101600</xdr:colOff>
      <xdr:row>107</xdr:row>
      <xdr:rowOff>48260</xdr:rowOff>
    </xdr:to>
    <xdr:sp macro="" textlink="">
      <xdr:nvSpPr>
        <xdr:cNvPr id="804" name="楕円 803"/>
        <xdr:cNvSpPr/>
      </xdr:nvSpPr>
      <xdr:spPr>
        <a:xfrm>
          <a:off x="20383500" y="182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161290</xdr:rowOff>
    </xdr:from>
    <xdr:to>
      <xdr:col>111</xdr:col>
      <xdr:colOff>177800</xdr:colOff>
      <xdr:row>106</xdr:row>
      <xdr:rowOff>168910</xdr:rowOff>
    </xdr:to>
    <xdr:cxnSp macro="">
      <xdr:nvCxnSpPr>
        <xdr:cNvPr id="805" name="直線コネクタ 804"/>
        <xdr:cNvCxnSpPr/>
      </xdr:nvCxnSpPr>
      <xdr:spPr>
        <a:xfrm flipV="1">
          <a:off x="20434300" y="18334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85090</xdr:rowOff>
    </xdr:from>
    <xdr:to>
      <xdr:col>102</xdr:col>
      <xdr:colOff>165100</xdr:colOff>
      <xdr:row>107</xdr:row>
      <xdr:rowOff>15240</xdr:rowOff>
    </xdr:to>
    <xdr:sp macro="" textlink="">
      <xdr:nvSpPr>
        <xdr:cNvPr id="806" name="楕円 805"/>
        <xdr:cNvSpPr/>
      </xdr:nvSpPr>
      <xdr:spPr>
        <a:xfrm>
          <a:off x="19494500" y="182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135890</xdr:rowOff>
    </xdr:from>
    <xdr:to>
      <xdr:col>107</xdr:col>
      <xdr:colOff>50800</xdr:colOff>
      <xdr:row>106</xdr:row>
      <xdr:rowOff>168910</xdr:rowOff>
    </xdr:to>
    <xdr:cxnSp macro="">
      <xdr:nvCxnSpPr>
        <xdr:cNvPr id="807" name="直線コネクタ 806"/>
        <xdr:cNvCxnSpPr/>
      </xdr:nvCxnSpPr>
      <xdr:spPr>
        <a:xfrm>
          <a:off x="19545300" y="18309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152400</xdr:rowOff>
    </xdr:from>
    <xdr:ext cx="469900" cy="259080"/>
    <xdr:sp macro="" textlink="">
      <xdr:nvSpPr>
        <xdr:cNvPr id="808" name="n_1aveValue【公民館】&#10;一人当たり面積"/>
        <xdr:cNvSpPr txBox="1"/>
      </xdr:nvSpPr>
      <xdr:spPr>
        <a:xfrm>
          <a:off x="2107565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147955</xdr:rowOff>
    </xdr:from>
    <xdr:ext cx="467995" cy="258445"/>
    <xdr:sp macro="" textlink="">
      <xdr:nvSpPr>
        <xdr:cNvPr id="809" name="n_2aveValue【公民館】&#10;一人当たり面積"/>
        <xdr:cNvSpPr txBox="1"/>
      </xdr:nvSpPr>
      <xdr:spPr>
        <a:xfrm>
          <a:off x="20199350" y="184931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151130</xdr:rowOff>
    </xdr:from>
    <xdr:ext cx="467995" cy="259080"/>
    <xdr:sp macro="" textlink="">
      <xdr:nvSpPr>
        <xdr:cNvPr id="810" name="n_3aveValue【公民館】&#10;一人当たり面積"/>
        <xdr:cNvSpPr txBox="1"/>
      </xdr:nvSpPr>
      <xdr:spPr>
        <a:xfrm>
          <a:off x="19310350" y="18496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63500</xdr:rowOff>
    </xdr:from>
    <xdr:ext cx="467995" cy="257175"/>
    <xdr:sp macro="" textlink="">
      <xdr:nvSpPr>
        <xdr:cNvPr id="811" name="n_4aveValue【公民館】&#10;一人当たり面積"/>
        <xdr:cNvSpPr txBox="1"/>
      </xdr:nvSpPr>
      <xdr:spPr>
        <a:xfrm>
          <a:off x="18421350" y="182372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57150</xdr:rowOff>
    </xdr:from>
    <xdr:ext cx="469900" cy="259080"/>
    <xdr:sp macro="" textlink="">
      <xdr:nvSpPr>
        <xdr:cNvPr id="812" name="n_1mainValue【公民館】&#10;一人当たり面積"/>
        <xdr:cNvSpPr txBox="1"/>
      </xdr:nvSpPr>
      <xdr:spPr>
        <a:xfrm>
          <a:off x="21075650" y="1805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64770</xdr:rowOff>
    </xdr:from>
    <xdr:ext cx="467995" cy="257175"/>
    <xdr:sp macro="" textlink="">
      <xdr:nvSpPr>
        <xdr:cNvPr id="813" name="n_2mainValue【公民館】&#10;一人当たり面積"/>
        <xdr:cNvSpPr txBox="1"/>
      </xdr:nvSpPr>
      <xdr:spPr>
        <a:xfrm>
          <a:off x="20199350" y="18067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31750</xdr:rowOff>
    </xdr:from>
    <xdr:ext cx="467995" cy="257175"/>
    <xdr:sp macro="" textlink="">
      <xdr:nvSpPr>
        <xdr:cNvPr id="814" name="n_3mainValue【公民館】&#10;一人当たり面積"/>
        <xdr:cNvSpPr txBox="1"/>
      </xdr:nvSpPr>
      <xdr:spPr>
        <a:xfrm>
          <a:off x="19310350" y="18034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・被災施設の再整備を行っていることから、有形固定資産減価償却率はどの施設においても類似団体を下回る結果となった。</a:t>
          </a:r>
        </a:p>
        <a:p>
          <a:r>
            <a:rPr lang="ja-JP" altLang="en-US"/>
            <a:t>・学校施設は高田小学校の新築により有形固定資産減価償却率が低下しており、他の施設などにおいては復旧・復興事業における改修が一定の段階に達したことから平成30年度比横ばいに近しい。</a:t>
          </a:r>
        </a:p>
        <a:p>
          <a:r>
            <a:rPr lang="ja-JP" altLang="en-US"/>
            <a:t>・公営住宅は災害公営住宅の整備により、有形固定資産減価償却率は類似団体よりも低い数値となった。今後、計画的な点検及び改修により、長寿命化を図っていく。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18,931
18,758
231.94
83,530,586
80,085,510
1,834,339
6,532,917
11,961,759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42</xdr:row>
      <xdr:rowOff>92710</xdr:rowOff>
    </xdr:to>
    <xdr:cxnSp macro="">
      <xdr:nvCxnSpPr>
        <xdr:cNvPr id="58" name="直線コネクタ 57"/>
        <xdr:cNvCxnSpPr/>
      </xdr:nvCxnSpPr>
      <xdr:spPr>
        <a:xfrm flipV="1">
          <a:off x="4634865" y="5735955"/>
          <a:ext cx="0" cy="1557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24765</xdr:rowOff>
    </xdr:from>
    <xdr:ext cx="340360" cy="259080"/>
    <xdr:sp macro="" textlink="">
      <xdr:nvSpPr>
        <xdr:cNvPr id="61" name="【図書館】&#10;有形固定資産減価償却率最大値テキスト"/>
        <xdr:cNvSpPr txBox="1"/>
      </xdr:nvSpPr>
      <xdr:spPr>
        <a:xfrm>
          <a:off x="4673600" y="551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2" name="直線コネクタ 61"/>
        <xdr:cNvCxnSpPr/>
      </xdr:nvCxnSpPr>
      <xdr:spPr>
        <a:xfrm>
          <a:off x="4546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150495</xdr:rowOff>
    </xdr:from>
    <xdr:ext cx="405130" cy="259080"/>
    <xdr:sp macro="" textlink="">
      <xdr:nvSpPr>
        <xdr:cNvPr id="63" name="【図書館】&#10;有形固定資産減価償却率平均値テキスト"/>
        <xdr:cNvSpPr txBox="1"/>
      </xdr:nvSpPr>
      <xdr:spPr>
        <a:xfrm>
          <a:off x="4673600" y="6322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4" name="フローチャート: 判断 63"/>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19050</xdr:rowOff>
    </xdr:from>
    <xdr:to>
      <xdr:col>20</xdr:col>
      <xdr:colOff>38100</xdr:colOff>
      <xdr:row>37</xdr:row>
      <xdr:rowOff>120650</xdr:rowOff>
    </xdr:to>
    <xdr:sp macro="" textlink="">
      <xdr:nvSpPr>
        <xdr:cNvPr id="65" name="フローチャート: 判断 64"/>
        <xdr:cNvSpPr/>
      </xdr:nvSpPr>
      <xdr:spPr>
        <a:xfrm>
          <a:off x="3746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34925</xdr:rowOff>
    </xdr:from>
    <xdr:to>
      <xdr:col>10</xdr:col>
      <xdr:colOff>165100</xdr:colOff>
      <xdr:row>35</xdr:row>
      <xdr:rowOff>136525</xdr:rowOff>
    </xdr:to>
    <xdr:sp macro="" textlink="">
      <xdr:nvSpPr>
        <xdr:cNvPr id="67" name="フローチャート: 判断 66"/>
        <xdr:cNvSpPr/>
      </xdr:nvSpPr>
      <xdr:spPr>
        <a:xfrm>
          <a:off x="196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50165</xdr:rowOff>
    </xdr:to>
    <xdr:sp macro="" textlink="">
      <xdr:nvSpPr>
        <xdr:cNvPr id="68" name="フローチャート: 判断 67"/>
        <xdr:cNvSpPr/>
      </xdr:nvSpPr>
      <xdr:spPr>
        <a:xfrm>
          <a:off x="1079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33</xdr:row>
      <xdr:rowOff>90805</xdr:rowOff>
    </xdr:from>
    <xdr:to>
      <xdr:col>24</xdr:col>
      <xdr:colOff>114300</xdr:colOff>
      <xdr:row>34</xdr:row>
      <xdr:rowOff>20955</xdr:rowOff>
    </xdr:to>
    <xdr:sp macro="" textlink="">
      <xdr:nvSpPr>
        <xdr:cNvPr id="74" name="楕円 73"/>
        <xdr:cNvSpPr/>
      </xdr:nvSpPr>
      <xdr:spPr>
        <a:xfrm>
          <a:off x="45847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6350</xdr:rowOff>
    </xdr:from>
    <xdr:ext cx="340360" cy="257175"/>
    <xdr:sp macro="" textlink="">
      <xdr:nvSpPr>
        <xdr:cNvPr id="75" name="【図書館】&#10;有形固定資産減価償却率該当値テキスト"/>
        <xdr:cNvSpPr txBox="1"/>
      </xdr:nvSpPr>
      <xdr:spPr>
        <a:xfrm>
          <a:off x="4673600" y="56642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22225</xdr:rowOff>
    </xdr:from>
    <xdr:to>
      <xdr:col>20</xdr:col>
      <xdr:colOff>38100</xdr:colOff>
      <xdr:row>33</xdr:row>
      <xdr:rowOff>123825</xdr:rowOff>
    </xdr:to>
    <xdr:sp macro="" textlink="">
      <xdr:nvSpPr>
        <xdr:cNvPr id="76" name="楕円 75"/>
        <xdr:cNvSpPr/>
      </xdr:nvSpPr>
      <xdr:spPr>
        <a:xfrm>
          <a:off x="3746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73025</xdr:rowOff>
    </xdr:from>
    <xdr:to>
      <xdr:col>24</xdr:col>
      <xdr:colOff>63500</xdr:colOff>
      <xdr:row>33</xdr:row>
      <xdr:rowOff>141605</xdr:rowOff>
    </xdr:to>
    <xdr:cxnSp macro="">
      <xdr:nvCxnSpPr>
        <xdr:cNvPr id="77" name="直線コネクタ 76"/>
        <xdr:cNvCxnSpPr/>
      </xdr:nvCxnSpPr>
      <xdr:spPr>
        <a:xfrm>
          <a:off x="3797300" y="57308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125095</xdr:rowOff>
    </xdr:from>
    <xdr:to>
      <xdr:col>15</xdr:col>
      <xdr:colOff>101600</xdr:colOff>
      <xdr:row>33</xdr:row>
      <xdr:rowOff>55245</xdr:rowOff>
    </xdr:to>
    <xdr:sp macro="" textlink="">
      <xdr:nvSpPr>
        <xdr:cNvPr id="78" name="楕円 77"/>
        <xdr:cNvSpPr/>
      </xdr:nvSpPr>
      <xdr:spPr>
        <a:xfrm>
          <a:off x="2857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4445</xdr:rowOff>
    </xdr:from>
    <xdr:to>
      <xdr:col>19</xdr:col>
      <xdr:colOff>177800</xdr:colOff>
      <xdr:row>33</xdr:row>
      <xdr:rowOff>73025</xdr:rowOff>
    </xdr:to>
    <xdr:cxnSp macro="">
      <xdr:nvCxnSpPr>
        <xdr:cNvPr id="79" name="直線コネクタ 78"/>
        <xdr:cNvCxnSpPr/>
      </xdr:nvCxnSpPr>
      <xdr:spPr>
        <a:xfrm>
          <a:off x="2908300" y="56622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80645</xdr:rowOff>
    </xdr:from>
    <xdr:to>
      <xdr:col>10</xdr:col>
      <xdr:colOff>165100</xdr:colOff>
      <xdr:row>34</xdr:row>
      <xdr:rowOff>10795</xdr:rowOff>
    </xdr:to>
    <xdr:sp macro="" textlink="">
      <xdr:nvSpPr>
        <xdr:cNvPr id="80" name="楕円 79"/>
        <xdr:cNvSpPr/>
      </xdr:nvSpPr>
      <xdr:spPr>
        <a:xfrm>
          <a:off x="1968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4445</xdr:rowOff>
    </xdr:from>
    <xdr:to>
      <xdr:col>15</xdr:col>
      <xdr:colOff>50800</xdr:colOff>
      <xdr:row>33</xdr:row>
      <xdr:rowOff>132080</xdr:rowOff>
    </xdr:to>
    <xdr:cxnSp macro="">
      <xdr:nvCxnSpPr>
        <xdr:cNvPr id="81" name="直線コネクタ 80"/>
        <xdr:cNvCxnSpPr/>
      </xdr:nvCxnSpPr>
      <xdr:spPr>
        <a:xfrm flipV="1">
          <a:off x="2019300" y="566229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111760</xdr:rowOff>
    </xdr:from>
    <xdr:ext cx="405130" cy="257175"/>
    <xdr:sp macro="" textlink="">
      <xdr:nvSpPr>
        <xdr:cNvPr id="82" name="n_1aveValue【図書館】&#10;有形固定資産減価償却率"/>
        <xdr:cNvSpPr txBox="1"/>
      </xdr:nvSpPr>
      <xdr:spPr>
        <a:xfrm>
          <a:off x="3582035" y="6455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72390</xdr:rowOff>
    </xdr:from>
    <xdr:ext cx="403225" cy="259080"/>
    <xdr:sp macro="" textlink="">
      <xdr:nvSpPr>
        <xdr:cNvPr id="83" name="n_2aveValue【図書館】&#10;有形固定資産減価償却率"/>
        <xdr:cNvSpPr txBox="1"/>
      </xdr:nvSpPr>
      <xdr:spPr>
        <a:xfrm>
          <a:off x="2705735" y="6416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127635</xdr:rowOff>
    </xdr:from>
    <xdr:ext cx="403225" cy="259080"/>
    <xdr:sp macro="" textlink="">
      <xdr:nvSpPr>
        <xdr:cNvPr id="84" name="n_3aveValue【図書館】&#10;有形固定資産減価償却率"/>
        <xdr:cNvSpPr txBox="1"/>
      </xdr:nvSpPr>
      <xdr:spPr>
        <a:xfrm>
          <a:off x="1816735" y="6128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66675</xdr:rowOff>
    </xdr:from>
    <xdr:ext cx="403225" cy="257175"/>
    <xdr:sp macro="" textlink="">
      <xdr:nvSpPr>
        <xdr:cNvPr id="85" name="n_4aveValue【図書館】&#10;有形固定資産減価償却率"/>
        <xdr:cNvSpPr txBox="1"/>
      </xdr:nvSpPr>
      <xdr:spPr>
        <a:xfrm>
          <a:off x="927735" y="6067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31</xdr:row>
      <xdr:rowOff>140335</xdr:rowOff>
    </xdr:from>
    <xdr:ext cx="340360" cy="259080"/>
    <xdr:sp macro="" textlink="">
      <xdr:nvSpPr>
        <xdr:cNvPr id="86" name="n_1mainValue【図書館】&#10;有形固定資産減価償却率"/>
        <xdr:cNvSpPr txBox="1"/>
      </xdr:nvSpPr>
      <xdr:spPr>
        <a:xfrm>
          <a:off x="3614420" y="54552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31</xdr:row>
      <xdr:rowOff>71755</xdr:rowOff>
    </xdr:from>
    <xdr:ext cx="340360" cy="259080"/>
    <xdr:sp macro="" textlink="">
      <xdr:nvSpPr>
        <xdr:cNvPr id="87" name="n_2mainValue【図書館】&#10;有形固定資産減価償却率"/>
        <xdr:cNvSpPr txBox="1"/>
      </xdr:nvSpPr>
      <xdr:spPr>
        <a:xfrm>
          <a:off x="2738120" y="5386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32</xdr:row>
      <xdr:rowOff>27305</xdr:rowOff>
    </xdr:from>
    <xdr:ext cx="340360" cy="259080"/>
    <xdr:sp macro="" textlink="">
      <xdr:nvSpPr>
        <xdr:cNvPr id="88" name="n_3mainValue【図書館】&#10;有形固定資産減価償却率"/>
        <xdr:cNvSpPr txBox="1"/>
      </xdr:nvSpPr>
      <xdr:spPr>
        <a:xfrm>
          <a:off x="1849120" y="5513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7" name="テキスト ボックス 96"/>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5455" cy="259080"/>
    <xdr:sp macro="" textlink="">
      <xdr:nvSpPr>
        <xdr:cNvPr id="100" name="テキスト ボックス 99"/>
        <xdr:cNvSpPr txBox="1"/>
      </xdr:nvSpPr>
      <xdr:spPr>
        <a:xfrm>
          <a:off x="6136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2" name="テキスト ボックス 101"/>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5455" cy="259080"/>
    <xdr:sp macro="" textlink="">
      <xdr:nvSpPr>
        <xdr:cNvPr id="104" name="テキスト ボックス 103"/>
        <xdr:cNvSpPr txBox="1"/>
      </xdr:nvSpPr>
      <xdr:spPr>
        <a:xfrm>
          <a:off x="6136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06" name="テキスト ボックス 105"/>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8" name="直線コネクタ 107"/>
        <xdr:cNvCxnSpPr/>
      </xdr:nvCxnSpPr>
      <xdr:spPr>
        <a:xfrm flipV="1">
          <a:off x="10476865" y="5751195"/>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160020</xdr:rowOff>
    </xdr:from>
    <xdr:ext cx="469900" cy="259080"/>
    <xdr:sp macro="" textlink="">
      <xdr:nvSpPr>
        <xdr:cNvPr id="109" name="【図書館】&#10;一人当たり面積最小値テキスト"/>
        <xdr:cNvSpPr txBox="1"/>
      </xdr:nvSpPr>
      <xdr:spPr>
        <a:xfrm>
          <a:off x="1051560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40640</xdr:rowOff>
    </xdr:from>
    <xdr:ext cx="469900" cy="257175"/>
    <xdr:sp macro="" textlink="">
      <xdr:nvSpPr>
        <xdr:cNvPr id="111" name="【図書館】&#10;一人当たり面積最大値テキスト"/>
        <xdr:cNvSpPr txBox="1"/>
      </xdr:nvSpPr>
      <xdr:spPr>
        <a:xfrm>
          <a:off x="10515600" y="5527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2" name="直線コネクタ 111"/>
        <xdr:cNvCxnSpPr/>
      </xdr:nvCxnSpPr>
      <xdr:spPr>
        <a:xfrm>
          <a:off x="10388600" y="57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8255</xdr:rowOff>
    </xdr:from>
    <xdr:ext cx="469900" cy="257175"/>
    <xdr:sp macro="" textlink="">
      <xdr:nvSpPr>
        <xdr:cNvPr id="113" name="【図書館】&#10;一人当たり面積平均値テキスト"/>
        <xdr:cNvSpPr txBox="1"/>
      </xdr:nvSpPr>
      <xdr:spPr>
        <a:xfrm>
          <a:off x="10515600" y="65233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4" name="フローチャート: 判断 113"/>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5" name="フローチャート: 判断 114"/>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151130</xdr:rowOff>
    </xdr:from>
    <xdr:to>
      <xdr:col>36</xdr:col>
      <xdr:colOff>165100</xdr:colOff>
      <xdr:row>39</xdr:row>
      <xdr:rowOff>81280</xdr:rowOff>
    </xdr:to>
    <xdr:sp macro="" textlink="">
      <xdr:nvSpPr>
        <xdr:cNvPr id="118" name="フローチャート: 判断 117"/>
        <xdr:cNvSpPr/>
      </xdr:nvSpPr>
      <xdr:spPr>
        <a:xfrm>
          <a:off x="6921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4" name="楕円 123"/>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152400</xdr:rowOff>
    </xdr:from>
    <xdr:ext cx="469900" cy="259080"/>
    <xdr:sp macro="" textlink="">
      <xdr:nvSpPr>
        <xdr:cNvPr id="125" name="【図書館】&#10;一人当たり面積該当値テキスト"/>
        <xdr:cNvSpPr txBox="1"/>
      </xdr:nvSpPr>
      <xdr:spPr>
        <a:xfrm>
          <a:off x="10515600" y="666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8255</xdr:rowOff>
    </xdr:from>
    <xdr:to>
      <xdr:col>50</xdr:col>
      <xdr:colOff>165100</xdr:colOff>
      <xdr:row>39</xdr:row>
      <xdr:rowOff>109855</xdr:rowOff>
    </xdr:to>
    <xdr:sp macro="" textlink="">
      <xdr:nvSpPr>
        <xdr:cNvPr id="126" name="楕円 125"/>
        <xdr:cNvSpPr/>
      </xdr:nvSpPr>
      <xdr:spPr>
        <a:xfrm>
          <a:off x="9588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59055</xdr:rowOff>
    </xdr:to>
    <xdr:cxnSp macro="">
      <xdr:nvCxnSpPr>
        <xdr:cNvPr id="127" name="直線コネクタ 126"/>
        <xdr:cNvCxnSpPr/>
      </xdr:nvCxnSpPr>
      <xdr:spPr>
        <a:xfrm flipV="1">
          <a:off x="9639300" y="67398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8" name="楕円 127"/>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59055</xdr:rowOff>
    </xdr:from>
    <xdr:to>
      <xdr:col>50</xdr:col>
      <xdr:colOff>114300</xdr:colOff>
      <xdr:row>39</xdr:row>
      <xdr:rowOff>64770</xdr:rowOff>
    </xdr:to>
    <xdr:cxnSp macro="">
      <xdr:nvCxnSpPr>
        <xdr:cNvPr id="129" name="直線コネクタ 128"/>
        <xdr:cNvCxnSpPr/>
      </xdr:nvCxnSpPr>
      <xdr:spPr>
        <a:xfrm flipV="1">
          <a:off x="8750300" y="67456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0" name="楕円 129"/>
        <xdr:cNvSpPr/>
      </xdr:nvSpPr>
      <xdr:spPr>
        <a:xfrm>
          <a:off x="781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40</xdr:row>
      <xdr:rowOff>156210</xdr:rowOff>
    </xdr:to>
    <xdr:cxnSp macro="">
      <xdr:nvCxnSpPr>
        <xdr:cNvPr id="131" name="直線コネクタ 130"/>
        <xdr:cNvCxnSpPr/>
      </xdr:nvCxnSpPr>
      <xdr:spPr>
        <a:xfrm flipV="1">
          <a:off x="7861300" y="675132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112395</xdr:rowOff>
    </xdr:from>
    <xdr:ext cx="469900" cy="257175"/>
    <xdr:sp macro="" textlink="">
      <xdr:nvSpPr>
        <xdr:cNvPr id="132" name="n_1aveValue【図書館】&#10;一人当たり面積"/>
        <xdr:cNvSpPr txBox="1"/>
      </xdr:nvSpPr>
      <xdr:spPr>
        <a:xfrm>
          <a:off x="9391650" y="67989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106680</xdr:rowOff>
    </xdr:from>
    <xdr:ext cx="467995" cy="259080"/>
    <xdr:sp macro="" textlink="">
      <xdr:nvSpPr>
        <xdr:cNvPr id="133" name="n_2aveValue【図書館】&#10;一人当たり面積"/>
        <xdr:cNvSpPr txBox="1"/>
      </xdr:nvSpPr>
      <xdr:spPr>
        <a:xfrm>
          <a:off x="8515350" y="6793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143510</xdr:rowOff>
    </xdr:from>
    <xdr:ext cx="467995" cy="257175"/>
    <xdr:sp macro="" textlink="">
      <xdr:nvSpPr>
        <xdr:cNvPr id="134" name="n_3aveValue【図書館】&#10;一人当たり面積"/>
        <xdr:cNvSpPr txBox="1"/>
      </xdr:nvSpPr>
      <xdr:spPr>
        <a:xfrm>
          <a:off x="7626350" y="6487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97790</xdr:rowOff>
    </xdr:from>
    <xdr:ext cx="467995" cy="257175"/>
    <xdr:sp macro="" textlink="">
      <xdr:nvSpPr>
        <xdr:cNvPr id="135" name="n_4aveValue【図書館】&#10;一人当たり面積"/>
        <xdr:cNvSpPr txBox="1"/>
      </xdr:nvSpPr>
      <xdr:spPr>
        <a:xfrm>
          <a:off x="6737350" y="644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126365</xdr:rowOff>
    </xdr:from>
    <xdr:ext cx="469900" cy="259080"/>
    <xdr:sp macro="" textlink="">
      <xdr:nvSpPr>
        <xdr:cNvPr id="136" name="n_1mainValue【図書館】&#10;一人当たり面積"/>
        <xdr:cNvSpPr txBox="1"/>
      </xdr:nvSpPr>
      <xdr:spPr>
        <a:xfrm>
          <a:off x="9391650" y="6470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132080</xdr:rowOff>
    </xdr:from>
    <xdr:ext cx="467995" cy="257175"/>
    <xdr:sp macro="" textlink="">
      <xdr:nvSpPr>
        <xdr:cNvPr id="137" name="n_2mainValue【図書館】&#10;一人当たり面積"/>
        <xdr:cNvSpPr txBox="1"/>
      </xdr:nvSpPr>
      <xdr:spPr>
        <a:xfrm>
          <a:off x="8515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26670</xdr:rowOff>
    </xdr:from>
    <xdr:ext cx="467995" cy="259080"/>
    <xdr:sp macro="" textlink="">
      <xdr:nvSpPr>
        <xdr:cNvPr id="138" name="n_3mainValue【図書館】&#10;一人当たり面積"/>
        <xdr:cNvSpPr txBox="1"/>
      </xdr:nvSpPr>
      <xdr:spPr>
        <a:xfrm>
          <a:off x="7626350" y="7056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7" name="テキスト ボックス 14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49" name="テキスト ボックス 14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0" name="直線コネクタ 14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51" name="テキスト ボックス 15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2" name="直線コネクタ 15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3" name="テキスト ボックス 15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4" name="直線コネクタ 15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55" name="テキスト ボックス 15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56" name="直線コネクタ 15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57" name="テキスト ボックス 15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58" name="直線コネクタ 15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59" name="テキスト ボックス 15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0" name="直線コネクタ 15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61" name="テキスト ボックス 16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151765</xdr:rowOff>
    </xdr:from>
    <xdr:to>
      <xdr:col>24</xdr:col>
      <xdr:colOff>62865</xdr:colOff>
      <xdr:row>64</xdr:row>
      <xdr:rowOff>50800</xdr:rowOff>
    </xdr:to>
    <xdr:cxnSp macro="">
      <xdr:nvCxnSpPr>
        <xdr:cNvPr id="164" name="直線コネクタ 163"/>
        <xdr:cNvCxnSpPr/>
      </xdr:nvCxnSpPr>
      <xdr:spPr>
        <a:xfrm flipV="1">
          <a:off x="4634865" y="958151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54610</xdr:rowOff>
    </xdr:from>
    <xdr:ext cx="405130" cy="257175"/>
    <xdr:sp macro="" textlink="">
      <xdr:nvSpPr>
        <xdr:cNvPr id="165" name="【体育館・プール】&#10;有形固定資産減価償却率最小値テキスト"/>
        <xdr:cNvSpPr txBox="1"/>
      </xdr:nvSpPr>
      <xdr:spPr>
        <a:xfrm>
          <a:off x="4673600" y="11027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50800</xdr:rowOff>
    </xdr:from>
    <xdr:to>
      <xdr:col>24</xdr:col>
      <xdr:colOff>152400</xdr:colOff>
      <xdr:row>64</xdr:row>
      <xdr:rowOff>50800</xdr:rowOff>
    </xdr:to>
    <xdr:cxnSp macro="">
      <xdr:nvCxnSpPr>
        <xdr:cNvPr id="166" name="直線コネクタ 165"/>
        <xdr:cNvCxnSpPr/>
      </xdr:nvCxnSpPr>
      <xdr:spPr>
        <a:xfrm>
          <a:off x="4546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98425</xdr:rowOff>
    </xdr:from>
    <xdr:ext cx="340360" cy="257175"/>
    <xdr:sp macro="" textlink="">
      <xdr:nvSpPr>
        <xdr:cNvPr id="167" name="【体育館・プール】&#10;有形固定資産減価償却率最大値テキスト"/>
        <xdr:cNvSpPr txBox="1"/>
      </xdr:nvSpPr>
      <xdr:spPr>
        <a:xfrm>
          <a:off x="4673600" y="935672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151765</xdr:rowOff>
    </xdr:from>
    <xdr:to>
      <xdr:col>24</xdr:col>
      <xdr:colOff>152400</xdr:colOff>
      <xdr:row>55</xdr:row>
      <xdr:rowOff>151765</xdr:rowOff>
    </xdr:to>
    <xdr:cxnSp macro="">
      <xdr:nvCxnSpPr>
        <xdr:cNvPr id="168" name="直線コネクタ 167"/>
        <xdr:cNvCxnSpPr/>
      </xdr:nvCxnSpPr>
      <xdr:spPr>
        <a:xfrm>
          <a:off x="4546600" y="958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74930</xdr:rowOff>
    </xdr:from>
    <xdr:ext cx="405130" cy="257175"/>
    <xdr:sp macro="" textlink="">
      <xdr:nvSpPr>
        <xdr:cNvPr id="169" name="【体育館・プール】&#10;有形固定資産減価償却率平均値テキスト"/>
        <xdr:cNvSpPr txBox="1"/>
      </xdr:nvSpPr>
      <xdr:spPr>
        <a:xfrm>
          <a:off x="4673600" y="103619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0" name="フローチャート: 判断 169"/>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137160</xdr:rowOff>
    </xdr:from>
    <xdr:to>
      <xdr:col>20</xdr:col>
      <xdr:colOff>38100</xdr:colOff>
      <xdr:row>61</xdr:row>
      <xdr:rowOff>67310</xdr:rowOff>
    </xdr:to>
    <xdr:sp macro="" textlink="">
      <xdr:nvSpPr>
        <xdr:cNvPr id="171" name="フローチャート: 判断 170"/>
        <xdr:cNvSpPr/>
      </xdr:nvSpPr>
      <xdr:spPr>
        <a:xfrm>
          <a:off x="3746500" y="104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95885</xdr:rowOff>
    </xdr:from>
    <xdr:to>
      <xdr:col>15</xdr:col>
      <xdr:colOff>101600</xdr:colOff>
      <xdr:row>61</xdr:row>
      <xdr:rowOff>26035</xdr:rowOff>
    </xdr:to>
    <xdr:sp macro="" textlink="">
      <xdr:nvSpPr>
        <xdr:cNvPr id="172" name="フローチャート: 判断 171"/>
        <xdr:cNvSpPr/>
      </xdr:nvSpPr>
      <xdr:spPr>
        <a:xfrm>
          <a:off x="2857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50165</xdr:rowOff>
    </xdr:from>
    <xdr:to>
      <xdr:col>6</xdr:col>
      <xdr:colOff>38100</xdr:colOff>
      <xdr:row>60</xdr:row>
      <xdr:rowOff>151765</xdr:rowOff>
    </xdr:to>
    <xdr:sp macro="" textlink="">
      <xdr:nvSpPr>
        <xdr:cNvPr id="174" name="フローチャート: 判断 173"/>
        <xdr:cNvSpPr/>
      </xdr:nvSpPr>
      <xdr:spPr>
        <a:xfrm>
          <a:off x="1079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5" name="テキスト ボックス 17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76" name="テキスト ボックス 17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7" name="テキスト ボックス 17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8" name="テキスト ボックス 17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9" name="テキスト ボックス 17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100965</xdr:rowOff>
    </xdr:from>
    <xdr:to>
      <xdr:col>24</xdr:col>
      <xdr:colOff>114300</xdr:colOff>
      <xdr:row>56</xdr:row>
      <xdr:rowOff>31115</xdr:rowOff>
    </xdr:to>
    <xdr:sp macro="" textlink="">
      <xdr:nvSpPr>
        <xdr:cNvPr id="180" name="楕円 179"/>
        <xdr:cNvSpPr/>
      </xdr:nvSpPr>
      <xdr:spPr>
        <a:xfrm>
          <a:off x="45847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53975</xdr:rowOff>
    </xdr:from>
    <xdr:ext cx="340360" cy="257175"/>
    <xdr:sp macro="" textlink="">
      <xdr:nvSpPr>
        <xdr:cNvPr id="181" name="【体育館・プール】&#10;有形固定資産減価償却率該当値テキスト"/>
        <xdr:cNvSpPr txBox="1"/>
      </xdr:nvSpPr>
      <xdr:spPr>
        <a:xfrm>
          <a:off x="4673600" y="948372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45720</xdr:rowOff>
    </xdr:from>
    <xdr:to>
      <xdr:col>20</xdr:col>
      <xdr:colOff>38100</xdr:colOff>
      <xdr:row>55</xdr:row>
      <xdr:rowOff>147320</xdr:rowOff>
    </xdr:to>
    <xdr:sp macro="" textlink="">
      <xdr:nvSpPr>
        <xdr:cNvPr id="182" name="楕円 181"/>
        <xdr:cNvSpPr/>
      </xdr:nvSpPr>
      <xdr:spPr>
        <a:xfrm>
          <a:off x="37465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96520</xdr:rowOff>
    </xdr:from>
    <xdr:to>
      <xdr:col>24</xdr:col>
      <xdr:colOff>63500</xdr:colOff>
      <xdr:row>55</xdr:row>
      <xdr:rowOff>151765</xdr:rowOff>
    </xdr:to>
    <xdr:cxnSp macro="">
      <xdr:nvCxnSpPr>
        <xdr:cNvPr id="183" name="直線コネクタ 182"/>
        <xdr:cNvCxnSpPr/>
      </xdr:nvCxnSpPr>
      <xdr:spPr>
        <a:xfrm>
          <a:off x="3797300" y="952627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161290</xdr:rowOff>
    </xdr:from>
    <xdr:to>
      <xdr:col>15</xdr:col>
      <xdr:colOff>101600</xdr:colOff>
      <xdr:row>55</xdr:row>
      <xdr:rowOff>91440</xdr:rowOff>
    </xdr:to>
    <xdr:sp macro="" textlink="">
      <xdr:nvSpPr>
        <xdr:cNvPr id="184" name="楕円 183"/>
        <xdr:cNvSpPr/>
      </xdr:nvSpPr>
      <xdr:spPr>
        <a:xfrm>
          <a:off x="28575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40640</xdr:rowOff>
    </xdr:from>
    <xdr:to>
      <xdr:col>19</xdr:col>
      <xdr:colOff>177800</xdr:colOff>
      <xdr:row>55</xdr:row>
      <xdr:rowOff>96520</xdr:rowOff>
    </xdr:to>
    <xdr:cxnSp macro="">
      <xdr:nvCxnSpPr>
        <xdr:cNvPr id="185" name="直線コネクタ 184"/>
        <xdr:cNvCxnSpPr/>
      </xdr:nvCxnSpPr>
      <xdr:spPr>
        <a:xfrm>
          <a:off x="2908300" y="947039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58420</xdr:rowOff>
    </xdr:from>
    <xdr:ext cx="405130" cy="259080"/>
    <xdr:sp macro="" textlink="">
      <xdr:nvSpPr>
        <xdr:cNvPr id="186" name="n_1aveValue【体育館・プール】&#10;有形固定資産減価償却率"/>
        <xdr:cNvSpPr txBox="1"/>
      </xdr:nvSpPr>
      <xdr:spPr>
        <a:xfrm>
          <a:off x="3582035" y="1051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17780</xdr:rowOff>
    </xdr:from>
    <xdr:ext cx="403225" cy="257175"/>
    <xdr:sp macro="" textlink="">
      <xdr:nvSpPr>
        <xdr:cNvPr id="187" name="n_2aveValue【体育館・プール】&#10;有形固定資産減価償却率"/>
        <xdr:cNvSpPr txBox="1"/>
      </xdr:nvSpPr>
      <xdr:spPr>
        <a:xfrm>
          <a:off x="2705735" y="104762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44450</xdr:rowOff>
    </xdr:from>
    <xdr:ext cx="403225" cy="259080"/>
    <xdr:sp macro="" textlink="">
      <xdr:nvSpPr>
        <xdr:cNvPr id="188" name="n_3aveValue【体育館・プール】&#10;有形固定資産減価償却率"/>
        <xdr:cNvSpPr txBox="1"/>
      </xdr:nvSpPr>
      <xdr:spPr>
        <a:xfrm>
          <a:off x="1816735" y="10160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168275</xdr:rowOff>
    </xdr:from>
    <xdr:ext cx="403225" cy="257175"/>
    <xdr:sp macro="" textlink="">
      <xdr:nvSpPr>
        <xdr:cNvPr id="189" name="n_4aveValue【体育館・プール】&#10;有形固定資産減価償却率"/>
        <xdr:cNvSpPr txBox="1"/>
      </xdr:nvSpPr>
      <xdr:spPr>
        <a:xfrm>
          <a:off x="927735" y="101123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53</xdr:row>
      <xdr:rowOff>163830</xdr:rowOff>
    </xdr:from>
    <xdr:ext cx="340360" cy="259080"/>
    <xdr:sp macro="" textlink="">
      <xdr:nvSpPr>
        <xdr:cNvPr id="190" name="n_1mainValue【体育館・プール】&#10;有形固定資産減価償却率"/>
        <xdr:cNvSpPr txBox="1"/>
      </xdr:nvSpPr>
      <xdr:spPr>
        <a:xfrm>
          <a:off x="3614420" y="92506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53</xdr:row>
      <xdr:rowOff>107950</xdr:rowOff>
    </xdr:from>
    <xdr:ext cx="340360" cy="259080"/>
    <xdr:sp macro="" textlink="">
      <xdr:nvSpPr>
        <xdr:cNvPr id="191" name="n_2mainValue【体育館・プール】&#10;有形固定資産減価償却率"/>
        <xdr:cNvSpPr txBox="1"/>
      </xdr:nvSpPr>
      <xdr:spPr>
        <a:xfrm>
          <a:off x="2738120" y="919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00" name="テキスト ボックス 199"/>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03" name="テキスト ボックス 202"/>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05" name="テキスト ボックス 204"/>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07" name="テキスト ボックス 206"/>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09" name="テキスト ボックス 208"/>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11" name="テキスト ボックス 210"/>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13" name="テキスト ボックス 212"/>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154940</xdr:rowOff>
    </xdr:from>
    <xdr:to>
      <xdr:col>54</xdr:col>
      <xdr:colOff>189865</xdr:colOff>
      <xdr:row>63</xdr:row>
      <xdr:rowOff>26670</xdr:rowOff>
    </xdr:to>
    <xdr:cxnSp macro="">
      <xdr:nvCxnSpPr>
        <xdr:cNvPr id="215" name="直線コネクタ 214"/>
        <xdr:cNvCxnSpPr/>
      </xdr:nvCxnSpPr>
      <xdr:spPr>
        <a:xfrm flipV="1">
          <a:off x="10476865" y="94132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30480</xdr:rowOff>
    </xdr:from>
    <xdr:ext cx="469900" cy="257175"/>
    <xdr:sp macro="" textlink="">
      <xdr:nvSpPr>
        <xdr:cNvPr id="216" name="【体育館・プール】&#10;一人当たり面積最小値テキスト"/>
        <xdr:cNvSpPr txBox="1"/>
      </xdr:nvSpPr>
      <xdr:spPr>
        <a:xfrm>
          <a:off x="10515600" y="108318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17" name="直線コネクタ 216"/>
        <xdr:cNvCxnSpPr/>
      </xdr:nvCxnSpPr>
      <xdr:spPr>
        <a:xfrm>
          <a:off x="10388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100965</xdr:rowOff>
    </xdr:from>
    <xdr:ext cx="469900" cy="257175"/>
    <xdr:sp macro="" textlink="">
      <xdr:nvSpPr>
        <xdr:cNvPr id="218" name="【体育館・プール】&#10;一人当たり面積最大値テキスト"/>
        <xdr:cNvSpPr txBox="1"/>
      </xdr:nvSpPr>
      <xdr:spPr>
        <a:xfrm>
          <a:off x="10515600" y="9187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0.859</a:t>
          </a:r>
          <a:endParaRPr kumimoji="1" lang="ja-JP" altLang="en-US" sz="1000" b="1">
            <a:latin typeface="ＭＳ Ｐゴシック"/>
            <a:ea typeface="ＭＳ Ｐゴシック"/>
          </a:endParaRPr>
        </a:p>
      </xdr:txBody>
    </xdr:sp>
    <xdr:clientData/>
  </xdr:oneCellAnchor>
  <xdr:twoCellAnchor>
    <xdr:from>
      <xdr:col>54</xdr:col>
      <xdr:colOff>101600</xdr:colOff>
      <xdr:row>54</xdr:row>
      <xdr:rowOff>154940</xdr:rowOff>
    </xdr:from>
    <xdr:to>
      <xdr:col>55</xdr:col>
      <xdr:colOff>88900</xdr:colOff>
      <xdr:row>54</xdr:row>
      <xdr:rowOff>154940</xdr:rowOff>
    </xdr:to>
    <xdr:cxnSp macro="">
      <xdr:nvCxnSpPr>
        <xdr:cNvPr id="219" name="直線コネクタ 218"/>
        <xdr:cNvCxnSpPr/>
      </xdr:nvCxnSpPr>
      <xdr:spPr>
        <a:xfrm>
          <a:off x="103886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163830</xdr:rowOff>
    </xdr:from>
    <xdr:ext cx="469900" cy="259080"/>
    <xdr:sp macro="" textlink="">
      <xdr:nvSpPr>
        <xdr:cNvPr id="220" name="【体育館・プール】&#10;一人当たり面積平均値テキスト"/>
        <xdr:cNvSpPr txBox="1"/>
      </xdr:nvSpPr>
      <xdr:spPr>
        <a:xfrm>
          <a:off x="10515600" y="10279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1" name="フローチャート: 判断 220"/>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2" name="フローチャート: 判断 221"/>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23" name="フローチャート: 判断 222"/>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24" name="フローチャート: 判断 223"/>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25" name="フローチャート: 判断 224"/>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26" name="テキスト ボックス 225"/>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7" name="テキスト ボックス 226"/>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8" name="テキスト ボックス 227"/>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9" name="テキスト ボックス 228"/>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30" name="テキスト ボックス 229"/>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147320</xdr:rowOff>
    </xdr:from>
    <xdr:to>
      <xdr:col>55</xdr:col>
      <xdr:colOff>50800</xdr:colOff>
      <xdr:row>58</xdr:row>
      <xdr:rowOff>77470</xdr:rowOff>
    </xdr:to>
    <xdr:sp macro="" textlink="">
      <xdr:nvSpPr>
        <xdr:cNvPr id="231" name="楕円 230"/>
        <xdr:cNvSpPr/>
      </xdr:nvSpPr>
      <xdr:spPr>
        <a:xfrm>
          <a:off x="10426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170180</xdr:rowOff>
    </xdr:from>
    <xdr:ext cx="469900" cy="259080"/>
    <xdr:sp macro="" textlink="">
      <xdr:nvSpPr>
        <xdr:cNvPr id="232" name="【体育館・プール】&#10;一人当たり面積該当値テキスト"/>
        <xdr:cNvSpPr txBox="1"/>
      </xdr:nvSpPr>
      <xdr:spPr>
        <a:xfrm>
          <a:off x="10515600" y="977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162560</xdr:rowOff>
    </xdr:from>
    <xdr:to>
      <xdr:col>50</xdr:col>
      <xdr:colOff>165100</xdr:colOff>
      <xdr:row>58</xdr:row>
      <xdr:rowOff>92710</xdr:rowOff>
    </xdr:to>
    <xdr:sp macro="" textlink="">
      <xdr:nvSpPr>
        <xdr:cNvPr id="233" name="楕円 232"/>
        <xdr:cNvSpPr/>
      </xdr:nvSpPr>
      <xdr:spPr>
        <a:xfrm>
          <a:off x="9588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26670</xdr:rowOff>
    </xdr:from>
    <xdr:to>
      <xdr:col>55</xdr:col>
      <xdr:colOff>0</xdr:colOff>
      <xdr:row>58</xdr:row>
      <xdr:rowOff>41910</xdr:rowOff>
    </xdr:to>
    <xdr:cxnSp macro="">
      <xdr:nvCxnSpPr>
        <xdr:cNvPr id="234" name="直線コネクタ 233"/>
        <xdr:cNvCxnSpPr/>
      </xdr:nvCxnSpPr>
      <xdr:spPr>
        <a:xfrm flipV="1">
          <a:off x="9639300" y="99707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10160</xdr:rowOff>
    </xdr:from>
    <xdr:to>
      <xdr:col>46</xdr:col>
      <xdr:colOff>38100</xdr:colOff>
      <xdr:row>58</xdr:row>
      <xdr:rowOff>111760</xdr:rowOff>
    </xdr:to>
    <xdr:sp macro="" textlink="">
      <xdr:nvSpPr>
        <xdr:cNvPr id="235" name="楕円 234"/>
        <xdr:cNvSpPr/>
      </xdr:nvSpPr>
      <xdr:spPr>
        <a:xfrm>
          <a:off x="869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41910</xdr:rowOff>
    </xdr:from>
    <xdr:to>
      <xdr:col>50</xdr:col>
      <xdr:colOff>114300</xdr:colOff>
      <xdr:row>58</xdr:row>
      <xdr:rowOff>60960</xdr:rowOff>
    </xdr:to>
    <xdr:cxnSp macro="">
      <xdr:nvCxnSpPr>
        <xdr:cNvPr id="236" name="直線コネクタ 235"/>
        <xdr:cNvCxnSpPr/>
      </xdr:nvCxnSpPr>
      <xdr:spPr>
        <a:xfrm flipV="1">
          <a:off x="8750300" y="99860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150495</xdr:rowOff>
    </xdr:from>
    <xdr:ext cx="469900" cy="259080"/>
    <xdr:sp macro="" textlink="">
      <xdr:nvSpPr>
        <xdr:cNvPr id="237" name="n_1aveValue【体育館・プール】&#10;一人当たり面積"/>
        <xdr:cNvSpPr txBox="1"/>
      </xdr:nvSpPr>
      <xdr:spPr>
        <a:xfrm>
          <a:off x="9391650" y="10437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139065</xdr:rowOff>
    </xdr:from>
    <xdr:ext cx="467995" cy="259080"/>
    <xdr:sp macro="" textlink="">
      <xdr:nvSpPr>
        <xdr:cNvPr id="238" name="n_2aveValue【体育館・プール】&#10;一人当たり面積"/>
        <xdr:cNvSpPr txBox="1"/>
      </xdr:nvSpPr>
      <xdr:spPr>
        <a:xfrm>
          <a:off x="8515350" y="10426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635</xdr:rowOff>
    </xdr:from>
    <xdr:ext cx="467995" cy="259080"/>
    <xdr:sp macro="" textlink="">
      <xdr:nvSpPr>
        <xdr:cNvPr id="239" name="n_3aveValue【体育館・プール】&#10;一人当たり面積"/>
        <xdr:cNvSpPr txBox="1"/>
      </xdr:nvSpPr>
      <xdr:spPr>
        <a:xfrm>
          <a:off x="7626350" y="10116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158750</xdr:rowOff>
    </xdr:from>
    <xdr:ext cx="467995" cy="259080"/>
    <xdr:sp macro="" textlink="">
      <xdr:nvSpPr>
        <xdr:cNvPr id="240" name="n_4aveValue【体育館・プール】&#10;一人当たり面積"/>
        <xdr:cNvSpPr txBox="1"/>
      </xdr:nvSpPr>
      <xdr:spPr>
        <a:xfrm>
          <a:off x="6737350" y="10274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56</xdr:row>
      <xdr:rowOff>109220</xdr:rowOff>
    </xdr:from>
    <xdr:ext cx="469900" cy="257175"/>
    <xdr:sp macro="" textlink="">
      <xdr:nvSpPr>
        <xdr:cNvPr id="241" name="n_1mainValue【体育館・プール】&#10;一人当たり面積"/>
        <xdr:cNvSpPr txBox="1"/>
      </xdr:nvSpPr>
      <xdr:spPr>
        <a:xfrm>
          <a:off x="9391650" y="9710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56</xdr:row>
      <xdr:rowOff>128270</xdr:rowOff>
    </xdr:from>
    <xdr:ext cx="467995" cy="259080"/>
    <xdr:sp macro="" textlink="">
      <xdr:nvSpPr>
        <xdr:cNvPr id="242" name="n_2mainValue【体育館・プール】&#10;一人当たり面積"/>
        <xdr:cNvSpPr txBox="1"/>
      </xdr:nvSpPr>
      <xdr:spPr>
        <a:xfrm>
          <a:off x="8515350" y="9729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51" name="テキスト ボックス 25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53" name="テキスト ボックス 25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55" name="テキスト ボックス 254"/>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57" name="テキスト ボックス 25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59" name="テキスト ボックス 25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61" name="テキスト ボックス 260"/>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3" name="テキスト ボックス 26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65" name="テキスト ボックス 264"/>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67" name="直線コネクタ 266"/>
        <xdr:cNvCxnSpPr/>
      </xdr:nvCxnSpPr>
      <xdr:spPr>
        <a:xfrm flipV="1">
          <a:off x="4634865" y="1339977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53340</xdr:rowOff>
    </xdr:from>
    <xdr:ext cx="405130" cy="257175"/>
    <xdr:sp macro="" textlink="">
      <xdr:nvSpPr>
        <xdr:cNvPr id="268" name="【福祉施設】&#10;有形固定資産減価償却率最小値テキスト"/>
        <xdr:cNvSpPr txBox="1"/>
      </xdr:nvSpPr>
      <xdr:spPr>
        <a:xfrm>
          <a:off x="4673600" y="14626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69" name="直線コネクタ 268"/>
        <xdr:cNvCxnSpPr/>
      </xdr:nvCxnSpPr>
      <xdr:spPr>
        <a:xfrm>
          <a:off x="4546600" y="1462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144780</xdr:rowOff>
    </xdr:from>
    <xdr:ext cx="405130" cy="257175"/>
    <xdr:sp macro="" textlink="">
      <xdr:nvSpPr>
        <xdr:cNvPr id="270" name="【福祉施設】&#10;有形固定資産減価償却率最大値テキスト"/>
        <xdr:cNvSpPr txBox="1"/>
      </xdr:nvSpPr>
      <xdr:spPr>
        <a:xfrm>
          <a:off x="4673600" y="13174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71" name="直線コネクタ 270"/>
        <xdr:cNvCxnSpPr/>
      </xdr:nvCxnSpPr>
      <xdr:spPr>
        <a:xfrm>
          <a:off x="4546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47625</xdr:rowOff>
    </xdr:from>
    <xdr:ext cx="405130" cy="259080"/>
    <xdr:sp macro="" textlink="">
      <xdr:nvSpPr>
        <xdr:cNvPr id="272" name="【福祉施設】&#10;有形固定資産減価償却率平均値テキスト"/>
        <xdr:cNvSpPr txBox="1"/>
      </xdr:nvSpPr>
      <xdr:spPr>
        <a:xfrm>
          <a:off x="4673600" y="14106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69215</xdr:rowOff>
    </xdr:from>
    <xdr:to>
      <xdr:col>24</xdr:col>
      <xdr:colOff>114300</xdr:colOff>
      <xdr:row>82</xdr:row>
      <xdr:rowOff>170815</xdr:rowOff>
    </xdr:to>
    <xdr:sp macro="" textlink="">
      <xdr:nvSpPr>
        <xdr:cNvPr id="273" name="フローチャート: 判断 272"/>
        <xdr:cNvSpPr/>
      </xdr:nvSpPr>
      <xdr:spPr>
        <a:xfrm>
          <a:off x="45847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74" name="フローチャート: 判断 273"/>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154940</xdr:rowOff>
    </xdr:from>
    <xdr:to>
      <xdr:col>15</xdr:col>
      <xdr:colOff>101600</xdr:colOff>
      <xdr:row>82</xdr:row>
      <xdr:rowOff>85090</xdr:rowOff>
    </xdr:to>
    <xdr:sp macro="" textlink="">
      <xdr:nvSpPr>
        <xdr:cNvPr id="275" name="フローチャート: 判断 274"/>
        <xdr:cNvSpPr/>
      </xdr:nvSpPr>
      <xdr:spPr>
        <a:xfrm>
          <a:off x="28575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126365</xdr:rowOff>
    </xdr:from>
    <xdr:to>
      <xdr:col>10</xdr:col>
      <xdr:colOff>165100</xdr:colOff>
      <xdr:row>82</xdr:row>
      <xdr:rowOff>56515</xdr:rowOff>
    </xdr:to>
    <xdr:sp macro="" textlink="">
      <xdr:nvSpPr>
        <xdr:cNvPr id="276" name="フローチャート: 判断 275"/>
        <xdr:cNvSpPr/>
      </xdr:nvSpPr>
      <xdr:spPr>
        <a:xfrm>
          <a:off x="1968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77" name="フローチャート: 判断 276"/>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8" name="テキスト ボックス 27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9" name="テキスト ボックス 27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0" name="テキスト ボックス 27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1" name="テキスト ボックス 28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2" name="テキスト ボックス 28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147320</xdr:rowOff>
    </xdr:from>
    <xdr:to>
      <xdr:col>24</xdr:col>
      <xdr:colOff>114300</xdr:colOff>
      <xdr:row>78</xdr:row>
      <xdr:rowOff>77470</xdr:rowOff>
    </xdr:to>
    <xdr:sp macro="" textlink="">
      <xdr:nvSpPr>
        <xdr:cNvPr id="283" name="楕円 282"/>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100330</xdr:rowOff>
    </xdr:from>
    <xdr:ext cx="405130" cy="257175"/>
    <xdr:sp macro="" textlink="">
      <xdr:nvSpPr>
        <xdr:cNvPr id="284" name="【福祉施設】&#10;有形固定資産減価償却率該当値テキスト"/>
        <xdr:cNvSpPr txBox="1"/>
      </xdr:nvSpPr>
      <xdr:spPr>
        <a:xfrm>
          <a:off x="4673600" y="13301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78740</xdr:rowOff>
    </xdr:from>
    <xdr:to>
      <xdr:col>20</xdr:col>
      <xdr:colOff>38100</xdr:colOff>
      <xdr:row>78</xdr:row>
      <xdr:rowOff>8890</xdr:rowOff>
    </xdr:to>
    <xdr:sp macro="" textlink="">
      <xdr:nvSpPr>
        <xdr:cNvPr id="285" name="楕円 284"/>
        <xdr:cNvSpPr/>
      </xdr:nvSpPr>
      <xdr:spPr>
        <a:xfrm>
          <a:off x="3746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129540</xdr:rowOff>
    </xdr:from>
    <xdr:to>
      <xdr:col>24</xdr:col>
      <xdr:colOff>63500</xdr:colOff>
      <xdr:row>78</xdr:row>
      <xdr:rowOff>26670</xdr:rowOff>
    </xdr:to>
    <xdr:cxnSp macro="">
      <xdr:nvCxnSpPr>
        <xdr:cNvPr id="286" name="直線コネクタ 285"/>
        <xdr:cNvCxnSpPr/>
      </xdr:nvCxnSpPr>
      <xdr:spPr>
        <a:xfrm>
          <a:off x="3797300" y="133311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10160</xdr:rowOff>
    </xdr:from>
    <xdr:to>
      <xdr:col>15</xdr:col>
      <xdr:colOff>101600</xdr:colOff>
      <xdr:row>77</xdr:row>
      <xdr:rowOff>111760</xdr:rowOff>
    </xdr:to>
    <xdr:sp macro="" textlink="">
      <xdr:nvSpPr>
        <xdr:cNvPr id="287" name="楕円 286"/>
        <xdr:cNvSpPr/>
      </xdr:nvSpPr>
      <xdr:spPr>
        <a:xfrm>
          <a:off x="28575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60960</xdr:rowOff>
    </xdr:from>
    <xdr:to>
      <xdr:col>19</xdr:col>
      <xdr:colOff>177800</xdr:colOff>
      <xdr:row>77</xdr:row>
      <xdr:rowOff>129540</xdr:rowOff>
    </xdr:to>
    <xdr:cxnSp macro="">
      <xdr:nvCxnSpPr>
        <xdr:cNvPr id="288" name="直線コネクタ 287"/>
        <xdr:cNvCxnSpPr/>
      </xdr:nvCxnSpPr>
      <xdr:spPr>
        <a:xfrm>
          <a:off x="2908300" y="13262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130175</xdr:rowOff>
    </xdr:from>
    <xdr:to>
      <xdr:col>10</xdr:col>
      <xdr:colOff>165100</xdr:colOff>
      <xdr:row>79</xdr:row>
      <xdr:rowOff>60325</xdr:rowOff>
    </xdr:to>
    <xdr:sp macro="" textlink="">
      <xdr:nvSpPr>
        <xdr:cNvPr id="289" name="楕円 288"/>
        <xdr:cNvSpPr/>
      </xdr:nvSpPr>
      <xdr:spPr>
        <a:xfrm>
          <a:off x="1968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60960</xdr:rowOff>
    </xdr:from>
    <xdr:to>
      <xdr:col>15</xdr:col>
      <xdr:colOff>50800</xdr:colOff>
      <xdr:row>79</xdr:row>
      <xdr:rowOff>9525</xdr:rowOff>
    </xdr:to>
    <xdr:cxnSp macro="">
      <xdr:nvCxnSpPr>
        <xdr:cNvPr id="290" name="直線コネクタ 289"/>
        <xdr:cNvCxnSpPr/>
      </xdr:nvCxnSpPr>
      <xdr:spPr>
        <a:xfrm flipV="1">
          <a:off x="2019300" y="13262610"/>
          <a:ext cx="8890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127635</xdr:rowOff>
    </xdr:from>
    <xdr:ext cx="405130" cy="259080"/>
    <xdr:sp macro="" textlink="">
      <xdr:nvSpPr>
        <xdr:cNvPr id="291" name="n_1aveValue【福祉施設】&#10;有形固定資産減価償却率"/>
        <xdr:cNvSpPr txBox="1"/>
      </xdr:nvSpPr>
      <xdr:spPr>
        <a:xfrm>
          <a:off x="3582035" y="14186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76200</xdr:rowOff>
    </xdr:from>
    <xdr:ext cx="403225" cy="257175"/>
    <xdr:sp macro="" textlink="">
      <xdr:nvSpPr>
        <xdr:cNvPr id="292" name="n_2aveValue【福祉施設】&#10;有形固定資産減価償却率"/>
        <xdr:cNvSpPr txBox="1"/>
      </xdr:nvSpPr>
      <xdr:spPr>
        <a:xfrm>
          <a:off x="2705735" y="141351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47625</xdr:rowOff>
    </xdr:from>
    <xdr:ext cx="403225" cy="259080"/>
    <xdr:sp macro="" textlink="">
      <xdr:nvSpPr>
        <xdr:cNvPr id="293" name="n_3aveValue【福祉施設】&#10;有形固定資産減価償却率"/>
        <xdr:cNvSpPr txBox="1"/>
      </xdr:nvSpPr>
      <xdr:spPr>
        <a:xfrm>
          <a:off x="1816735" y="14106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170180</xdr:rowOff>
    </xdr:from>
    <xdr:ext cx="403225" cy="259080"/>
    <xdr:sp macro="" textlink="">
      <xdr:nvSpPr>
        <xdr:cNvPr id="294" name="n_4aveValue【福祉施設】&#10;有形固定資産減価償却率"/>
        <xdr:cNvSpPr txBox="1"/>
      </xdr:nvSpPr>
      <xdr:spPr>
        <a:xfrm>
          <a:off x="927735" y="13714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25400</xdr:rowOff>
    </xdr:from>
    <xdr:ext cx="405130" cy="259080"/>
    <xdr:sp macro="" textlink="">
      <xdr:nvSpPr>
        <xdr:cNvPr id="295" name="n_1mainValue【福祉施設】&#10;有形固定資産減価償却率"/>
        <xdr:cNvSpPr txBox="1"/>
      </xdr:nvSpPr>
      <xdr:spPr>
        <a:xfrm>
          <a:off x="3582035" y="1305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75</xdr:row>
      <xdr:rowOff>128270</xdr:rowOff>
    </xdr:from>
    <xdr:ext cx="403225" cy="259080"/>
    <xdr:sp macro="" textlink="">
      <xdr:nvSpPr>
        <xdr:cNvPr id="296" name="n_2mainValue【福祉施設】&#10;有形固定資産減価償却率"/>
        <xdr:cNvSpPr txBox="1"/>
      </xdr:nvSpPr>
      <xdr:spPr>
        <a:xfrm>
          <a:off x="2705735" y="1298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76835</xdr:rowOff>
    </xdr:from>
    <xdr:ext cx="403225" cy="257175"/>
    <xdr:sp macro="" textlink="">
      <xdr:nvSpPr>
        <xdr:cNvPr id="297" name="n_3mainValue【福祉施設】&#10;有形固定資産減価償却率"/>
        <xdr:cNvSpPr txBox="1"/>
      </xdr:nvSpPr>
      <xdr:spPr>
        <a:xfrm>
          <a:off x="1816735" y="132784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06" name="テキスト ボックス 305"/>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09" name="テキスト ボックス 308"/>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11" name="テキスト ボックス 310"/>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13" name="テキスト ボックス 312"/>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15" name="テキスト ボックス 314"/>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17" name="テキスト ボックス 316"/>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19" name="テキスト ボックス 31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110490</xdr:rowOff>
    </xdr:from>
    <xdr:to>
      <xdr:col>54</xdr:col>
      <xdr:colOff>189865</xdr:colOff>
      <xdr:row>86</xdr:row>
      <xdr:rowOff>30480</xdr:rowOff>
    </xdr:to>
    <xdr:cxnSp macro="">
      <xdr:nvCxnSpPr>
        <xdr:cNvPr id="321" name="直線コネクタ 320"/>
        <xdr:cNvCxnSpPr/>
      </xdr:nvCxnSpPr>
      <xdr:spPr>
        <a:xfrm flipV="1">
          <a:off x="10476865" y="133121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34290</xdr:rowOff>
    </xdr:from>
    <xdr:ext cx="469900" cy="259080"/>
    <xdr:sp macro="" textlink="">
      <xdr:nvSpPr>
        <xdr:cNvPr id="322" name="【福祉施設】&#10;一人当たり面積最小値テキスト"/>
        <xdr:cNvSpPr txBox="1"/>
      </xdr:nvSpPr>
      <xdr:spPr>
        <a:xfrm>
          <a:off x="10515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23" name="直線コネクタ 322"/>
        <xdr:cNvCxnSpPr/>
      </xdr:nvCxnSpPr>
      <xdr:spPr>
        <a:xfrm>
          <a:off x="10388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57150</xdr:rowOff>
    </xdr:from>
    <xdr:ext cx="469900" cy="259080"/>
    <xdr:sp macro="" textlink="">
      <xdr:nvSpPr>
        <xdr:cNvPr id="324" name="【福祉施設】&#10;一人当たり面積最大値テキスト"/>
        <xdr:cNvSpPr txBox="1"/>
      </xdr:nvSpPr>
      <xdr:spPr>
        <a:xfrm>
          <a:off x="10515600" y="13087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110490</xdr:rowOff>
    </xdr:from>
    <xdr:to>
      <xdr:col>55</xdr:col>
      <xdr:colOff>88900</xdr:colOff>
      <xdr:row>77</xdr:row>
      <xdr:rowOff>110490</xdr:rowOff>
    </xdr:to>
    <xdr:cxnSp macro="">
      <xdr:nvCxnSpPr>
        <xdr:cNvPr id="325" name="直線コネクタ 324"/>
        <xdr:cNvCxnSpPr/>
      </xdr:nvCxnSpPr>
      <xdr:spPr>
        <a:xfrm>
          <a:off x="10388600" y="1331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124460</xdr:rowOff>
    </xdr:from>
    <xdr:ext cx="469900" cy="259080"/>
    <xdr:sp macro="" textlink="">
      <xdr:nvSpPr>
        <xdr:cNvPr id="326" name="【福祉施設】&#10;一人当たり面積平均値テキスト"/>
        <xdr:cNvSpPr txBox="1"/>
      </xdr:nvSpPr>
      <xdr:spPr>
        <a:xfrm>
          <a:off x="10515600" y="14183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27" name="フローチャート: 判断 326"/>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28" name="フローチャート: 判断 327"/>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124460</xdr:rowOff>
    </xdr:from>
    <xdr:to>
      <xdr:col>46</xdr:col>
      <xdr:colOff>38100</xdr:colOff>
      <xdr:row>84</xdr:row>
      <xdr:rowOff>54610</xdr:rowOff>
    </xdr:to>
    <xdr:sp macro="" textlink="">
      <xdr:nvSpPr>
        <xdr:cNvPr id="329" name="フローチャート: 判断 328"/>
        <xdr:cNvSpPr/>
      </xdr:nvSpPr>
      <xdr:spPr>
        <a:xfrm>
          <a:off x="8699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86360</xdr:rowOff>
    </xdr:from>
    <xdr:to>
      <xdr:col>41</xdr:col>
      <xdr:colOff>101600</xdr:colOff>
      <xdr:row>84</xdr:row>
      <xdr:rowOff>16510</xdr:rowOff>
    </xdr:to>
    <xdr:sp macro="" textlink="">
      <xdr:nvSpPr>
        <xdr:cNvPr id="330" name="フローチャート: 判断 329"/>
        <xdr:cNvSpPr/>
      </xdr:nvSpPr>
      <xdr:spPr>
        <a:xfrm>
          <a:off x="7810500" y="1431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116840</xdr:rowOff>
    </xdr:from>
    <xdr:to>
      <xdr:col>36</xdr:col>
      <xdr:colOff>165100</xdr:colOff>
      <xdr:row>84</xdr:row>
      <xdr:rowOff>46990</xdr:rowOff>
    </xdr:to>
    <xdr:sp macro="" textlink="">
      <xdr:nvSpPr>
        <xdr:cNvPr id="331" name="フローチャート: 判断 330"/>
        <xdr:cNvSpPr/>
      </xdr:nvSpPr>
      <xdr:spPr>
        <a:xfrm>
          <a:off x="6921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2" name="テキスト ボックス 33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3" name="テキスト ボックス 33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4" name="テキスト ボックス 33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5" name="テキスト ボックス 33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36" name="テキスト ボックス 33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37" name="楕円 336"/>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46990</xdr:rowOff>
    </xdr:from>
    <xdr:ext cx="469900" cy="259080"/>
    <xdr:sp macro="" textlink="">
      <xdr:nvSpPr>
        <xdr:cNvPr id="338" name="【福祉施設】&#10;一人当たり面積該当値テキスト"/>
        <xdr:cNvSpPr txBox="1"/>
      </xdr:nvSpPr>
      <xdr:spPr>
        <a:xfrm>
          <a:off x="10515600" y="1462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339" name="楕円 338"/>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340" name="直線コネクタ 339"/>
        <xdr:cNvCxnSpPr/>
      </xdr:nvCxnSpPr>
      <xdr:spPr>
        <a:xfrm>
          <a:off x="9639300" y="147561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341" name="楕円 340"/>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11430</xdr:rowOff>
    </xdr:to>
    <xdr:cxnSp macro="">
      <xdr:nvCxnSpPr>
        <xdr:cNvPr id="342" name="直線コネクタ 341"/>
        <xdr:cNvCxnSpPr/>
      </xdr:nvCxnSpPr>
      <xdr:spPr>
        <a:xfrm>
          <a:off x="8750300" y="14756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43" name="楕円 342"/>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86</xdr:row>
      <xdr:rowOff>11430</xdr:rowOff>
    </xdr:to>
    <xdr:cxnSp macro="">
      <xdr:nvCxnSpPr>
        <xdr:cNvPr id="344" name="直線コネクタ 343"/>
        <xdr:cNvCxnSpPr/>
      </xdr:nvCxnSpPr>
      <xdr:spPr>
        <a:xfrm>
          <a:off x="7861300" y="147066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74930</xdr:rowOff>
    </xdr:from>
    <xdr:ext cx="469900" cy="257175"/>
    <xdr:sp macro="" textlink="">
      <xdr:nvSpPr>
        <xdr:cNvPr id="345" name="n_1aveValue【福祉施設】&#10;一人当たり面積"/>
        <xdr:cNvSpPr txBox="1"/>
      </xdr:nvSpPr>
      <xdr:spPr>
        <a:xfrm>
          <a:off x="9391650" y="141338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71120</xdr:rowOff>
    </xdr:from>
    <xdr:ext cx="467995" cy="259080"/>
    <xdr:sp macro="" textlink="">
      <xdr:nvSpPr>
        <xdr:cNvPr id="346" name="n_2aveValue【福祉施設】&#10;一人当たり面積"/>
        <xdr:cNvSpPr txBox="1"/>
      </xdr:nvSpPr>
      <xdr:spPr>
        <a:xfrm>
          <a:off x="8515350" y="14130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33020</xdr:rowOff>
    </xdr:from>
    <xdr:ext cx="467995" cy="259080"/>
    <xdr:sp macro="" textlink="">
      <xdr:nvSpPr>
        <xdr:cNvPr id="347" name="n_3aveValue【福祉施設】&#10;一人当たり面積"/>
        <xdr:cNvSpPr txBox="1"/>
      </xdr:nvSpPr>
      <xdr:spPr>
        <a:xfrm>
          <a:off x="7626350" y="14091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63500</xdr:rowOff>
    </xdr:from>
    <xdr:ext cx="467995" cy="257175"/>
    <xdr:sp macro="" textlink="">
      <xdr:nvSpPr>
        <xdr:cNvPr id="348" name="n_4aveValue【福祉施設】&#10;一人当たり面積"/>
        <xdr:cNvSpPr txBox="1"/>
      </xdr:nvSpPr>
      <xdr:spPr>
        <a:xfrm>
          <a:off x="6737350" y="14122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53340</xdr:rowOff>
    </xdr:from>
    <xdr:ext cx="469900" cy="257175"/>
    <xdr:sp macro="" textlink="">
      <xdr:nvSpPr>
        <xdr:cNvPr id="349" name="n_1mainValue【福祉施設】&#10;一人当たり面積"/>
        <xdr:cNvSpPr txBox="1"/>
      </xdr:nvSpPr>
      <xdr:spPr>
        <a:xfrm>
          <a:off x="9391650" y="14798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53340</xdr:rowOff>
    </xdr:from>
    <xdr:ext cx="467995" cy="257175"/>
    <xdr:sp macro="" textlink="">
      <xdr:nvSpPr>
        <xdr:cNvPr id="350" name="n_2mainValue【福祉施設】&#10;一人当たり面積"/>
        <xdr:cNvSpPr txBox="1"/>
      </xdr:nvSpPr>
      <xdr:spPr>
        <a:xfrm>
          <a:off x="8515350" y="14798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3810</xdr:rowOff>
    </xdr:from>
    <xdr:ext cx="467995" cy="259080"/>
    <xdr:sp macro="" textlink="">
      <xdr:nvSpPr>
        <xdr:cNvPr id="351" name="n_3mainValue【福祉施設】&#10;一人当たり面積"/>
        <xdr:cNvSpPr txBox="1"/>
      </xdr:nvSpPr>
      <xdr:spPr>
        <a:xfrm>
          <a:off x="7626350" y="14748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60" name="テキスト ボックス 359"/>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62" name="テキスト ボックス 361"/>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3" name="直線コネクタ 36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5455" cy="259080"/>
    <xdr:sp macro="" textlink="">
      <xdr:nvSpPr>
        <xdr:cNvPr id="364" name="テキスト ボックス 363"/>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5" name="直線コネクタ 36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66" name="テキスト ボックス 365"/>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7" name="直線コネクタ 36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68" name="テキスト ボックス 36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9" name="直線コネクタ 36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0" name="テキスト ボックス 36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1" name="直線コネクタ 37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185" cy="257175"/>
    <xdr:sp macro="" textlink="">
      <xdr:nvSpPr>
        <xdr:cNvPr id="372" name="テキスト ボックス 371"/>
        <xdr:cNvSpPr txBox="1"/>
      </xdr:nvSpPr>
      <xdr:spPr>
        <a:xfrm>
          <a:off x="422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5" name="直線コネクタ 374"/>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376"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77" name="直線コネクタ 376"/>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378"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41910</xdr:rowOff>
    </xdr:from>
    <xdr:ext cx="405130" cy="257175"/>
    <xdr:sp macro="" textlink="">
      <xdr:nvSpPr>
        <xdr:cNvPr id="380" name="【市民会館】&#10;有形固定資産減価償却率平均値テキスト"/>
        <xdr:cNvSpPr txBox="1"/>
      </xdr:nvSpPr>
      <xdr:spPr>
        <a:xfrm>
          <a:off x="4673600" y="177012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1" name="フローチャート: 判断 380"/>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105410</xdr:rowOff>
    </xdr:from>
    <xdr:to>
      <xdr:col>20</xdr:col>
      <xdr:colOff>38100</xdr:colOff>
      <xdr:row>104</xdr:row>
      <xdr:rowOff>35560</xdr:rowOff>
    </xdr:to>
    <xdr:sp macro="" textlink="">
      <xdr:nvSpPr>
        <xdr:cNvPr id="382" name="フローチャート: 判断 381"/>
        <xdr:cNvSpPr/>
      </xdr:nvSpPr>
      <xdr:spPr>
        <a:xfrm>
          <a:off x="3746500" y="1776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383" name="フローチャート: 判断 382"/>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118110</xdr:rowOff>
    </xdr:from>
    <xdr:to>
      <xdr:col>10</xdr:col>
      <xdr:colOff>165100</xdr:colOff>
      <xdr:row>104</xdr:row>
      <xdr:rowOff>48260</xdr:rowOff>
    </xdr:to>
    <xdr:sp macro="" textlink="">
      <xdr:nvSpPr>
        <xdr:cNvPr id="384" name="フローチャート: 判断 383"/>
        <xdr:cNvSpPr/>
      </xdr:nvSpPr>
      <xdr:spPr>
        <a:xfrm>
          <a:off x="1968500" y="1777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85" name="フローチャート: 判断 384"/>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86" name="テキスト ボックス 38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87" name="テキスト ボックス 38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88" name="テキスト ボックス 38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89" name="テキスト ボックス 38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0" name="テキスト ボックス 38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91" name="楕円 390"/>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73660</xdr:rowOff>
    </xdr:from>
    <xdr:ext cx="340360" cy="259080"/>
    <xdr:sp macro="" textlink="">
      <xdr:nvSpPr>
        <xdr:cNvPr id="392" name="【市民会館】&#10;有形固定資産減価償却率該当値テキスト"/>
        <xdr:cNvSpPr txBox="1"/>
      </xdr:nvSpPr>
      <xdr:spPr>
        <a:xfrm>
          <a:off x="4673600" y="17047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18</xdr:col>
      <xdr:colOff>153035</xdr:colOff>
      <xdr:row>102</xdr:row>
      <xdr:rowOff>52070</xdr:rowOff>
    </xdr:from>
    <xdr:ext cx="405130" cy="257175"/>
    <xdr:sp macro="" textlink="">
      <xdr:nvSpPr>
        <xdr:cNvPr id="393" name="n_1aveValue【市民会館】&#10;有形固定資産減価償却率"/>
        <xdr:cNvSpPr txBox="1"/>
      </xdr:nvSpPr>
      <xdr:spPr>
        <a:xfrm>
          <a:off x="3582035" y="17539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3810</xdr:rowOff>
    </xdr:from>
    <xdr:ext cx="403225" cy="259080"/>
    <xdr:sp macro="" textlink="">
      <xdr:nvSpPr>
        <xdr:cNvPr id="394" name="n_2aveValue【市民会館】&#10;有形固定資産減価償却率"/>
        <xdr:cNvSpPr txBox="1"/>
      </xdr:nvSpPr>
      <xdr:spPr>
        <a:xfrm>
          <a:off x="2705735" y="17491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64770</xdr:rowOff>
    </xdr:from>
    <xdr:ext cx="403225" cy="257175"/>
    <xdr:sp macro="" textlink="">
      <xdr:nvSpPr>
        <xdr:cNvPr id="395" name="n_3aveValue【市民会館】&#10;有形固定資産減価償却率"/>
        <xdr:cNvSpPr txBox="1"/>
      </xdr:nvSpPr>
      <xdr:spPr>
        <a:xfrm>
          <a:off x="1816735" y="175526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3810</xdr:rowOff>
    </xdr:from>
    <xdr:ext cx="403225" cy="259080"/>
    <xdr:sp macro="" textlink="">
      <xdr:nvSpPr>
        <xdr:cNvPr id="396" name="n_4aveValue【市民会館】&#10;有形固定資産減価償却率"/>
        <xdr:cNvSpPr txBox="1"/>
      </xdr:nvSpPr>
      <xdr:spPr>
        <a:xfrm>
          <a:off x="927735" y="17491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05" name="テキスト ボックス 404"/>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07" name="直線コネクタ 406"/>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5455" cy="257175"/>
    <xdr:sp macro="" textlink="">
      <xdr:nvSpPr>
        <xdr:cNvPr id="408" name="テキスト ボックス 407"/>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09" name="直線コネクタ 408"/>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5455" cy="259080"/>
    <xdr:sp macro="" textlink="">
      <xdr:nvSpPr>
        <xdr:cNvPr id="410" name="テキスト ボックス 409"/>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11" name="直線コネクタ 410"/>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5455" cy="257175"/>
    <xdr:sp macro="" textlink="">
      <xdr:nvSpPr>
        <xdr:cNvPr id="412" name="テキスト ボックス 411"/>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13" name="直線コネクタ 412"/>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5455" cy="258445"/>
    <xdr:sp macro="" textlink="">
      <xdr:nvSpPr>
        <xdr:cNvPr id="414" name="テキスト ボックス 413"/>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15" name="直線コネクタ 414"/>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5455" cy="259080"/>
    <xdr:sp macro="" textlink="">
      <xdr:nvSpPr>
        <xdr:cNvPr id="416" name="テキスト ボックス 415"/>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17" name="直線コネクタ 416"/>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5455" cy="257175"/>
    <xdr:sp macro="" textlink="">
      <xdr:nvSpPr>
        <xdr:cNvPr id="418" name="テキスト ボックス 417"/>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20" name="テキスト ボックス 419"/>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118745</xdr:rowOff>
    </xdr:from>
    <xdr:to>
      <xdr:col>54</xdr:col>
      <xdr:colOff>189865</xdr:colOff>
      <xdr:row>108</xdr:row>
      <xdr:rowOff>95885</xdr:rowOff>
    </xdr:to>
    <xdr:cxnSp macro="">
      <xdr:nvCxnSpPr>
        <xdr:cNvPr id="422" name="直線コネクタ 421"/>
        <xdr:cNvCxnSpPr/>
      </xdr:nvCxnSpPr>
      <xdr:spPr>
        <a:xfrm flipV="1">
          <a:off x="10476865" y="1726374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99695</xdr:rowOff>
    </xdr:from>
    <xdr:ext cx="469900" cy="257175"/>
    <xdr:sp macro="" textlink="">
      <xdr:nvSpPr>
        <xdr:cNvPr id="423" name="【市民会館】&#10;一人当たり面積最小値テキスト"/>
        <xdr:cNvSpPr txBox="1"/>
      </xdr:nvSpPr>
      <xdr:spPr>
        <a:xfrm>
          <a:off x="10515600" y="186162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95885</xdr:rowOff>
    </xdr:from>
    <xdr:to>
      <xdr:col>55</xdr:col>
      <xdr:colOff>88900</xdr:colOff>
      <xdr:row>108</xdr:row>
      <xdr:rowOff>95885</xdr:rowOff>
    </xdr:to>
    <xdr:cxnSp macro="">
      <xdr:nvCxnSpPr>
        <xdr:cNvPr id="424" name="直線コネクタ 423"/>
        <xdr:cNvCxnSpPr/>
      </xdr:nvCxnSpPr>
      <xdr:spPr>
        <a:xfrm>
          <a:off x="10388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65405</xdr:rowOff>
    </xdr:from>
    <xdr:ext cx="469900" cy="257175"/>
    <xdr:sp macro="" textlink="">
      <xdr:nvSpPr>
        <xdr:cNvPr id="425" name="【市民会館】&#10;一人当たり面積最大値テキスト"/>
        <xdr:cNvSpPr txBox="1"/>
      </xdr:nvSpPr>
      <xdr:spPr>
        <a:xfrm>
          <a:off x="10515600" y="170389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118745</xdr:rowOff>
    </xdr:from>
    <xdr:to>
      <xdr:col>55</xdr:col>
      <xdr:colOff>88900</xdr:colOff>
      <xdr:row>100</xdr:row>
      <xdr:rowOff>118745</xdr:rowOff>
    </xdr:to>
    <xdr:cxnSp macro="">
      <xdr:nvCxnSpPr>
        <xdr:cNvPr id="426" name="直線コネクタ 425"/>
        <xdr:cNvCxnSpPr/>
      </xdr:nvCxnSpPr>
      <xdr:spPr>
        <a:xfrm>
          <a:off x="10388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116205</xdr:rowOff>
    </xdr:from>
    <xdr:ext cx="469900" cy="259080"/>
    <xdr:sp macro="" textlink="">
      <xdr:nvSpPr>
        <xdr:cNvPr id="427" name="【市民会館】&#10;一人当たり面積平均値テキスト"/>
        <xdr:cNvSpPr txBox="1"/>
      </xdr:nvSpPr>
      <xdr:spPr>
        <a:xfrm>
          <a:off x="10515600" y="18118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137795</xdr:rowOff>
    </xdr:from>
    <xdr:to>
      <xdr:col>55</xdr:col>
      <xdr:colOff>50800</xdr:colOff>
      <xdr:row>106</xdr:row>
      <xdr:rowOff>67945</xdr:rowOff>
    </xdr:to>
    <xdr:sp macro="" textlink="">
      <xdr:nvSpPr>
        <xdr:cNvPr id="428" name="フローチャート: 判断 427"/>
        <xdr:cNvSpPr/>
      </xdr:nvSpPr>
      <xdr:spPr>
        <a:xfrm>
          <a:off x="104267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29210</xdr:rowOff>
    </xdr:from>
    <xdr:to>
      <xdr:col>50</xdr:col>
      <xdr:colOff>165100</xdr:colOff>
      <xdr:row>106</xdr:row>
      <xdr:rowOff>130175</xdr:rowOff>
    </xdr:to>
    <xdr:sp macro="" textlink="">
      <xdr:nvSpPr>
        <xdr:cNvPr id="429" name="フローチャート: 判断 428"/>
        <xdr:cNvSpPr/>
      </xdr:nvSpPr>
      <xdr:spPr>
        <a:xfrm>
          <a:off x="9588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34925</xdr:rowOff>
    </xdr:from>
    <xdr:to>
      <xdr:col>46</xdr:col>
      <xdr:colOff>38100</xdr:colOff>
      <xdr:row>106</xdr:row>
      <xdr:rowOff>136525</xdr:rowOff>
    </xdr:to>
    <xdr:sp macro="" textlink="">
      <xdr:nvSpPr>
        <xdr:cNvPr id="430" name="フローチャート: 判断 429"/>
        <xdr:cNvSpPr/>
      </xdr:nvSpPr>
      <xdr:spPr>
        <a:xfrm>
          <a:off x="86995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19050</xdr:rowOff>
    </xdr:from>
    <xdr:to>
      <xdr:col>41</xdr:col>
      <xdr:colOff>101600</xdr:colOff>
      <xdr:row>106</xdr:row>
      <xdr:rowOff>120650</xdr:rowOff>
    </xdr:to>
    <xdr:sp macro="" textlink="">
      <xdr:nvSpPr>
        <xdr:cNvPr id="431" name="フローチャート: 判断 430"/>
        <xdr:cNvSpPr/>
      </xdr:nvSpPr>
      <xdr:spPr>
        <a:xfrm>
          <a:off x="7810500" y="181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109220</xdr:rowOff>
    </xdr:from>
    <xdr:to>
      <xdr:col>36</xdr:col>
      <xdr:colOff>165100</xdr:colOff>
      <xdr:row>106</xdr:row>
      <xdr:rowOff>38735</xdr:rowOff>
    </xdr:to>
    <xdr:sp macro="" textlink="">
      <xdr:nvSpPr>
        <xdr:cNvPr id="432" name="フローチャート: 判断 431"/>
        <xdr:cNvSpPr/>
      </xdr:nvSpPr>
      <xdr:spPr>
        <a:xfrm>
          <a:off x="6921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33" name="テキスト ボックス 43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34" name="テキスト ボックス 43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35" name="テキスト ボックス 43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36" name="テキスト ボックス 43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37" name="テキスト ボックス 43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23495</xdr:rowOff>
    </xdr:from>
    <xdr:to>
      <xdr:col>55</xdr:col>
      <xdr:colOff>50800</xdr:colOff>
      <xdr:row>105</xdr:row>
      <xdr:rowOff>125095</xdr:rowOff>
    </xdr:to>
    <xdr:sp macro="" textlink="">
      <xdr:nvSpPr>
        <xdr:cNvPr id="438" name="楕円 437"/>
        <xdr:cNvSpPr/>
      </xdr:nvSpPr>
      <xdr:spPr>
        <a:xfrm>
          <a:off x="10426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46355</xdr:rowOff>
    </xdr:from>
    <xdr:ext cx="469900" cy="259080"/>
    <xdr:sp macro="" textlink="">
      <xdr:nvSpPr>
        <xdr:cNvPr id="439" name="【市民会館】&#10;一人当たり面積該当値テキスト"/>
        <xdr:cNvSpPr txBox="1"/>
      </xdr:nvSpPr>
      <xdr:spPr>
        <a:xfrm>
          <a:off x="10515600" y="17877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49</xdr:col>
      <xdr:colOff>57150</xdr:colOff>
      <xdr:row>104</xdr:row>
      <xdr:rowOff>146685</xdr:rowOff>
    </xdr:from>
    <xdr:ext cx="469900" cy="257175"/>
    <xdr:sp macro="" textlink="">
      <xdr:nvSpPr>
        <xdr:cNvPr id="440" name="n_1aveValue【市民会館】&#10;一人当たり面積"/>
        <xdr:cNvSpPr txBox="1"/>
      </xdr:nvSpPr>
      <xdr:spPr>
        <a:xfrm>
          <a:off x="9391650" y="179774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153035</xdr:rowOff>
    </xdr:from>
    <xdr:ext cx="467995" cy="259080"/>
    <xdr:sp macro="" textlink="">
      <xdr:nvSpPr>
        <xdr:cNvPr id="441" name="n_2aveValue【市民会館】&#10;一人当たり面積"/>
        <xdr:cNvSpPr txBox="1"/>
      </xdr:nvSpPr>
      <xdr:spPr>
        <a:xfrm>
          <a:off x="8515350" y="17983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137160</xdr:rowOff>
    </xdr:from>
    <xdr:ext cx="467995" cy="259080"/>
    <xdr:sp macro="" textlink="">
      <xdr:nvSpPr>
        <xdr:cNvPr id="442" name="n_3aveValue【市民会館】&#10;一人当たり面積"/>
        <xdr:cNvSpPr txBox="1"/>
      </xdr:nvSpPr>
      <xdr:spPr>
        <a:xfrm>
          <a:off x="7626350" y="17967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55245</xdr:rowOff>
    </xdr:from>
    <xdr:ext cx="467995" cy="257175"/>
    <xdr:sp macro="" textlink="">
      <xdr:nvSpPr>
        <xdr:cNvPr id="443" name="n_4aveValue【市民会館】&#10;一人当たり面積"/>
        <xdr:cNvSpPr txBox="1"/>
      </xdr:nvSpPr>
      <xdr:spPr>
        <a:xfrm>
          <a:off x="6737350" y="178860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52" name="テキスト ボックス 451"/>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54" name="テキスト ボックス 453"/>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55" name="直線コネクタ 45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456" name="テキスト ボックス 455"/>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57" name="直線コネクタ 45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58" name="テキスト ボックス 45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59" name="直線コネクタ 45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460" name="テキスト ボックス 459"/>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61" name="直線コネクタ 46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62" name="テキスト ボックス 46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63" name="直線コネクタ 46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64" name="テキスト ボックス 46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65" name="直線コネクタ 46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466" name="テキスト ボックス 465"/>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53340</xdr:rowOff>
    </xdr:from>
    <xdr:to>
      <xdr:col>85</xdr:col>
      <xdr:colOff>126365</xdr:colOff>
      <xdr:row>42</xdr:row>
      <xdr:rowOff>25400</xdr:rowOff>
    </xdr:to>
    <xdr:cxnSp macro="">
      <xdr:nvCxnSpPr>
        <xdr:cNvPr id="469" name="直線コネクタ 468"/>
        <xdr:cNvCxnSpPr/>
      </xdr:nvCxnSpPr>
      <xdr:spPr>
        <a:xfrm flipV="1">
          <a:off x="16318865" y="571119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29210</xdr:rowOff>
    </xdr:from>
    <xdr:ext cx="405130" cy="257175"/>
    <xdr:sp macro="" textlink="">
      <xdr:nvSpPr>
        <xdr:cNvPr id="470" name="【一般廃棄物処理施設】&#10;有形固定資産減価償却率最小値テキスト"/>
        <xdr:cNvSpPr txBox="1"/>
      </xdr:nvSpPr>
      <xdr:spPr>
        <a:xfrm>
          <a:off x="16357600" y="7230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25400</xdr:rowOff>
    </xdr:from>
    <xdr:to>
      <xdr:col>86</xdr:col>
      <xdr:colOff>25400</xdr:colOff>
      <xdr:row>42</xdr:row>
      <xdr:rowOff>25400</xdr:rowOff>
    </xdr:to>
    <xdr:cxnSp macro="">
      <xdr:nvCxnSpPr>
        <xdr:cNvPr id="471" name="直線コネクタ 470"/>
        <xdr:cNvCxnSpPr/>
      </xdr:nvCxnSpPr>
      <xdr:spPr>
        <a:xfrm>
          <a:off x="16230600" y="722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0</xdr:rowOff>
    </xdr:from>
    <xdr:ext cx="340360" cy="259080"/>
    <xdr:sp macro="" textlink="">
      <xdr:nvSpPr>
        <xdr:cNvPr id="472" name="【一般廃棄物処理施設】&#10;有形固定資産減価償却率最大値テキスト"/>
        <xdr:cNvSpPr txBox="1"/>
      </xdr:nvSpPr>
      <xdr:spPr>
        <a:xfrm>
          <a:off x="16357600" y="548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73" name="直線コネクタ 472"/>
        <xdr:cNvCxnSpPr/>
      </xdr:nvCxnSpPr>
      <xdr:spPr>
        <a:xfrm>
          <a:off x="16230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101600</xdr:rowOff>
    </xdr:from>
    <xdr:ext cx="405130" cy="259080"/>
    <xdr:sp macro="" textlink="">
      <xdr:nvSpPr>
        <xdr:cNvPr id="474" name="【一般廃棄物処理施設】&#10;有形固定資産減価償却率平均値テキスト"/>
        <xdr:cNvSpPr txBox="1"/>
      </xdr:nvSpPr>
      <xdr:spPr>
        <a:xfrm>
          <a:off x="16357600" y="6616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123190</xdr:rowOff>
    </xdr:from>
    <xdr:to>
      <xdr:col>85</xdr:col>
      <xdr:colOff>177800</xdr:colOff>
      <xdr:row>39</xdr:row>
      <xdr:rowOff>53340</xdr:rowOff>
    </xdr:to>
    <xdr:sp macro="" textlink="">
      <xdr:nvSpPr>
        <xdr:cNvPr id="475" name="フローチャート: 判断 474"/>
        <xdr:cNvSpPr/>
      </xdr:nvSpPr>
      <xdr:spPr>
        <a:xfrm>
          <a:off x="162687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92075</xdr:rowOff>
    </xdr:from>
    <xdr:to>
      <xdr:col>81</xdr:col>
      <xdr:colOff>101600</xdr:colOff>
      <xdr:row>39</xdr:row>
      <xdr:rowOff>22225</xdr:rowOff>
    </xdr:to>
    <xdr:sp macro="" textlink="">
      <xdr:nvSpPr>
        <xdr:cNvPr id="476" name="フローチャート: 判断 475"/>
        <xdr:cNvSpPr/>
      </xdr:nvSpPr>
      <xdr:spPr>
        <a:xfrm>
          <a:off x="15430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77" name="フローチャート: 判断 47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61595</xdr:rowOff>
    </xdr:to>
    <xdr:sp macro="" textlink="">
      <xdr:nvSpPr>
        <xdr:cNvPr id="478" name="フローチャート: 判断 477"/>
        <xdr:cNvSpPr/>
      </xdr:nvSpPr>
      <xdr:spPr>
        <a:xfrm>
          <a:off x="13652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38735</xdr:rowOff>
    </xdr:from>
    <xdr:to>
      <xdr:col>67</xdr:col>
      <xdr:colOff>101600</xdr:colOff>
      <xdr:row>38</xdr:row>
      <xdr:rowOff>140335</xdr:rowOff>
    </xdr:to>
    <xdr:sp macro="" textlink="">
      <xdr:nvSpPr>
        <xdr:cNvPr id="479" name="フローチャート: 判断 478"/>
        <xdr:cNvSpPr/>
      </xdr:nvSpPr>
      <xdr:spPr>
        <a:xfrm>
          <a:off x="1276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80" name="テキスト ボックス 47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81" name="テキスト ボックス 48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82" name="テキスト ボックス 48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83" name="テキスト ボックス 48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84" name="テキスト ボックス 48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71</xdr:col>
      <xdr:colOff>127000</xdr:colOff>
      <xdr:row>39</xdr:row>
      <xdr:rowOff>166370</xdr:rowOff>
    </xdr:from>
    <xdr:to>
      <xdr:col>72</xdr:col>
      <xdr:colOff>38100</xdr:colOff>
      <xdr:row>40</xdr:row>
      <xdr:rowOff>95885</xdr:rowOff>
    </xdr:to>
    <xdr:sp macro="" textlink="">
      <xdr:nvSpPr>
        <xdr:cNvPr id="485" name="楕円 484"/>
        <xdr:cNvSpPr/>
      </xdr:nvSpPr>
      <xdr:spPr>
        <a:xfrm>
          <a:off x="13652500" y="685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37</xdr:row>
      <xdr:rowOff>38735</xdr:rowOff>
    </xdr:from>
    <xdr:ext cx="405130" cy="259080"/>
    <xdr:sp macro="" textlink="">
      <xdr:nvSpPr>
        <xdr:cNvPr id="486" name="n_1aveValue【一般廃棄物処理施設】&#10;有形固定資産減価償却率"/>
        <xdr:cNvSpPr txBox="1"/>
      </xdr:nvSpPr>
      <xdr:spPr>
        <a:xfrm>
          <a:off x="15266035" y="6382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109220</xdr:rowOff>
    </xdr:from>
    <xdr:ext cx="403225" cy="257175"/>
    <xdr:sp macro="" textlink="">
      <xdr:nvSpPr>
        <xdr:cNvPr id="487" name="n_2aveValue【一般廃棄物処理施設】&#10;有形固定資産減価償却率"/>
        <xdr:cNvSpPr txBox="1"/>
      </xdr:nvSpPr>
      <xdr:spPr>
        <a:xfrm>
          <a:off x="14389735" y="6281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78105</xdr:rowOff>
    </xdr:from>
    <xdr:ext cx="403225" cy="257175"/>
    <xdr:sp macro="" textlink="">
      <xdr:nvSpPr>
        <xdr:cNvPr id="488" name="n_3aveValue【一般廃棄物処理施設】&#10;有形固定資産減価償却率"/>
        <xdr:cNvSpPr txBox="1"/>
      </xdr:nvSpPr>
      <xdr:spPr>
        <a:xfrm>
          <a:off x="13500735" y="6250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156845</xdr:rowOff>
    </xdr:from>
    <xdr:ext cx="403225" cy="257175"/>
    <xdr:sp macro="" textlink="">
      <xdr:nvSpPr>
        <xdr:cNvPr id="489" name="n_4aveValue【一般廃棄物処理施設】&#10;有形固定資産減価償却率"/>
        <xdr:cNvSpPr txBox="1"/>
      </xdr:nvSpPr>
      <xdr:spPr>
        <a:xfrm>
          <a:off x="12611735" y="6329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40</xdr:row>
      <xdr:rowOff>86995</xdr:rowOff>
    </xdr:from>
    <xdr:ext cx="403225" cy="257175"/>
    <xdr:sp macro="" textlink="">
      <xdr:nvSpPr>
        <xdr:cNvPr id="490" name="n_3mainValue【一般廃棄物処理施設】&#10;有形固定資産減価償却率"/>
        <xdr:cNvSpPr txBox="1"/>
      </xdr:nvSpPr>
      <xdr:spPr>
        <a:xfrm>
          <a:off x="13500735" y="69449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99" name="テキスト ボックス 498"/>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1" name="直線コネクタ 50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015" cy="259080"/>
    <xdr:sp macro="" textlink="">
      <xdr:nvSpPr>
        <xdr:cNvPr id="502" name="テキスト ボックス 501"/>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3" name="直線コネクタ 50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725" cy="259080"/>
    <xdr:sp macro="" textlink="">
      <xdr:nvSpPr>
        <xdr:cNvPr id="504" name="テキスト ボックス 503"/>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5" name="直線コネクタ 50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725" cy="259080"/>
    <xdr:sp macro="" textlink="">
      <xdr:nvSpPr>
        <xdr:cNvPr id="506" name="テキスト ボックス 505"/>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7" name="直線コネクタ 50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725" cy="259080"/>
    <xdr:sp macro="" textlink="">
      <xdr:nvSpPr>
        <xdr:cNvPr id="508" name="テキスト ボックス 507"/>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9" name="直線コネクタ 50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510" name="テキスト ボックス 509"/>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36830</xdr:rowOff>
    </xdr:from>
    <xdr:to>
      <xdr:col>116</xdr:col>
      <xdr:colOff>62865</xdr:colOff>
      <xdr:row>41</xdr:row>
      <xdr:rowOff>59055</xdr:rowOff>
    </xdr:to>
    <xdr:cxnSp macro="">
      <xdr:nvCxnSpPr>
        <xdr:cNvPr id="512" name="直線コネクタ 511"/>
        <xdr:cNvCxnSpPr/>
      </xdr:nvCxnSpPr>
      <xdr:spPr>
        <a:xfrm flipV="1">
          <a:off x="22160865" y="6037580"/>
          <a:ext cx="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63500</xdr:rowOff>
    </xdr:from>
    <xdr:ext cx="534670" cy="257175"/>
    <xdr:sp macro="" textlink="">
      <xdr:nvSpPr>
        <xdr:cNvPr id="513" name="【一般廃棄物処理施設】&#10;一人当たり有形固定資産（償却資産）額最小値テキスト"/>
        <xdr:cNvSpPr txBox="1"/>
      </xdr:nvSpPr>
      <xdr:spPr>
        <a:xfrm>
          <a:off x="22199600" y="7092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16,267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59055</xdr:rowOff>
    </xdr:from>
    <xdr:to>
      <xdr:col>116</xdr:col>
      <xdr:colOff>152400</xdr:colOff>
      <xdr:row>41</xdr:row>
      <xdr:rowOff>59055</xdr:rowOff>
    </xdr:to>
    <xdr:cxnSp macro="">
      <xdr:nvCxnSpPr>
        <xdr:cNvPr id="514" name="直線コネクタ 513"/>
        <xdr:cNvCxnSpPr/>
      </xdr:nvCxnSpPr>
      <xdr:spPr>
        <a:xfrm>
          <a:off x="220726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154940</xdr:rowOff>
    </xdr:from>
    <xdr:ext cx="598805" cy="257175"/>
    <xdr:sp macro="" textlink="">
      <xdr:nvSpPr>
        <xdr:cNvPr id="515" name="【一般廃棄物処理施設】&#10;一人当たり有形固定資産（償却資産）額最大値テキスト"/>
        <xdr:cNvSpPr txBox="1"/>
      </xdr:nvSpPr>
      <xdr:spPr>
        <a:xfrm>
          <a:off x="22199600" y="58127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246,129</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36830</xdr:rowOff>
    </xdr:from>
    <xdr:to>
      <xdr:col>116</xdr:col>
      <xdr:colOff>152400</xdr:colOff>
      <xdr:row>35</xdr:row>
      <xdr:rowOff>36830</xdr:rowOff>
    </xdr:to>
    <xdr:cxnSp macro="">
      <xdr:nvCxnSpPr>
        <xdr:cNvPr id="516" name="直線コネクタ 515"/>
        <xdr:cNvCxnSpPr/>
      </xdr:nvCxnSpPr>
      <xdr:spPr>
        <a:xfrm>
          <a:off x="22072600" y="603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117475</xdr:rowOff>
    </xdr:from>
    <xdr:ext cx="598805" cy="259080"/>
    <xdr:sp macro="" textlink="">
      <xdr:nvSpPr>
        <xdr:cNvPr id="517" name="【一般廃棄物処理施設】&#10;一人当たり有形固定資産（償却資産）額平均値テキスト"/>
        <xdr:cNvSpPr txBox="1"/>
      </xdr:nvSpPr>
      <xdr:spPr>
        <a:xfrm>
          <a:off x="22199600" y="66325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69215</xdr:rowOff>
    </xdr:to>
    <xdr:sp macro="" textlink="">
      <xdr:nvSpPr>
        <xdr:cNvPr id="518" name="フローチャート: 判断 517"/>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160020</xdr:rowOff>
    </xdr:from>
    <xdr:to>
      <xdr:col>112</xdr:col>
      <xdr:colOff>38100</xdr:colOff>
      <xdr:row>39</xdr:row>
      <xdr:rowOff>90170</xdr:rowOff>
    </xdr:to>
    <xdr:sp macro="" textlink="">
      <xdr:nvSpPr>
        <xdr:cNvPr id="519" name="フローチャート: 判断 518"/>
        <xdr:cNvSpPr/>
      </xdr:nvSpPr>
      <xdr:spPr>
        <a:xfrm>
          <a:off x="2127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59055</xdr:rowOff>
    </xdr:from>
    <xdr:to>
      <xdr:col>107</xdr:col>
      <xdr:colOff>101600</xdr:colOff>
      <xdr:row>39</xdr:row>
      <xdr:rowOff>160655</xdr:rowOff>
    </xdr:to>
    <xdr:sp macro="" textlink="">
      <xdr:nvSpPr>
        <xdr:cNvPr id="520" name="フローチャート: 判断 519"/>
        <xdr:cNvSpPr/>
      </xdr:nvSpPr>
      <xdr:spPr>
        <a:xfrm>
          <a:off x="20383500" y="674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67945</xdr:rowOff>
    </xdr:from>
    <xdr:to>
      <xdr:col>102</xdr:col>
      <xdr:colOff>165100</xdr:colOff>
      <xdr:row>39</xdr:row>
      <xdr:rowOff>169545</xdr:rowOff>
    </xdr:to>
    <xdr:sp macro="" textlink="">
      <xdr:nvSpPr>
        <xdr:cNvPr id="521" name="フローチャート: 判断 520"/>
        <xdr:cNvSpPr/>
      </xdr:nvSpPr>
      <xdr:spPr>
        <a:xfrm>
          <a:off x="19494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89535</xdr:rowOff>
    </xdr:from>
    <xdr:to>
      <xdr:col>98</xdr:col>
      <xdr:colOff>38100</xdr:colOff>
      <xdr:row>40</xdr:row>
      <xdr:rowOff>19685</xdr:rowOff>
    </xdr:to>
    <xdr:sp macro="" textlink="">
      <xdr:nvSpPr>
        <xdr:cNvPr id="522" name="フローチャート: 判断 521"/>
        <xdr:cNvSpPr/>
      </xdr:nvSpPr>
      <xdr:spPr>
        <a:xfrm>
          <a:off x="18605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23" name="テキスト ボックス 52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24" name="テキスト ボックス 52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25" name="テキスト ボックス 52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26" name="テキスト ボックス 52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27" name="テキスト ボックス 52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102</xdr:col>
      <xdr:colOff>63500</xdr:colOff>
      <xdr:row>40</xdr:row>
      <xdr:rowOff>167640</xdr:rowOff>
    </xdr:from>
    <xdr:to>
      <xdr:col>102</xdr:col>
      <xdr:colOff>165100</xdr:colOff>
      <xdr:row>41</xdr:row>
      <xdr:rowOff>97790</xdr:rowOff>
    </xdr:to>
    <xdr:sp macro="" textlink="">
      <xdr:nvSpPr>
        <xdr:cNvPr id="528" name="楕円 527"/>
        <xdr:cNvSpPr/>
      </xdr:nvSpPr>
      <xdr:spPr>
        <a:xfrm>
          <a:off x="194945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37</xdr:row>
      <xdr:rowOff>106680</xdr:rowOff>
    </xdr:from>
    <xdr:ext cx="534670" cy="259080"/>
    <xdr:sp macro="" textlink="">
      <xdr:nvSpPr>
        <xdr:cNvPr id="529" name="n_1aveValue【一般廃棄物処理施設】&#10;一人当たり有形固定資産（償却資産）額"/>
        <xdr:cNvSpPr txBox="1"/>
      </xdr:nvSpPr>
      <xdr:spPr>
        <a:xfrm>
          <a:off x="21043265" y="645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95,603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6350</xdr:rowOff>
    </xdr:from>
    <xdr:ext cx="532765" cy="257175"/>
    <xdr:sp macro="" textlink="">
      <xdr:nvSpPr>
        <xdr:cNvPr id="530" name="n_2aveValue【一般廃棄物処理施設】&#10;一人当たり有形固定資産（償却資産）額"/>
        <xdr:cNvSpPr txBox="1"/>
      </xdr:nvSpPr>
      <xdr:spPr>
        <a:xfrm>
          <a:off x="20166965" y="6521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15240</xdr:rowOff>
    </xdr:from>
    <xdr:ext cx="532765" cy="259080"/>
    <xdr:sp macro="" textlink="">
      <xdr:nvSpPr>
        <xdr:cNvPr id="531" name="n_3aveValue【一般廃棄物処理施設】&#10;一人当たり有形固定資産（償却資産）額"/>
        <xdr:cNvSpPr txBox="1"/>
      </xdr:nvSpPr>
      <xdr:spPr>
        <a:xfrm>
          <a:off x="19277965" y="6530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36195</xdr:rowOff>
    </xdr:from>
    <xdr:ext cx="532765" cy="259080"/>
    <xdr:sp macro="" textlink="">
      <xdr:nvSpPr>
        <xdr:cNvPr id="532" name="n_4aveValue【一般廃棄物処理施設】&#10;一人当たり有形固定資産（償却資産）額"/>
        <xdr:cNvSpPr txBox="1"/>
      </xdr:nvSpPr>
      <xdr:spPr>
        <a:xfrm>
          <a:off x="18388965" y="6551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88900</xdr:rowOff>
    </xdr:from>
    <xdr:ext cx="532765" cy="257175"/>
    <xdr:sp macro="" textlink="">
      <xdr:nvSpPr>
        <xdr:cNvPr id="533" name="n_3mainValue【一般廃棄物処理施設】&#10;一人当たり有形固定資産（償却資産）額"/>
        <xdr:cNvSpPr txBox="1"/>
      </xdr:nvSpPr>
      <xdr:spPr>
        <a:xfrm>
          <a:off x="19277965" y="7118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5" name="正方形/長方形 53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6" name="正方形/長方形 53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7" name="正方形/長方形 53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8" name="正方形/長方形 53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9" name="正方形/長方形 53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0" name="正方形/長方形 53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42" name="テキスト ボックス 54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44" name="テキスト ボックス 543"/>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45" name="直線コネクタ 54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546" name="テキスト ボックス 545"/>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47" name="直線コネクタ 54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48" name="テキスト ボックス 54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49" name="直線コネクタ 54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550" name="テキスト ボックス 549"/>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51" name="直線コネクタ 55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52" name="テキスト ボックス 55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53" name="直線コネクタ 55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554" name="テキスト ボックス 553"/>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55" name="直線コネクタ 55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556" name="テキスト ボックス 555"/>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109220</xdr:rowOff>
    </xdr:from>
    <xdr:to>
      <xdr:col>85</xdr:col>
      <xdr:colOff>126365</xdr:colOff>
      <xdr:row>64</xdr:row>
      <xdr:rowOff>42545</xdr:rowOff>
    </xdr:to>
    <xdr:cxnSp macro="">
      <xdr:nvCxnSpPr>
        <xdr:cNvPr id="559" name="直線コネクタ 558"/>
        <xdr:cNvCxnSpPr/>
      </xdr:nvCxnSpPr>
      <xdr:spPr>
        <a:xfrm flipV="1">
          <a:off x="16318865" y="953897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46355</xdr:rowOff>
    </xdr:from>
    <xdr:ext cx="405130" cy="259080"/>
    <xdr:sp macro="" textlink="">
      <xdr:nvSpPr>
        <xdr:cNvPr id="560" name="【保健センター・保健所】&#10;有形固定資産減価償却率最小値テキスト"/>
        <xdr:cNvSpPr txBox="1"/>
      </xdr:nvSpPr>
      <xdr:spPr>
        <a:xfrm>
          <a:off x="16357600" y="1101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42545</xdr:rowOff>
    </xdr:from>
    <xdr:to>
      <xdr:col>86</xdr:col>
      <xdr:colOff>25400</xdr:colOff>
      <xdr:row>64</xdr:row>
      <xdr:rowOff>42545</xdr:rowOff>
    </xdr:to>
    <xdr:cxnSp macro="">
      <xdr:nvCxnSpPr>
        <xdr:cNvPr id="561" name="直線コネクタ 560"/>
        <xdr:cNvCxnSpPr/>
      </xdr:nvCxnSpPr>
      <xdr:spPr>
        <a:xfrm>
          <a:off x="16230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55880</xdr:rowOff>
    </xdr:from>
    <xdr:ext cx="340360" cy="259080"/>
    <xdr:sp macro="" textlink="">
      <xdr:nvSpPr>
        <xdr:cNvPr id="562" name="【保健センター・保健所】&#10;有形固定資産減価償却率最大値テキスト"/>
        <xdr:cNvSpPr txBox="1"/>
      </xdr:nvSpPr>
      <xdr:spPr>
        <a:xfrm>
          <a:off x="16357600" y="931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109220</xdr:rowOff>
    </xdr:from>
    <xdr:to>
      <xdr:col>86</xdr:col>
      <xdr:colOff>25400</xdr:colOff>
      <xdr:row>55</xdr:row>
      <xdr:rowOff>109220</xdr:rowOff>
    </xdr:to>
    <xdr:cxnSp macro="">
      <xdr:nvCxnSpPr>
        <xdr:cNvPr id="563" name="直線コネクタ 562"/>
        <xdr:cNvCxnSpPr/>
      </xdr:nvCxnSpPr>
      <xdr:spPr>
        <a:xfrm>
          <a:off x="16230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40640</xdr:rowOff>
    </xdr:from>
    <xdr:ext cx="405130" cy="257175"/>
    <xdr:sp macro="" textlink="">
      <xdr:nvSpPr>
        <xdr:cNvPr id="564" name="【保健センター・保健所】&#10;有形固定資産減価償却率平均値テキスト"/>
        <xdr:cNvSpPr txBox="1"/>
      </xdr:nvSpPr>
      <xdr:spPr>
        <a:xfrm>
          <a:off x="16357600" y="101561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65" name="フローチャート: 判断 564"/>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66" name="フローチャート: 判断 565"/>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67" name="フローチャート: 判断 566"/>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1270</xdr:rowOff>
    </xdr:from>
    <xdr:to>
      <xdr:col>72</xdr:col>
      <xdr:colOff>38100</xdr:colOff>
      <xdr:row>59</xdr:row>
      <xdr:rowOff>102870</xdr:rowOff>
    </xdr:to>
    <xdr:sp macro="" textlink="">
      <xdr:nvSpPr>
        <xdr:cNvPr id="568" name="フローチャート: 判断 567"/>
        <xdr:cNvSpPr/>
      </xdr:nvSpPr>
      <xdr:spPr>
        <a:xfrm>
          <a:off x="136525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xdr:rowOff>
    </xdr:from>
    <xdr:to>
      <xdr:col>67</xdr:col>
      <xdr:colOff>101600</xdr:colOff>
      <xdr:row>59</xdr:row>
      <xdr:rowOff>106045</xdr:rowOff>
    </xdr:to>
    <xdr:sp macro="" textlink="">
      <xdr:nvSpPr>
        <xdr:cNvPr id="569" name="フローチャート: 判断 568"/>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70" name="テキスト ボックス 569"/>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71" name="テキスト ボックス 570"/>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72" name="テキスト ボックス 571"/>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73" name="テキスト ボックス 572"/>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74" name="テキスト ボックス 573"/>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58420</xdr:rowOff>
    </xdr:from>
    <xdr:to>
      <xdr:col>85</xdr:col>
      <xdr:colOff>177800</xdr:colOff>
      <xdr:row>55</xdr:row>
      <xdr:rowOff>160020</xdr:rowOff>
    </xdr:to>
    <xdr:sp macro="" textlink="">
      <xdr:nvSpPr>
        <xdr:cNvPr id="575" name="楕円 574"/>
        <xdr:cNvSpPr/>
      </xdr:nvSpPr>
      <xdr:spPr>
        <a:xfrm>
          <a:off x="162687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11430</xdr:rowOff>
    </xdr:from>
    <xdr:ext cx="340360" cy="259080"/>
    <xdr:sp macro="" textlink="">
      <xdr:nvSpPr>
        <xdr:cNvPr id="576" name="【保健センター・保健所】&#10;有形固定資産減価償却率該当値テキスト"/>
        <xdr:cNvSpPr txBox="1"/>
      </xdr:nvSpPr>
      <xdr:spPr>
        <a:xfrm>
          <a:off x="16357600" y="9441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161290</xdr:rowOff>
    </xdr:from>
    <xdr:to>
      <xdr:col>81</xdr:col>
      <xdr:colOff>101600</xdr:colOff>
      <xdr:row>55</xdr:row>
      <xdr:rowOff>91440</xdr:rowOff>
    </xdr:to>
    <xdr:sp macro="" textlink="">
      <xdr:nvSpPr>
        <xdr:cNvPr id="577" name="楕円 576"/>
        <xdr:cNvSpPr/>
      </xdr:nvSpPr>
      <xdr:spPr>
        <a:xfrm>
          <a:off x="154305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40640</xdr:rowOff>
    </xdr:from>
    <xdr:to>
      <xdr:col>85</xdr:col>
      <xdr:colOff>127000</xdr:colOff>
      <xdr:row>55</xdr:row>
      <xdr:rowOff>109220</xdr:rowOff>
    </xdr:to>
    <xdr:cxnSp macro="">
      <xdr:nvCxnSpPr>
        <xdr:cNvPr id="578" name="直線コネクタ 577"/>
        <xdr:cNvCxnSpPr/>
      </xdr:nvCxnSpPr>
      <xdr:spPr>
        <a:xfrm>
          <a:off x="15481300" y="94703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19050</xdr:rowOff>
    </xdr:from>
    <xdr:ext cx="405130" cy="257175"/>
    <xdr:sp macro="" textlink="">
      <xdr:nvSpPr>
        <xdr:cNvPr id="579" name="n_1aveValue【保健センター・保健所】&#10;有形固定資産減価償却率"/>
        <xdr:cNvSpPr txBox="1"/>
      </xdr:nvSpPr>
      <xdr:spPr>
        <a:xfrm>
          <a:off x="15266035" y="103060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23495</xdr:rowOff>
    </xdr:from>
    <xdr:ext cx="403225" cy="259080"/>
    <xdr:sp macro="" textlink="">
      <xdr:nvSpPr>
        <xdr:cNvPr id="580" name="n_2aveValue【保健センター・保健所】&#10;有形固定資産減価償却率"/>
        <xdr:cNvSpPr txBox="1"/>
      </xdr:nvSpPr>
      <xdr:spPr>
        <a:xfrm>
          <a:off x="14389735" y="9967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119380</xdr:rowOff>
    </xdr:from>
    <xdr:ext cx="403225" cy="259080"/>
    <xdr:sp macro="" textlink="">
      <xdr:nvSpPr>
        <xdr:cNvPr id="581" name="n_3aveValue【保健センター・保健所】&#10;有形固定資産減価償却率"/>
        <xdr:cNvSpPr txBox="1"/>
      </xdr:nvSpPr>
      <xdr:spPr>
        <a:xfrm>
          <a:off x="13500735" y="98920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122555</xdr:rowOff>
    </xdr:from>
    <xdr:ext cx="403225" cy="257175"/>
    <xdr:sp macro="" textlink="">
      <xdr:nvSpPr>
        <xdr:cNvPr id="582" name="n_4aveValue【保健センター・保健所】&#10;有形固定資産減価償却率"/>
        <xdr:cNvSpPr txBox="1"/>
      </xdr:nvSpPr>
      <xdr:spPr>
        <a:xfrm>
          <a:off x="12611735" y="98952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53</xdr:row>
      <xdr:rowOff>107950</xdr:rowOff>
    </xdr:from>
    <xdr:ext cx="340360" cy="259080"/>
    <xdr:sp macro="" textlink="">
      <xdr:nvSpPr>
        <xdr:cNvPr id="583" name="n_1mainValue【保健センター・保健所】&#10;有形固定資産減価償却率"/>
        <xdr:cNvSpPr txBox="1"/>
      </xdr:nvSpPr>
      <xdr:spPr>
        <a:xfrm>
          <a:off x="15298420" y="919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4" name="正方形/長方形 5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5" name="正方形/長方形 58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6" name="正方形/長方形 58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7" name="正方形/長方形 58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8" name="正方形/長方形 58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9" name="正方形/長方形 58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0" name="正方形/長方形 58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1" name="正方形/長方形 59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92" name="テキスト ボックス 59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3" name="直線コネクタ 59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94" name="直線コネクタ 59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595" name="テキスト ボックス 594"/>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96" name="直線コネクタ 59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597" name="テキスト ボックス 596"/>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98" name="直線コネクタ 59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599" name="テキスト ボックス 598"/>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00" name="直線コネクタ 59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601" name="テキスト ボックス 600"/>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02" name="直線コネクタ 60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603" name="テキスト ボックス 602"/>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04" name="直線コネクタ 60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605" name="テキスト ボックス 604"/>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6" name="直線コネクタ 60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07" name="テキスト ボックス 60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32385</xdr:rowOff>
    </xdr:from>
    <xdr:to>
      <xdr:col>116</xdr:col>
      <xdr:colOff>62865</xdr:colOff>
      <xdr:row>64</xdr:row>
      <xdr:rowOff>123825</xdr:rowOff>
    </xdr:to>
    <xdr:cxnSp macro="">
      <xdr:nvCxnSpPr>
        <xdr:cNvPr id="609" name="直線コネクタ 608"/>
        <xdr:cNvCxnSpPr/>
      </xdr:nvCxnSpPr>
      <xdr:spPr>
        <a:xfrm flipV="1">
          <a:off x="22160865" y="963358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127635</xdr:rowOff>
    </xdr:from>
    <xdr:ext cx="469900" cy="259080"/>
    <xdr:sp macro="" textlink="">
      <xdr:nvSpPr>
        <xdr:cNvPr id="610" name="【保健センター・保健所】&#10;一人当たり面積最小値テキスト"/>
        <xdr:cNvSpPr txBox="1"/>
      </xdr:nvSpPr>
      <xdr:spPr>
        <a:xfrm>
          <a:off x="22199600" y="1110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123825</xdr:rowOff>
    </xdr:from>
    <xdr:to>
      <xdr:col>116</xdr:col>
      <xdr:colOff>152400</xdr:colOff>
      <xdr:row>64</xdr:row>
      <xdr:rowOff>123825</xdr:rowOff>
    </xdr:to>
    <xdr:cxnSp macro="">
      <xdr:nvCxnSpPr>
        <xdr:cNvPr id="611" name="直線コネクタ 610"/>
        <xdr:cNvCxnSpPr/>
      </xdr:nvCxnSpPr>
      <xdr:spPr>
        <a:xfrm>
          <a:off x="22072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150495</xdr:rowOff>
    </xdr:from>
    <xdr:ext cx="469900" cy="259080"/>
    <xdr:sp macro="" textlink="">
      <xdr:nvSpPr>
        <xdr:cNvPr id="612" name="【保健センター・保健所】&#10;一人当たり面積最大値テキスト"/>
        <xdr:cNvSpPr txBox="1"/>
      </xdr:nvSpPr>
      <xdr:spPr>
        <a:xfrm>
          <a:off x="22199600" y="9408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32385</xdr:rowOff>
    </xdr:from>
    <xdr:to>
      <xdr:col>116</xdr:col>
      <xdr:colOff>152400</xdr:colOff>
      <xdr:row>56</xdr:row>
      <xdr:rowOff>32385</xdr:rowOff>
    </xdr:to>
    <xdr:cxnSp macro="">
      <xdr:nvCxnSpPr>
        <xdr:cNvPr id="613" name="直線コネクタ 612"/>
        <xdr:cNvCxnSpPr/>
      </xdr:nvCxnSpPr>
      <xdr:spPr>
        <a:xfrm>
          <a:off x="22072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9525</xdr:rowOff>
    </xdr:from>
    <xdr:ext cx="469900" cy="257175"/>
    <xdr:sp macro="" textlink="">
      <xdr:nvSpPr>
        <xdr:cNvPr id="614" name="【保健センター・保健所】&#10;一人当たり面積平均値テキスト"/>
        <xdr:cNvSpPr txBox="1"/>
      </xdr:nvSpPr>
      <xdr:spPr>
        <a:xfrm>
          <a:off x="22199600" y="1063942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158115</xdr:rowOff>
    </xdr:from>
    <xdr:to>
      <xdr:col>116</xdr:col>
      <xdr:colOff>114300</xdr:colOff>
      <xdr:row>63</xdr:row>
      <xdr:rowOff>88265</xdr:rowOff>
    </xdr:to>
    <xdr:sp macro="" textlink="">
      <xdr:nvSpPr>
        <xdr:cNvPr id="615" name="フローチャート: 判断 614"/>
        <xdr:cNvSpPr/>
      </xdr:nvSpPr>
      <xdr:spPr>
        <a:xfrm>
          <a:off x="22110700" y="107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32385</xdr:rowOff>
    </xdr:from>
    <xdr:to>
      <xdr:col>112</xdr:col>
      <xdr:colOff>38100</xdr:colOff>
      <xdr:row>63</xdr:row>
      <xdr:rowOff>133985</xdr:rowOff>
    </xdr:to>
    <xdr:sp macro="" textlink="">
      <xdr:nvSpPr>
        <xdr:cNvPr id="616" name="フローチャート: 判断 615"/>
        <xdr:cNvSpPr/>
      </xdr:nvSpPr>
      <xdr:spPr>
        <a:xfrm>
          <a:off x="21272500" y="1083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19685</xdr:rowOff>
    </xdr:from>
    <xdr:to>
      <xdr:col>107</xdr:col>
      <xdr:colOff>101600</xdr:colOff>
      <xdr:row>63</xdr:row>
      <xdr:rowOff>121285</xdr:rowOff>
    </xdr:to>
    <xdr:sp macro="" textlink="">
      <xdr:nvSpPr>
        <xdr:cNvPr id="617" name="フローチャート: 判断 616"/>
        <xdr:cNvSpPr/>
      </xdr:nvSpPr>
      <xdr:spPr>
        <a:xfrm>
          <a:off x="20383500" y="1082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18" name="フローチャート: 判断 617"/>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19" name="フローチャート: 判断 61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20" name="テキスト ボックス 61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21" name="テキスト ボックス 62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22" name="テキスト ボックス 62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23" name="テキスト ボックス 62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24" name="テキスト ボックス 62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15875</xdr:rowOff>
    </xdr:from>
    <xdr:to>
      <xdr:col>116</xdr:col>
      <xdr:colOff>114300</xdr:colOff>
      <xdr:row>63</xdr:row>
      <xdr:rowOff>117475</xdr:rowOff>
    </xdr:to>
    <xdr:sp macro="" textlink="">
      <xdr:nvSpPr>
        <xdr:cNvPr id="625" name="楕円 624"/>
        <xdr:cNvSpPr/>
      </xdr:nvSpPr>
      <xdr:spPr>
        <a:xfrm>
          <a:off x="221107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166370</xdr:rowOff>
    </xdr:from>
    <xdr:ext cx="469900" cy="257175"/>
    <xdr:sp macro="" textlink="">
      <xdr:nvSpPr>
        <xdr:cNvPr id="626" name="【保健センター・保健所】&#10;一人当たり面積該当値テキスト"/>
        <xdr:cNvSpPr txBox="1"/>
      </xdr:nvSpPr>
      <xdr:spPr>
        <a:xfrm>
          <a:off x="22199600" y="10796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19685</xdr:rowOff>
    </xdr:from>
    <xdr:to>
      <xdr:col>112</xdr:col>
      <xdr:colOff>38100</xdr:colOff>
      <xdr:row>63</xdr:row>
      <xdr:rowOff>121285</xdr:rowOff>
    </xdr:to>
    <xdr:sp macro="" textlink="">
      <xdr:nvSpPr>
        <xdr:cNvPr id="627" name="楕円 626"/>
        <xdr:cNvSpPr/>
      </xdr:nvSpPr>
      <xdr:spPr>
        <a:xfrm>
          <a:off x="21272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66675</xdr:rowOff>
    </xdr:from>
    <xdr:to>
      <xdr:col>116</xdr:col>
      <xdr:colOff>63500</xdr:colOff>
      <xdr:row>63</xdr:row>
      <xdr:rowOff>70485</xdr:rowOff>
    </xdr:to>
    <xdr:cxnSp macro="">
      <xdr:nvCxnSpPr>
        <xdr:cNvPr id="628" name="直線コネクタ 627"/>
        <xdr:cNvCxnSpPr/>
      </xdr:nvCxnSpPr>
      <xdr:spPr>
        <a:xfrm flipV="1">
          <a:off x="21323300" y="1086802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125095</xdr:rowOff>
    </xdr:from>
    <xdr:ext cx="469900" cy="258445"/>
    <xdr:sp macro="" textlink="">
      <xdr:nvSpPr>
        <xdr:cNvPr id="629" name="n_1aveValue【保健センター・保健所】&#10;一人当たり面積"/>
        <xdr:cNvSpPr txBox="1"/>
      </xdr:nvSpPr>
      <xdr:spPr>
        <a:xfrm>
          <a:off x="21075650" y="1092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137795</xdr:rowOff>
    </xdr:from>
    <xdr:ext cx="467995" cy="259080"/>
    <xdr:sp macro="" textlink="">
      <xdr:nvSpPr>
        <xdr:cNvPr id="630" name="n_2aveValue【保健センター・保健所】&#10;一人当たり面積"/>
        <xdr:cNvSpPr txBox="1"/>
      </xdr:nvSpPr>
      <xdr:spPr>
        <a:xfrm>
          <a:off x="20199350" y="10596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101600</xdr:rowOff>
    </xdr:from>
    <xdr:ext cx="467995" cy="259080"/>
    <xdr:sp macro="" textlink="">
      <xdr:nvSpPr>
        <xdr:cNvPr id="631" name="n_3aveValue【保健センター・保健所】&#10;一人当たり面積"/>
        <xdr:cNvSpPr txBox="1"/>
      </xdr:nvSpPr>
      <xdr:spPr>
        <a:xfrm>
          <a:off x="19310350" y="10560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124460</xdr:rowOff>
    </xdr:from>
    <xdr:ext cx="467995" cy="259080"/>
    <xdr:sp macro="" textlink="">
      <xdr:nvSpPr>
        <xdr:cNvPr id="632" name="n_4aveValue【保健センター・保健所】&#10;一人当たり面積"/>
        <xdr:cNvSpPr txBox="1"/>
      </xdr:nvSpPr>
      <xdr:spPr>
        <a:xfrm>
          <a:off x="18421350" y="10582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137795</xdr:rowOff>
    </xdr:from>
    <xdr:ext cx="469900" cy="259080"/>
    <xdr:sp macro="" textlink="">
      <xdr:nvSpPr>
        <xdr:cNvPr id="633" name="n_1mainValue【保健センター・保健所】&#10;一人当たり面積"/>
        <xdr:cNvSpPr txBox="1"/>
      </xdr:nvSpPr>
      <xdr:spPr>
        <a:xfrm>
          <a:off x="21075650" y="1059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42" name="テキスト ボックス 641"/>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44" name="テキスト ボックス 643"/>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5" name="直線コネクタ 64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646" name="テキスト ボックス 645"/>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7" name="直線コネクタ 64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8" name="テキスト ボックス 64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9" name="直線コネクタ 64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50" name="テキスト ボックス 64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1" name="直線コネクタ 65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652" name="テキスト ボックス 651"/>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3" name="直線コネクタ 65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4" name="テキスト ボックス 653"/>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656" name="テキスト ボックス 655"/>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3810</xdr:rowOff>
    </xdr:from>
    <xdr:to>
      <xdr:col>85</xdr:col>
      <xdr:colOff>126365</xdr:colOff>
      <xdr:row>85</xdr:row>
      <xdr:rowOff>72390</xdr:rowOff>
    </xdr:to>
    <xdr:cxnSp macro="">
      <xdr:nvCxnSpPr>
        <xdr:cNvPr id="658" name="直線コネクタ 657"/>
        <xdr:cNvCxnSpPr/>
      </xdr:nvCxnSpPr>
      <xdr:spPr>
        <a:xfrm flipV="1">
          <a:off x="16318865" y="1337691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76200</xdr:rowOff>
    </xdr:from>
    <xdr:ext cx="405130" cy="257175"/>
    <xdr:sp macro="" textlink="">
      <xdr:nvSpPr>
        <xdr:cNvPr id="659" name="【消防施設】&#10;有形固定資産減価償却率最小値テキスト"/>
        <xdr:cNvSpPr txBox="1"/>
      </xdr:nvSpPr>
      <xdr:spPr>
        <a:xfrm>
          <a:off x="16357600" y="14649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72390</xdr:rowOff>
    </xdr:from>
    <xdr:to>
      <xdr:col>86</xdr:col>
      <xdr:colOff>25400</xdr:colOff>
      <xdr:row>85</xdr:row>
      <xdr:rowOff>72390</xdr:rowOff>
    </xdr:to>
    <xdr:cxnSp macro="">
      <xdr:nvCxnSpPr>
        <xdr:cNvPr id="660" name="直線コネクタ 659"/>
        <xdr:cNvCxnSpPr/>
      </xdr:nvCxnSpPr>
      <xdr:spPr>
        <a:xfrm>
          <a:off x="16230600" y="1464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121920</xdr:rowOff>
    </xdr:from>
    <xdr:ext cx="405130" cy="257175"/>
    <xdr:sp macro="" textlink="">
      <xdr:nvSpPr>
        <xdr:cNvPr id="661" name="【消防施設】&#10;有形固定資産減価償却率最大値テキスト"/>
        <xdr:cNvSpPr txBox="1"/>
      </xdr:nvSpPr>
      <xdr:spPr>
        <a:xfrm>
          <a:off x="16357600" y="13152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3810</xdr:rowOff>
    </xdr:from>
    <xdr:to>
      <xdr:col>86</xdr:col>
      <xdr:colOff>25400</xdr:colOff>
      <xdr:row>78</xdr:row>
      <xdr:rowOff>3810</xdr:rowOff>
    </xdr:to>
    <xdr:cxnSp macro="">
      <xdr:nvCxnSpPr>
        <xdr:cNvPr id="662" name="直線コネクタ 661"/>
        <xdr:cNvCxnSpPr/>
      </xdr:nvCxnSpPr>
      <xdr:spPr>
        <a:xfrm>
          <a:off x="16230600" y="1337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144780</xdr:rowOff>
    </xdr:from>
    <xdr:ext cx="405130" cy="257175"/>
    <xdr:sp macro="" textlink="">
      <xdr:nvSpPr>
        <xdr:cNvPr id="663" name="【消防施設】&#10;有形固定資産減価償却率平均値テキスト"/>
        <xdr:cNvSpPr txBox="1"/>
      </xdr:nvSpPr>
      <xdr:spPr>
        <a:xfrm>
          <a:off x="16357600" y="140322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4" name="フローチャート: 判断 66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65" name="フローチャート: 判断 66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666" name="フローチャート: 判断 66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667" name="フローチャート: 判断 66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166370</xdr:rowOff>
    </xdr:from>
    <xdr:to>
      <xdr:col>67</xdr:col>
      <xdr:colOff>101600</xdr:colOff>
      <xdr:row>81</xdr:row>
      <xdr:rowOff>96520</xdr:rowOff>
    </xdr:to>
    <xdr:sp macro="" textlink="">
      <xdr:nvSpPr>
        <xdr:cNvPr id="668" name="フローチャート: 判断 667"/>
        <xdr:cNvSpPr/>
      </xdr:nvSpPr>
      <xdr:spPr>
        <a:xfrm>
          <a:off x="12763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9" name="テキスト ボックス 66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70" name="テキスト ボックス 66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71" name="テキスト ボックス 67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72" name="テキスト ボックス 67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73" name="テキスト ボックス 67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162560</xdr:rowOff>
    </xdr:from>
    <xdr:to>
      <xdr:col>85</xdr:col>
      <xdr:colOff>177800</xdr:colOff>
      <xdr:row>80</xdr:row>
      <xdr:rowOff>92710</xdr:rowOff>
    </xdr:to>
    <xdr:sp macro="" textlink="">
      <xdr:nvSpPr>
        <xdr:cNvPr id="674" name="楕円 673"/>
        <xdr:cNvSpPr/>
      </xdr:nvSpPr>
      <xdr:spPr>
        <a:xfrm>
          <a:off x="16268700" y="137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13970</xdr:rowOff>
    </xdr:from>
    <xdr:ext cx="405130" cy="259080"/>
    <xdr:sp macro="" textlink="">
      <xdr:nvSpPr>
        <xdr:cNvPr id="675" name="【消防施設】&#10;有形固定資産減価償却率該当値テキスト"/>
        <xdr:cNvSpPr txBox="1"/>
      </xdr:nvSpPr>
      <xdr:spPr>
        <a:xfrm>
          <a:off x="16357600" y="1355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676" name="楕円 675"/>
        <xdr:cNvSpPr/>
      </xdr:nvSpPr>
      <xdr:spPr>
        <a:xfrm>
          <a:off x="15430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41910</xdr:rowOff>
    </xdr:from>
    <xdr:to>
      <xdr:col>85</xdr:col>
      <xdr:colOff>127000</xdr:colOff>
      <xdr:row>82</xdr:row>
      <xdr:rowOff>29210</xdr:rowOff>
    </xdr:to>
    <xdr:cxnSp macro="">
      <xdr:nvCxnSpPr>
        <xdr:cNvPr id="677" name="直線コネクタ 676"/>
        <xdr:cNvCxnSpPr/>
      </xdr:nvCxnSpPr>
      <xdr:spPr>
        <a:xfrm flipV="1">
          <a:off x="15481300" y="13757910"/>
          <a:ext cx="838200"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78" name="楕円 677"/>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29210</xdr:rowOff>
    </xdr:from>
    <xdr:to>
      <xdr:col>81</xdr:col>
      <xdr:colOff>50800</xdr:colOff>
      <xdr:row>82</xdr:row>
      <xdr:rowOff>95250</xdr:rowOff>
    </xdr:to>
    <xdr:cxnSp macro="">
      <xdr:nvCxnSpPr>
        <xdr:cNvPr id="679" name="直線コネクタ 678"/>
        <xdr:cNvCxnSpPr/>
      </xdr:nvCxnSpPr>
      <xdr:spPr>
        <a:xfrm flipV="1">
          <a:off x="14592300" y="140881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680" name="楕円 679"/>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82</xdr:row>
      <xdr:rowOff>95250</xdr:rowOff>
    </xdr:to>
    <xdr:cxnSp macro="">
      <xdr:nvCxnSpPr>
        <xdr:cNvPr id="681" name="直線コネクタ 680"/>
        <xdr:cNvCxnSpPr/>
      </xdr:nvCxnSpPr>
      <xdr:spPr>
        <a:xfrm>
          <a:off x="13703300" y="1374267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55880</xdr:rowOff>
    </xdr:from>
    <xdr:ext cx="405130" cy="259080"/>
    <xdr:sp macro="" textlink="">
      <xdr:nvSpPr>
        <xdr:cNvPr id="682" name="n_1aveValue【消防施設】&#10;有形固定資産減価償却率"/>
        <xdr:cNvSpPr txBox="1"/>
      </xdr:nvSpPr>
      <xdr:spPr>
        <a:xfrm>
          <a:off x="15266035" y="13771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8255</xdr:rowOff>
    </xdr:from>
    <xdr:ext cx="403225" cy="257175"/>
    <xdr:sp macro="" textlink="">
      <xdr:nvSpPr>
        <xdr:cNvPr id="683" name="n_2aveValue【消防施設】&#10;有形固定資産減価償却率"/>
        <xdr:cNvSpPr txBox="1"/>
      </xdr:nvSpPr>
      <xdr:spPr>
        <a:xfrm>
          <a:off x="14389735" y="137242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167640</xdr:rowOff>
    </xdr:from>
    <xdr:ext cx="403225" cy="257175"/>
    <xdr:sp macro="" textlink="">
      <xdr:nvSpPr>
        <xdr:cNvPr id="684" name="n_3aveValue【消防施設】&#10;有形固定資産減価償却率"/>
        <xdr:cNvSpPr txBox="1"/>
      </xdr:nvSpPr>
      <xdr:spPr>
        <a:xfrm>
          <a:off x="13500735" y="140550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113030</xdr:rowOff>
    </xdr:from>
    <xdr:ext cx="403225" cy="259080"/>
    <xdr:sp macro="" textlink="">
      <xdr:nvSpPr>
        <xdr:cNvPr id="685" name="n_4aveValue【消防施設】&#10;有形固定資産減価償却率"/>
        <xdr:cNvSpPr txBox="1"/>
      </xdr:nvSpPr>
      <xdr:spPr>
        <a:xfrm>
          <a:off x="12611735" y="13657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70485</xdr:rowOff>
    </xdr:from>
    <xdr:ext cx="405130" cy="259080"/>
    <xdr:sp macro="" textlink="">
      <xdr:nvSpPr>
        <xdr:cNvPr id="686" name="n_1mainValue【消防施設】&#10;有形固定資産減価償却率"/>
        <xdr:cNvSpPr txBox="1"/>
      </xdr:nvSpPr>
      <xdr:spPr>
        <a:xfrm>
          <a:off x="152660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137160</xdr:rowOff>
    </xdr:from>
    <xdr:ext cx="403225" cy="259080"/>
    <xdr:sp macro="" textlink="">
      <xdr:nvSpPr>
        <xdr:cNvPr id="687" name="n_2mainValue【消防施設】&#10;有形固定資産減価償却率"/>
        <xdr:cNvSpPr txBox="1"/>
      </xdr:nvSpPr>
      <xdr:spPr>
        <a:xfrm>
          <a:off x="14389735" y="14196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93980</xdr:rowOff>
    </xdr:from>
    <xdr:ext cx="403225" cy="259080"/>
    <xdr:sp macro="" textlink="">
      <xdr:nvSpPr>
        <xdr:cNvPr id="688" name="n_3mainValue【消防施設】&#10;有形固定資産減価償却率"/>
        <xdr:cNvSpPr txBox="1"/>
      </xdr:nvSpPr>
      <xdr:spPr>
        <a:xfrm>
          <a:off x="13500735" y="13467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7" name="テキスト ボックス 696"/>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700" name="テキスト ボックス 699"/>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702" name="テキスト ボックス 701"/>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04" name="テキスト ボックス 703"/>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06" name="テキスト ボックス 705"/>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8" name="テキスト ボックス 707"/>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95250</xdr:rowOff>
    </xdr:from>
    <xdr:to>
      <xdr:col>116</xdr:col>
      <xdr:colOff>62865</xdr:colOff>
      <xdr:row>85</xdr:row>
      <xdr:rowOff>122555</xdr:rowOff>
    </xdr:to>
    <xdr:cxnSp macro="">
      <xdr:nvCxnSpPr>
        <xdr:cNvPr id="710" name="直線コネクタ 709"/>
        <xdr:cNvCxnSpPr/>
      </xdr:nvCxnSpPr>
      <xdr:spPr>
        <a:xfrm flipV="1">
          <a:off x="22160865" y="13639800"/>
          <a:ext cx="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126365</xdr:rowOff>
    </xdr:from>
    <xdr:ext cx="469900" cy="259080"/>
    <xdr:sp macro="" textlink="">
      <xdr:nvSpPr>
        <xdr:cNvPr id="711" name="【消防施設】&#10;一人当たり面積最小値テキスト"/>
        <xdr:cNvSpPr txBox="1"/>
      </xdr:nvSpPr>
      <xdr:spPr>
        <a:xfrm>
          <a:off x="22199600" y="1469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122555</xdr:rowOff>
    </xdr:from>
    <xdr:to>
      <xdr:col>116</xdr:col>
      <xdr:colOff>152400</xdr:colOff>
      <xdr:row>85</xdr:row>
      <xdr:rowOff>122555</xdr:rowOff>
    </xdr:to>
    <xdr:cxnSp macro="">
      <xdr:nvCxnSpPr>
        <xdr:cNvPr id="712" name="直線コネクタ 711"/>
        <xdr:cNvCxnSpPr/>
      </xdr:nvCxnSpPr>
      <xdr:spPr>
        <a:xfrm>
          <a:off x="22072600" y="1469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41910</xdr:rowOff>
    </xdr:from>
    <xdr:ext cx="469900" cy="257175"/>
    <xdr:sp macro="" textlink="">
      <xdr:nvSpPr>
        <xdr:cNvPr id="713" name="【消防施設】&#10;一人当たり面積最大値テキスト"/>
        <xdr:cNvSpPr txBox="1"/>
      </xdr:nvSpPr>
      <xdr:spPr>
        <a:xfrm>
          <a:off x="22199600" y="13415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714" name="直線コネクタ 713"/>
        <xdr:cNvCxnSpPr/>
      </xdr:nvCxnSpPr>
      <xdr:spPr>
        <a:xfrm>
          <a:off x="220726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75565</xdr:rowOff>
    </xdr:from>
    <xdr:ext cx="469900" cy="257175"/>
    <xdr:sp macro="" textlink="">
      <xdr:nvSpPr>
        <xdr:cNvPr id="715" name="【消防施設】&#10;一人当たり面積平均値テキスト"/>
        <xdr:cNvSpPr txBox="1"/>
      </xdr:nvSpPr>
      <xdr:spPr>
        <a:xfrm>
          <a:off x="22199600" y="1430591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97790</xdr:rowOff>
    </xdr:from>
    <xdr:to>
      <xdr:col>116</xdr:col>
      <xdr:colOff>114300</xdr:colOff>
      <xdr:row>84</xdr:row>
      <xdr:rowOff>27305</xdr:rowOff>
    </xdr:to>
    <xdr:sp macro="" textlink="">
      <xdr:nvSpPr>
        <xdr:cNvPr id="716" name="フローチャート: 判断 715"/>
        <xdr:cNvSpPr/>
      </xdr:nvSpPr>
      <xdr:spPr>
        <a:xfrm>
          <a:off x="22110700" y="14328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115570</xdr:rowOff>
    </xdr:from>
    <xdr:to>
      <xdr:col>112</xdr:col>
      <xdr:colOff>38100</xdr:colOff>
      <xdr:row>84</xdr:row>
      <xdr:rowOff>45720</xdr:rowOff>
    </xdr:to>
    <xdr:sp macro="" textlink="">
      <xdr:nvSpPr>
        <xdr:cNvPr id="717" name="フローチャート: 判断 716"/>
        <xdr:cNvSpPr/>
      </xdr:nvSpPr>
      <xdr:spPr>
        <a:xfrm>
          <a:off x="21272500" y="1434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143510</xdr:rowOff>
    </xdr:from>
    <xdr:to>
      <xdr:col>107</xdr:col>
      <xdr:colOff>101600</xdr:colOff>
      <xdr:row>84</xdr:row>
      <xdr:rowOff>73025</xdr:rowOff>
    </xdr:to>
    <xdr:sp macro="" textlink="">
      <xdr:nvSpPr>
        <xdr:cNvPr id="718" name="フローチャート: 判断 717"/>
        <xdr:cNvSpPr/>
      </xdr:nvSpPr>
      <xdr:spPr>
        <a:xfrm>
          <a:off x="20383500" y="14373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21590</xdr:rowOff>
    </xdr:from>
    <xdr:to>
      <xdr:col>102</xdr:col>
      <xdr:colOff>165100</xdr:colOff>
      <xdr:row>84</xdr:row>
      <xdr:rowOff>123190</xdr:rowOff>
    </xdr:to>
    <xdr:sp macro="" textlink="">
      <xdr:nvSpPr>
        <xdr:cNvPr id="719" name="フローチャート: 判断 718"/>
        <xdr:cNvSpPr/>
      </xdr:nvSpPr>
      <xdr:spPr>
        <a:xfrm>
          <a:off x="19494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161290</xdr:rowOff>
    </xdr:from>
    <xdr:to>
      <xdr:col>98</xdr:col>
      <xdr:colOff>38100</xdr:colOff>
      <xdr:row>84</xdr:row>
      <xdr:rowOff>91440</xdr:rowOff>
    </xdr:to>
    <xdr:sp macro="" textlink="">
      <xdr:nvSpPr>
        <xdr:cNvPr id="720" name="フローチャート: 判断 719"/>
        <xdr:cNvSpPr/>
      </xdr:nvSpPr>
      <xdr:spPr>
        <a:xfrm>
          <a:off x="18605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1" name="テキスト ボックス 7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2" name="テキスト ボックス 7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3" name="テキスト ボックス 7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4" name="テキスト ボックス 7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5" name="テキスト ボックス 7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117475</xdr:rowOff>
    </xdr:from>
    <xdr:to>
      <xdr:col>116</xdr:col>
      <xdr:colOff>114300</xdr:colOff>
      <xdr:row>82</xdr:row>
      <xdr:rowOff>47625</xdr:rowOff>
    </xdr:to>
    <xdr:sp macro="" textlink="">
      <xdr:nvSpPr>
        <xdr:cNvPr id="726" name="楕円 725"/>
        <xdr:cNvSpPr/>
      </xdr:nvSpPr>
      <xdr:spPr>
        <a:xfrm>
          <a:off x="221107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140335</xdr:rowOff>
    </xdr:from>
    <xdr:ext cx="469900" cy="259080"/>
    <xdr:sp macro="" textlink="">
      <xdr:nvSpPr>
        <xdr:cNvPr id="727" name="【消防施設】&#10;一人当たり面積該当値テキスト"/>
        <xdr:cNvSpPr txBox="1"/>
      </xdr:nvSpPr>
      <xdr:spPr>
        <a:xfrm>
          <a:off x="22199600" y="13856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21590</xdr:rowOff>
    </xdr:from>
    <xdr:to>
      <xdr:col>112</xdr:col>
      <xdr:colOff>38100</xdr:colOff>
      <xdr:row>77</xdr:row>
      <xdr:rowOff>123190</xdr:rowOff>
    </xdr:to>
    <xdr:sp macro="" textlink="">
      <xdr:nvSpPr>
        <xdr:cNvPr id="728" name="楕円 727"/>
        <xdr:cNvSpPr/>
      </xdr:nvSpPr>
      <xdr:spPr>
        <a:xfrm>
          <a:off x="21272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72390</xdr:rowOff>
    </xdr:from>
    <xdr:to>
      <xdr:col>116</xdr:col>
      <xdr:colOff>63500</xdr:colOff>
      <xdr:row>81</xdr:row>
      <xdr:rowOff>168275</xdr:rowOff>
    </xdr:to>
    <xdr:cxnSp macro="">
      <xdr:nvCxnSpPr>
        <xdr:cNvPr id="729" name="直線コネクタ 728"/>
        <xdr:cNvCxnSpPr/>
      </xdr:nvCxnSpPr>
      <xdr:spPr>
        <a:xfrm>
          <a:off x="21323300" y="13274040"/>
          <a:ext cx="838200" cy="781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135890</xdr:rowOff>
    </xdr:from>
    <xdr:to>
      <xdr:col>107</xdr:col>
      <xdr:colOff>101600</xdr:colOff>
      <xdr:row>78</xdr:row>
      <xdr:rowOff>66040</xdr:rowOff>
    </xdr:to>
    <xdr:sp macro="" textlink="">
      <xdr:nvSpPr>
        <xdr:cNvPr id="730" name="楕円 729"/>
        <xdr:cNvSpPr/>
      </xdr:nvSpPr>
      <xdr:spPr>
        <a:xfrm>
          <a:off x="20383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72390</xdr:rowOff>
    </xdr:from>
    <xdr:to>
      <xdr:col>111</xdr:col>
      <xdr:colOff>177800</xdr:colOff>
      <xdr:row>78</xdr:row>
      <xdr:rowOff>15240</xdr:rowOff>
    </xdr:to>
    <xdr:cxnSp macro="">
      <xdr:nvCxnSpPr>
        <xdr:cNvPr id="731" name="直線コネクタ 730"/>
        <xdr:cNvCxnSpPr/>
      </xdr:nvCxnSpPr>
      <xdr:spPr>
        <a:xfrm flipV="1">
          <a:off x="20434300" y="132740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60325</xdr:rowOff>
    </xdr:from>
    <xdr:to>
      <xdr:col>102</xdr:col>
      <xdr:colOff>165100</xdr:colOff>
      <xdr:row>82</xdr:row>
      <xdr:rowOff>161925</xdr:rowOff>
    </xdr:to>
    <xdr:sp macro="" textlink="">
      <xdr:nvSpPr>
        <xdr:cNvPr id="732" name="楕円 731"/>
        <xdr:cNvSpPr/>
      </xdr:nvSpPr>
      <xdr:spPr>
        <a:xfrm>
          <a:off x="19494500" y="1411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xdr:rowOff>
    </xdr:from>
    <xdr:to>
      <xdr:col>107</xdr:col>
      <xdr:colOff>50800</xdr:colOff>
      <xdr:row>82</xdr:row>
      <xdr:rowOff>111125</xdr:rowOff>
    </xdr:to>
    <xdr:cxnSp macro="">
      <xdr:nvCxnSpPr>
        <xdr:cNvPr id="733" name="直線コネクタ 732"/>
        <xdr:cNvCxnSpPr/>
      </xdr:nvCxnSpPr>
      <xdr:spPr>
        <a:xfrm flipV="1">
          <a:off x="19545300" y="13388340"/>
          <a:ext cx="889000" cy="781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36830</xdr:rowOff>
    </xdr:from>
    <xdr:ext cx="469900" cy="259080"/>
    <xdr:sp macro="" textlink="">
      <xdr:nvSpPr>
        <xdr:cNvPr id="734" name="n_1aveValue【消防施設】&#10;一人当たり面積"/>
        <xdr:cNvSpPr txBox="1"/>
      </xdr:nvSpPr>
      <xdr:spPr>
        <a:xfrm>
          <a:off x="21075650" y="1443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64135</xdr:rowOff>
    </xdr:from>
    <xdr:ext cx="467995" cy="257175"/>
    <xdr:sp macro="" textlink="">
      <xdr:nvSpPr>
        <xdr:cNvPr id="735" name="n_2aveValue【消防施設】&#10;一人当たり面積"/>
        <xdr:cNvSpPr txBox="1"/>
      </xdr:nvSpPr>
      <xdr:spPr>
        <a:xfrm>
          <a:off x="20199350" y="14465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114300</xdr:rowOff>
    </xdr:from>
    <xdr:ext cx="467995" cy="259080"/>
    <xdr:sp macro="" textlink="">
      <xdr:nvSpPr>
        <xdr:cNvPr id="736" name="n_3aveValue【消防施設】&#10;一人当たり面積"/>
        <xdr:cNvSpPr txBox="1"/>
      </xdr:nvSpPr>
      <xdr:spPr>
        <a:xfrm>
          <a:off x="19310350" y="14516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107950</xdr:rowOff>
    </xdr:from>
    <xdr:ext cx="467995" cy="259080"/>
    <xdr:sp macro="" textlink="">
      <xdr:nvSpPr>
        <xdr:cNvPr id="737" name="n_4aveValue【消防施設】&#10;一人当たり面積"/>
        <xdr:cNvSpPr txBox="1"/>
      </xdr:nvSpPr>
      <xdr:spPr>
        <a:xfrm>
          <a:off x="18421350" y="14166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75</xdr:row>
      <xdr:rowOff>139700</xdr:rowOff>
    </xdr:from>
    <xdr:ext cx="469900" cy="259080"/>
    <xdr:sp macro="" textlink="">
      <xdr:nvSpPr>
        <xdr:cNvPr id="738" name="n_1mainValue【消防施設】&#10;一人当たり面積"/>
        <xdr:cNvSpPr txBox="1"/>
      </xdr:nvSpPr>
      <xdr:spPr>
        <a:xfrm>
          <a:off x="21075650" y="1299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76</xdr:row>
      <xdr:rowOff>82550</xdr:rowOff>
    </xdr:from>
    <xdr:ext cx="467995" cy="259080"/>
    <xdr:sp macro="" textlink="">
      <xdr:nvSpPr>
        <xdr:cNvPr id="739" name="n_2mainValue【消防施設】&#10;一人当たり面積"/>
        <xdr:cNvSpPr txBox="1"/>
      </xdr:nvSpPr>
      <xdr:spPr>
        <a:xfrm>
          <a:off x="20199350" y="13112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6985</xdr:rowOff>
    </xdr:from>
    <xdr:ext cx="467995" cy="257175"/>
    <xdr:sp macro="" textlink="">
      <xdr:nvSpPr>
        <xdr:cNvPr id="740" name="n_3mainValue【消防施設】&#10;一人当たり面積"/>
        <xdr:cNvSpPr txBox="1"/>
      </xdr:nvSpPr>
      <xdr:spPr>
        <a:xfrm>
          <a:off x="19310350" y="138944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9" name="テキスト ボックス 748"/>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51" name="テキスト ボックス 750"/>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2" name="直線コネクタ 7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753" name="テキスト ボックス 752"/>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4" name="直線コネクタ 7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5" name="テキスト ボックス 7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6" name="直線コネクタ 7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757" name="テキスト ボックス 756"/>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8" name="直線コネクタ 7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9" name="テキスト ボックス 7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0" name="直線コネクタ 7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1" name="テキスト ボックス 7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2" name="直線コネクタ 7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763" name="テキスト ボックス 762"/>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73025</xdr:rowOff>
    </xdr:from>
    <xdr:to>
      <xdr:col>85</xdr:col>
      <xdr:colOff>126365</xdr:colOff>
      <xdr:row>107</xdr:row>
      <xdr:rowOff>141605</xdr:rowOff>
    </xdr:to>
    <xdr:cxnSp macro="">
      <xdr:nvCxnSpPr>
        <xdr:cNvPr id="766" name="直線コネクタ 765"/>
        <xdr:cNvCxnSpPr/>
      </xdr:nvCxnSpPr>
      <xdr:spPr>
        <a:xfrm flipV="1">
          <a:off x="16318865" y="17218025"/>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145415</xdr:rowOff>
    </xdr:from>
    <xdr:ext cx="405130" cy="257175"/>
    <xdr:sp macro="" textlink="">
      <xdr:nvSpPr>
        <xdr:cNvPr id="767" name="【庁舎】&#10;有形固定資産減価償却率最小値テキスト"/>
        <xdr:cNvSpPr txBox="1"/>
      </xdr:nvSpPr>
      <xdr:spPr>
        <a:xfrm>
          <a:off x="16357600" y="184905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141605</xdr:rowOff>
    </xdr:from>
    <xdr:to>
      <xdr:col>86</xdr:col>
      <xdr:colOff>25400</xdr:colOff>
      <xdr:row>107</xdr:row>
      <xdr:rowOff>141605</xdr:rowOff>
    </xdr:to>
    <xdr:cxnSp macro="">
      <xdr:nvCxnSpPr>
        <xdr:cNvPr id="768" name="直線コネクタ 767"/>
        <xdr:cNvCxnSpPr/>
      </xdr:nvCxnSpPr>
      <xdr:spPr>
        <a:xfrm>
          <a:off x="16230600" y="184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19685</xdr:rowOff>
    </xdr:from>
    <xdr:ext cx="340360" cy="257175"/>
    <xdr:sp macro="" textlink="">
      <xdr:nvSpPr>
        <xdr:cNvPr id="769" name="【庁舎】&#10;有形固定資産減価償却率最大値テキスト"/>
        <xdr:cNvSpPr txBox="1"/>
      </xdr:nvSpPr>
      <xdr:spPr>
        <a:xfrm>
          <a:off x="16357600" y="1699323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73025</xdr:rowOff>
    </xdr:from>
    <xdr:to>
      <xdr:col>86</xdr:col>
      <xdr:colOff>25400</xdr:colOff>
      <xdr:row>100</xdr:row>
      <xdr:rowOff>73025</xdr:rowOff>
    </xdr:to>
    <xdr:cxnSp macro="">
      <xdr:nvCxnSpPr>
        <xdr:cNvPr id="770" name="直線コネクタ 769"/>
        <xdr:cNvCxnSpPr/>
      </xdr:nvCxnSpPr>
      <xdr:spPr>
        <a:xfrm>
          <a:off x="16230600" y="1721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120650</xdr:rowOff>
    </xdr:from>
    <xdr:ext cx="405130" cy="257175"/>
    <xdr:sp macro="" textlink="">
      <xdr:nvSpPr>
        <xdr:cNvPr id="771" name="【庁舎】&#10;有形固定資産減価償却率平均値テキスト"/>
        <xdr:cNvSpPr txBox="1"/>
      </xdr:nvSpPr>
      <xdr:spPr>
        <a:xfrm>
          <a:off x="16357600" y="177800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772" name="フローチャート: 判断 771"/>
        <xdr:cNvSpPr/>
      </xdr:nvSpPr>
      <xdr:spPr>
        <a:xfrm>
          <a:off x="16268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114935</xdr:rowOff>
    </xdr:from>
    <xdr:to>
      <xdr:col>81</xdr:col>
      <xdr:colOff>101600</xdr:colOff>
      <xdr:row>104</xdr:row>
      <xdr:rowOff>45085</xdr:rowOff>
    </xdr:to>
    <xdr:sp macro="" textlink="">
      <xdr:nvSpPr>
        <xdr:cNvPr id="773" name="フローチャート: 判断 772"/>
        <xdr:cNvSpPr/>
      </xdr:nvSpPr>
      <xdr:spPr>
        <a:xfrm>
          <a:off x="1543050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95885</xdr:rowOff>
    </xdr:to>
    <xdr:sp macro="" textlink="">
      <xdr:nvSpPr>
        <xdr:cNvPr id="774" name="フローチャート: 判断 773"/>
        <xdr:cNvSpPr/>
      </xdr:nvSpPr>
      <xdr:spPr>
        <a:xfrm>
          <a:off x="145415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143510</xdr:rowOff>
    </xdr:from>
    <xdr:to>
      <xdr:col>72</xdr:col>
      <xdr:colOff>38100</xdr:colOff>
      <xdr:row>104</xdr:row>
      <xdr:rowOff>73025</xdr:rowOff>
    </xdr:to>
    <xdr:sp macro="" textlink="">
      <xdr:nvSpPr>
        <xdr:cNvPr id="775" name="フローチャート: 判断 774"/>
        <xdr:cNvSpPr/>
      </xdr:nvSpPr>
      <xdr:spPr>
        <a:xfrm>
          <a:off x="13652500" y="1780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95885</xdr:rowOff>
    </xdr:to>
    <xdr:sp macro="" textlink="">
      <xdr:nvSpPr>
        <xdr:cNvPr id="776" name="フローチャート: 判断 775"/>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782" name="楕円 781"/>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2540</xdr:rowOff>
    </xdr:from>
    <xdr:ext cx="405130" cy="259080"/>
    <xdr:sp macro="" textlink="">
      <xdr:nvSpPr>
        <xdr:cNvPr id="783" name="【庁舎】&#10;有形固定資産減価償却率該当値テキスト"/>
        <xdr:cNvSpPr txBox="1"/>
      </xdr:nvSpPr>
      <xdr:spPr>
        <a:xfrm>
          <a:off x="16357600" y="1731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101</xdr:row>
      <xdr:rowOff>95885</xdr:rowOff>
    </xdr:from>
    <xdr:to>
      <xdr:col>81</xdr:col>
      <xdr:colOff>101600</xdr:colOff>
      <xdr:row>102</xdr:row>
      <xdr:rowOff>26035</xdr:rowOff>
    </xdr:to>
    <xdr:sp macro="" textlink="">
      <xdr:nvSpPr>
        <xdr:cNvPr id="784" name="楕円 783"/>
        <xdr:cNvSpPr/>
      </xdr:nvSpPr>
      <xdr:spPr>
        <a:xfrm>
          <a:off x="15430500" y="174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146685</xdr:rowOff>
    </xdr:from>
    <xdr:to>
      <xdr:col>85</xdr:col>
      <xdr:colOff>127000</xdr:colOff>
      <xdr:row>102</xdr:row>
      <xdr:rowOff>30480</xdr:rowOff>
    </xdr:to>
    <xdr:cxnSp macro="">
      <xdr:nvCxnSpPr>
        <xdr:cNvPr id="785" name="直線コネクタ 784"/>
        <xdr:cNvCxnSpPr/>
      </xdr:nvCxnSpPr>
      <xdr:spPr>
        <a:xfrm>
          <a:off x="15481300" y="174631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40640</xdr:rowOff>
    </xdr:from>
    <xdr:to>
      <xdr:col>76</xdr:col>
      <xdr:colOff>165100</xdr:colOff>
      <xdr:row>101</xdr:row>
      <xdr:rowOff>141605</xdr:rowOff>
    </xdr:to>
    <xdr:sp macro="" textlink="">
      <xdr:nvSpPr>
        <xdr:cNvPr id="786" name="楕円 785"/>
        <xdr:cNvSpPr/>
      </xdr:nvSpPr>
      <xdr:spPr>
        <a:xfrm>
          <a:off x="14541500" y="1735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90805</xdr:rowOff>
    </xdr:from>
    <xdr:to>
      <xdr:col>81</xdr:col>
      <xdr:colOff>50800</xdr:colOff>
      <xdr:row>101</xdr:row>
      <xdr:rowOff>146685</xdr:rowOff>
    </xdr:to>
    <xdr:cxnSp macro="">
      <xdr:nvCxnSpPr>
        <xdr:cNvPr id="787" name="直線コネクタ 786"/>
        <xdr:cNvCxnSpPr/>
      </xdr:nvCxnSpPr>
      <xdr:spPr>
        <a:xfrm>
          <a:off x="14592300" y="174072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160655</xdr:rowOff>
    </xdr:from>
    <xdr:to>
      <xdr:col>72</xdr:col>
      <xdr:colOff>38100</xdr:colOff>
      <xdr:row>101</xdr:row>
      <xdr:rowOff>90805</xdr:rowOff>
    </xdr:to>
    <xdr:sp macro="" textlink="">
      <xdr:nvSpPr>
        <xdr:cNvPr id="788" name="楕円 787"/>
        <xdr:cNvSpPr/>
      </xdr:nvSpPr>
      <xdr:spPr>
        <a:xfrm>
          <a:off x="13652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40640</xdr:rowOff>
    </xdr:from>
    <xdr:to>
      <xdr:col>76</xdr:col>
      <xdr:colOff>114300</xdr:colOff>
      <xdr:row>101</xdr:row>
      <xdr:rowOff>90805</xdr:rowOff>
    </xdr:to>
    <xdr:cxnSp macro="">
      <xdr:nvCxnSpPr>
        <xdr:cNvPr id="789" name="直線コネクタ 788"/>
        <xdr:cNvCxnSpPr/>
      </xdr:nvCxnSpPr>
      <xdr:spPr>
        <a:xfrm>
          <a:off x="13703300" y="173570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36195</xdr:rowOff>
    </xdr:from>
    <xdr:ext cx="405130" cy="259080"/>
    <xdr:sp macro="" textlink="">
      <xdr:nvSpPr>
        <xdr:cNvPr id="790" name="n_1aveValue【庁舎】&#10;有形固定資産減価償却率"/>
        <xdr:cNvSpPr txBox="1"/>
      </xdr:nvSpPr>
      <xdr:spPr>
        <a:xfrm>
          <a:off x="15266035" y="1786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86995</xdr:rowOff>
    </xdr:from>
    <xdr:ext cx="403225" cy="257175"/>
    <xdr:sp macro="" textlink="">
      <xdr:nvSpPr>
        <xdr:cNvPr id="791" name="n_2aveValue【庁舎】&#10;有形固定資産減価償却率"/>
        <xdr:cNvSpPr txBox="1"/>
      </xdr:nvSpPr>
      <xdr:spPr>
        <a:xfrm>
          <a:off x="14389735" y="17917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64135</xdr:rowOff>
    </xdr:from>
    <xdr:ext cx="403225" cy="257175"/>
    <xdr:sp macro="" textlink="">
      <xdr:nvSpPr>
        <xdr:cNvPr id="792" name="n_3aveValue【庁舎】&#10;有形固定資産減価償却率"/>
        <xdr:cNvSpPr txBox="1"/>
      </xdr:nvSpPr>
      <xdr:spPr>
        <a:xfrm>
          <a:off x="13500735" y="17894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112395</xdr:rowOff>
    </xdr:from>
    <xdr:ext cx="403225" cy="257175"/>
    <xdr:sp macro="" textlink="">
      <xdr:nvSpPr>
        <xdr:cNvPr id="793" name="n_4aveValue【庁舎】&#10;有形固定資産減価償却率"/>
        <xdr:cNvSpPr txBox="1"/>
      </xdr:nvSpPr>
      <xdr:spPr>
        <a:xfrm>
          <a:off x="12611735" y="177717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42545</xdr:rowOff>
    </xdr:from>
    <xdr:ext cx="405130" cy="257175"/>
    <xdr:sp macro="" textlink="">
      <xdr:nvSpPr>
        <xdr:cNvPr id="794" name="n_1mainValue【庁舎】&#10;有形固定資産減価償却率"/>
        <xdr:cNvSpPr txBox="1"/>
      </xdr:nvSpPr>
      <xdr:spPr>
        <a:xfrm>
          <a:off x="15266035" y="171875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158115</xdr:rowOff>
    </xdr:from>
    <xdr:ext cx="403225" cy="257175"/>
    <xdr:sp macro="" textlink="">
      <xdr:nvSpPr>
        <xdr:cNvPr id="795" name="n_2mainValue【庁舎】&#10;有形固定資産減価償却率"/>
        <xdr:cNvSpPr txBox="1"/>
      </xdr:nvSpPr>
      <xdr:spPr>
        <a:xfrm>
          <a:off x="14389735" y="17131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107315</xdr:rowOff>
    </xdr:from>
    <xdr:ext cx="403225" cy="259080"/>
    <xdr:sp macro="" textlink="">
      <xdr:nvSpPr>
        <xdr:cNvPr id="796" name="n_3mainValue【庁舎】&#10;有形固定資産減価償却率"/>
        <xdr:cNvSpPr txBox="1"/>
      </xdr:nvSpPr>
      <xdr:spPr>
        <a:xfrm>
          <a:off x="13500735" y="17080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5" name="テキスト ボックス 804"/>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7" name="直線コネクタ 80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808" name="テキスト ボックス 807"/>
        <xdr:cNvSpPr txBox="1"/>
      </xdr:nvSpPr>
      <xdr:spPr>
        <a:xfrm>
          <a:off x="17820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9" name="直線コネクタ 80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810" name="テキスト ボックス 809"/>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1" name="直線コネクタ 81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812" name="テキスト ボックス 811"/>
        <xdr:cNvSpPr txBox="1"/>
      </xdr:nvSpPr>
      <xdr:spPr>
        <a:xfrm>
          <a:off x="17820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3" name="直線コネクタ 81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814" name="テキスト ボックス 813"/>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5" name="直線コネクタ 81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816" name="テキスト ボックス 815"/>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7" name="直線コネクタ 81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818" name="テキスト ボックス 817"/>
        <xdr:cNvSpPr txBox="1"/>
      </xdr:nvSpPr>
      <xdr:spPr>
        <a:xfrm>
          <a:off x="17820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20" name="テキスト ボックス 819"/>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134620</xdr:rowOff>
    </xdr:from>
    <xdr:to>
      <xdr:col>116</xdr:col>
      <xdr:colOff>62865</xdr:colOff>
      <xdr:row>108</xdr:row>
      <xdr:rowOff>40640</xdr:rowOff>
    </xdr:to>
    <xdr:cxnSp macro="">
      <xdr:nvCxnSpPr>
        <xdr:cNvPr id="822" name="直線コネクタ 821"/>
        <xdr:cNvCxnSpPr/>
      </xdr:nvCxnSpPr>
      <xdr:spPr>
        <a:xfrm flipV="1">
          <a:off x="22160865" y="1710817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43815</xdr:rowOff>
    </xdr:from>
    <xdr:ext cx="469900" cy="257175"/>
    <xdr:sp macro="" textlink="">
      <xdr:nvSpPr>
        <xdr:cNvPr id="823" name="【庁舎】&#10;一人当たり面積最小値テキスト"/>
        <xdr:cNvSpPr txBox="1"/>
      </xdr:nvSpPr>
      <xdr:spPr>
        <a:xfrm>
          <a:off x="22199600" y="185604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40640</xdr:rowOff>
    </xdr:from>
    <xdr:to>
      <xdr:col>116</xdr:col>
      <xdr:colOff>152400</xdr:colOff>
      <xdr:row>108</xdr:row>
      <xdr:rowOff>40640</xdr:rowOff>
    </xdr:to>
    <xdr:cxnSp macro="">
      <xdr:nvCxnSpPr>
        <xdr:cNvPr id="824" name="直線コネクタ 823"/>
        <xdr:cNvCxnSpPr/>
      </xdr:nvCxnSpPr>
      <xdr:spPr>
        <a:xfrm>
          <a:off x="22072600" y="185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81280</xdr:rowOff>
    </xdr:from>
    <xdr:ext cx="469900" cy="259080"/>
    <xdr:sp macro="" textlink="">
      <xdr:nvSpPr>
        <xdr:cNvPr id="825" name="【庁舎】&#10;一人当たり面積最大値テキスト"/>
        <xdr:cNvSpPr txBox="1"/>
      </xdr:nvSpPr>
      <xdr:spPr>
        <a:xfrm>
          <a:off x="22199600" y="1688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134620</xdr:rowOff>
    </xdr:from>
    <xdr:to>
      <xdr:col>116</xdr:col>
      <xdr:colOff>152400</xdr:colOff>
      <xdr:row>99</xdr:row>
      <xdr:rowOff>134620</xdr:rowOff>
    </xdr:to>
    <xdr:cxnSp macro="">
      <xdr:nvCxnSpPr>
        <xdr:cNvPr id="826" name="直線コネクタ 825"/>
        <xdr:cNvCxnSpPr/>
      </xdr:nvCxnSpPr>
      <xdr:spPr>
        <a:xfrm>
          <a:off x="22072600" y="1710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101600</xdr:rowOff>
    </xdr:from>
    <xdr:ext cx="469900" cy="259080"/>
    <xdr:sp macro="" textlink="">
      <xdr:nvSpPr>
        <xdr:cNvPr id="827" name="【庁舎】&#10;一人当たり面積平均値テキスト"/>
        <xdr:cNvSpPr txBox="1"/>
      </xdr:nvSpPr>
      <xdr:spPr>
        <a:xfrm>
          <a:off x="22199600" y="18103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78740</xdr:rowOff>
    </xdr:from>
    <xdr:to>
      <xdr:col>116</xdr:col>
      <xdr:colOff>114300</xdr:colOff>
      <xdr:row>107</xdr:row>
      <xdr:rowOff>8890</xdr:rowOff>
    </xdr:to>
    <xdr:sp macro="" textlink="">
      <xdr:nvSpPr>
        <xdr:cNvPr id="828" name="フローチャート: 判断 827"/>
        <xdr:cNvSpPr/>
      </xdr:nvSpPr>
      <xdr:spPr>
        <a:xfrm>
          <a:off x="22110700" y="182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87630</xdr:rowOff>
    </xdr:from>
    <xdr:to>
      <xdr:col>112</xdr:col>
      <xdr:colOff>38100</xdr:colOff>
      <xdr:row>107</xdr:row>
      <xdr:rowOff>17780</xdr:rowOff>
    </xdr:to>
    <xdr:sp macro="" textlink="">
      <xdr:nvSpPr>
        <xdr:cNvPr id="829" name="フローチャート: 判断 828"/>
        <xdr:cNvSpPr/>
      </xdr:nvSpPr>
      <xdr:spPr>
        <a:xfrm>
          <a:off x="212725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0" name="フローチャート: 判断 829"/>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61595</xdr:rowOff>
    </xdr:from>
    <xdr:to>
      <xdr:col>102</xdr:col>
      <xdr:colOff>165100</xdr:colOff>
      <xdr:row>106</xdr:row>
      <xdr:rowOff>163195</xdr:rowOff>
    </xdr:to>
    <xdr:sp macro="" textlink="">
      <xdr:nvSpPr>
        <xdr:cNvPr id="831" name="フローチャート: 判断 830"/>
        <xdr:cNvSpPr/>
      </xdr:nvSpPr>
      <xdr:spPr>
        <a:xfrm>
          <a:off x="19494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1905</xdr:rowOff>
    </xdr:from>
    <xdr:to>
      <xdr:col>98</xdr:col>
      <xdr:colOff>38100</xdr:colOff>
      <xdr:row>107</xdr:row>
      <xdr:rowOff>103505</xdr:rowOff>
    </xdr:to>
    <xdr:sp macro="" textlink="">
      <xdr:nvSpPr>
        <xdr:cNvPr id="832" name="フローチャート: 判断 831"/>
        <xdr:cNvSpPr/>
      </xdr:nvSpPr>
      <xdr:spPr>
        <a:xfrm>
          <a:off x="18605500" y="183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4" name="テキスト ボックス 8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7" name="テキスト ボックス 8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76835</xdr:rowOff>
    </xdr:from>
    <xdr:to>
      <xdr:col>116</xdr:col>
      <xdr:colOff>114300</xdr:colOff>
      <xdr:row>108</xdr:row>
      <xdr:rowOff>6985</xdr:rowOff>
    </xdr:to>
    <xdr:sp macro="" textlink="">
      <xdr:nvSpPr>
        <xdr:cNvPr id="838" name="楕円 837"/>
        <xdr:cNvSpPr/>
      </xdr:nvSpPr>
      <xdr:spPr>
        <a:xfrm>
          <a:off x="22110700" y="184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163195</xdr:rowOff>
    </xdr:from>
    <xdr:ext cx="469900" cy="259080"/>
    <xdr:sp macro="" textlink="">
      <xdr:nvSpPr>
        <xdr:cNvPr id="839" name="【庁舎】&#10;一人当たり面積該当値テキスト"/>
        <xdr:cNvSpPr txBox="1"/>
      </xdr:nvSpPr>
      <xdr:spPr>
        <a:xfrm>
          <a:off x="22199600" y="1833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80645</xdr:rowOff>
    </xdr:from>
    <xdr:to>
      <xdr:col>112</xdr:col>
      <xdr:colOff>38100</xdr:colOff>
      <xdr:row>108</xdr:row>
      <xdr:rowOff>10795</xdr:rowOff>
    </xdr:to>
    <xdr:sp macro="" textlink="">
      <xdr:nvSpPr>
        <xdr:cNvPr id="840" name="楕円 839"/>
        <xdr:cNvSpPr/>
      </xdr:nvSpPr>
      <xdr:spPr>
        <a:xfrm>
          <a:off x="21272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127635</xdr:rowOff>
    </xdr:from>
    <xdr:to>
      <xdr:col>116</xdr:col>
      <xdr:colOff>63500</xdr:colOff>
      <xdr:row>107</xdr:row>
      <xdr:rowOff>132080</xdr:rowOff>
    </xdr:to>
    <xdr:cxnSp macro="">
      <xdr:nvCxnSpPr>
        <xdr:cNvPr id="841" name="直線コネクタ 840"/>
        <xdr:cNvCxnSpPr/>
      </xdr:nvCxnSpPr>
      <xdr:spPr>
        <a:xfrm flipV="1">
          <a:off x="21323300" y="184727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84455</xdr:rowOff>
    </xdr:from>
    <xdr:to>
      <xdr:col>107</xdr:col>
      <xdr:colOff>101600</xdr:colOff>
      <xdr:row>108</xdr:row>
      <xdr:rowOff>14605</xdr:rowOff>
    </xdr:to>
    <xdr:sp macro="" textlink="">
      <xdr:nvSpPr>
        <xdr:cNvPr id="842" name="楕円 841"/>
        <xdr:cNvSpPr/>
      </xdr:nvSpPr>
      <xdr:spPr>
        <a:xfrm>
          <a:off x="20383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132080</xdr:rowOff>
    </xdr:from>
    <xdr:to>
      <xdr:col>111</xdr:col>
      <xdr:colOff>177800</xdr:colOff>
      <xdr:row>107</xdr:row>
      <xdr:rowOff>135255</xdr:rowOff>
    </xdr:to>
    <xdr:cxnSp macro="">
      <xdr:nvCxnSpPr>
        <xdr:cNvPr id="843" name="直線コネクタ 842"/>
        <xdr:cNvCxnSpPr/>
      </xdr:nvCxnSpPr>
      <xdr:spPr>
        <a:xfrm flipV="1">
          <a:off x="20434300" y="184772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88265</xdr:rowOff>
    </xdr:from>
    <xdr:to>
      <xdr:col>102</xdr:col>
      <xdr:colOff>165100</xdr:colOff>
      <xdr:row>108</xdr:row>
      <xdr:rowOff>18415</xdr:rowOff>
    </xdr:to>
    <xdr:sp macro="" textlink="">
      <xdr:nvSpPr>
        <xdr:cNvPr id="844" name="楕円 843"/>
        <xdr:cNvSpPr/>
      </xdr:nvSpPr>
      <xdr:spPr>
        <a:xfrm>
          <a:off x="19494500" y="18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135255</xdr:rowOff>
    </xdr:from>
    <xdr:to>
      <xdr:col>107</xdr:col>
      <xdr:colOff>50800</xdr:colOff>
      <xdr:row>107</xdr:row>
      <xdr:rowOff>139065</xdr:rowOff>
    </xdr:to>
    <xdr:cxnSp macro="">
      <xdr:nvCxnSpPr>
        <xdr:cNvPr id="845" name="直線コネクタ 844"/>
        <xdr:cNvCxnSpPr/>
      </xdr:nvCxnSpPr>
      <xdr:spPr>
        <a:xfrm flipV="1">
          <a:off x="19545300" y="18480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34290</xdr:rowOff>
    </xdr:from>
    <xdr:ext cx="469900" cy="259080"/>
    <xdr:sp macro="" textlink="">
      <xdr:nvSpPr>
        <xdr:cNvPr id="846" name="n_1aveValue【庁舎】&#10;一人当たり面積"/>
        <xdr:cNvSpPr txBox="1"/>
      </xdr:nvSpPr>
      <xdr:spPr>
        <a:xfrm>
          <a:off x="21075650" y="1803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40640</xdr:rowOff>
    </xdr:from>
    <xdr:ext cx="467995" cy="257175"/>
    <xdr:sp macro="" textlink="">
      <xdr:nvSpPr>
        <xdr:cNvPr id="847" name="n_2aveValue【庁舎】&#10;一人当たり面積"/>
        <xdr:cNvSpPr txBox="1"/>
      </xdr:nvSpPr>
      <xdr:spPr>
        <a:xfrm>
          <a:off x="20199350" y="18042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8255</xdr:rowOff>
    </xdr:from>
    <xdr:ext cx="467995" cy="257175"/>
    <xdr:sp macro="" textlink="">
      <xdr:nvSpPr>
        <xdr:cNvPr id="848" name="n_3aveValue【庁舎】&#10;一人当たり面積"/>
        <xdr:cNvSpPr txBox="1"/>
      </xdr:nvSpPr>
      <xdr:spPr>
        <a:xfrm>
          <a:off x="19310350" y="180105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120650</xdr:rowOff>
    </xdr:from>
    <xdr:ext cx="467995" cy="257175"/>
    <xdr:sp macro="" textlink="">
      <xdr:nvSpPr>
        <xdr:cNvPr id="849" name="n_4aveValue【庁舎】&#10;一人当たり面積"/>
        <xdr:cNvSpPr txBox="1"/>
      </xdr:nvSpPr>
      <xdr:spPr>
        <a:xfrm>
          <a:off x="18421350" y="18122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1905</xdr:rowOff>
    </xdr:from>
    <xdr:ext cx="469900" cy="259080"/>
    <xdr:sp macro="" textlink="">
      <xdr:nvSpPr>
        <xdr:cNvPr id="850" name="n_1mainValue【庁舎】&#10;一人当たり面積"/>
        <xdr:cNvSpPr txBox="1"/>
      </xdr:nvSpPr>
      <xdr:spPr>
        <a:xfrm>
          <a:off x="21075650" y="18518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6350</xdr:rowOff>
    </xdr:from>
    <xdr:ext cx="467995" cy="257175"/>
    <xdr:sp macro="" textlink="">
      <xdr:nvSpPr>
        <xdr:cNvPr id="851" name="n_2mainValue【庁舎】&#10;一人当たり面積"/>
        <xdr:cNvSpPr txBox="1"/>
      </xdr:nvSpPr>
      <xdr:spPr>
        <a:xfrm>
          <a:off x="20199350" y="18522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9525</xdr:rowOff>
    </xdr:from>
    <xdr:ext cx="467995" cy="257175"/>
    <xdr:sp macro="" textlink="">
      <xdr:nvSpPr>
        <xdr:cNvPr id="852" name="n_3mainValue【庁舎】&#10;一人当たり面積"/>
        <xdr:cNvSpPr txBox="1"/>
      </xdr:nvSpPr>
      <xdr:spPr>
        <a:xfrm>
          <a:off x="19310350" y="185261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・被災施設の再整備を行っていることから、有形固定資産減価償却率はどの施設においても類似団体を下回る結果となった。</a:t>
          </a:r>
        </a:p>
        <a:p>
          <a:r>
            <a:rPr lang="ja-JP" altLang="en-US"/>
            <a:t>・消防施設は、仮設施設や車庫などの解体工事及び災害復旧事業による屯所の新築整備を行ったことから、有形固定資産減価償却率は平成30年度と比較し17.3ポイントの減となった。</a:t>
          </a:r>
        </a:p>
        <a:p>
          <a:r>
            <a:rPr lang="ja-JP" altLang="en-US"/>
            <a:t>・令和元年度に被災した市民会館の整備を行い、今後も庁舎をはじめ施設整備が予定されていることから、計画的な維持管理を進めていく。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5" zeroHeight="1" x14ac:dyDescent="0.25"/>
  <cols>
    <col min="1" max="11" width="2.1328125" style="1" customWidth="1"/>
    <col min="12" max="12" width="2.265625" style="1" customWidth="1"/>
    <col min="13" max="17" width="2.3984375" style="1" customWidth="1"/>
    <col min="18" max="119" width="2.1328125" style="1" customWidth="1"/>
    <col min="120" max="120" width="0" style="1" hidden="1" customWidth="1"/>
    <col min="121" max="16384" width="0" style="1" hidden="1"/>
  </cols>
  <sheetData>
    <row r="1" spans="1:119" ht="33" customHeight="1" x14ac:dyDescent="0.25">
      <c r="B1" s="349" t="s">
        <v>131</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2.9" x14ac:dyDescent="0.25">
      <c r="B2" s="3" t="s">
        <v>134</v>
      </c>
      <c r="C2" s="3"/>
      <c r="D2" s="12"/>
    </row>
    <row r="3" spans="1:119" ht="18.75" customHeight="1" x14ac:dyDescent="0.25">
      <c r="A3" s="2"/>
      <c r="B3" s="491" t="s">
        <v>137</v>
      </c>
      <c r="C3" s="492"/>
      <c r="D3" s="492"/>
      <c r="E3" s="493"/>
      <c r="F3" s="493"/>
      <c r="G3" s="493"/>
      <c r="H3" s="493"/>
      <c r="I3" s="493"/>
      <c r="J3" s="493"/>
      <c r="K3" s="493"/>
      <c r="L3" s="493" t="s">
        <v>139</v>
      </c>
      <c r="M3" s="493"/>
      <c r="N3" s="493"/>
      <c r="O3" s="493"/>
      <c r="P3" s="493"/>
      <c r="Q3" s="493"/>
      <c r="R3" s="500"/>
      <c r="S3" s="500"/>
      <c r="T3" s="500"/>
      <c r="U3" s="500"/>
      <c r="V3" s="501"/>
      <c r="W3" s="353" t="s">
        <v>141</v>
      </c>
      <c r="X3" s="354"/>
      <c r="Y3" s="354"/>
      <c r="Z3" s="354"/>
      <c r="AA3" s="354"/>
      <c r="AB3" s="492"/>
      <c r="AC3" s="500" t="s">
        <v>143</v>
      </c>
      <c r="AD3" s="354"/>
      <c r="AE3" s="354"/>
      <c r="AF3" s="354"/>
      <c r="AG3" s="354"/>
      <c r="AH3" s="354"/>
      <c r="AI3" s="354"/>
      <c r="AJ3" s="354"/>
      <c r="AK3" s="354"/>
      <c r="AL3" s="355"/>
      <c r="AM3" s="353" t="s">
        <v>144</v>
      </c>
      <c r="AN3" s="354"/>
      <c r="AO3" s="354"/>
      <c r="AP3" s="354"/>
      <c r="AQ3" s="354"/>
      <c r="AR3" s="354"/>
      <c r="AS3" s="354"/>
      <c r="AT3" s="354"/>
      <c r="AU3" s="354"/>
      <c r="AV3" s="354"/>
      <c r="AW3" s="354"/>
      <c r="AX3" s="355"/>
      <c r="AY3" s="350" t="s">
        <v>5</v>
      </c>
      <c r="AZ3" s="351"/>
      <c r="BA3" s="351"/>
      <c r="BB3" s="351"/>
      <c r="BC3" s="351"/>
      <c r="BD3" s="351"/>
      <c r="BE3" s="351"/>
      <c r="BF3" s="351"/>
      <c r="BG3" s="351"/>
      <c r="BH3" s="351"/>
      <c r="BI3" s="351"/>
      <c r="BJ3" s="351"/>
      <c r="BK3" s="351"/>
      <c r="BL3" s="351"/>
      <c r="BM3" s="352"/>
      <c r="BN3" s="353" t="s">
        <v>148</v>
      </c>
      <c r="BO3" s="354"/>
      <c r="BP3" s="354"/>
      <c r="BQ3" s="354"/>
      <c r="BR3" s="354"/>
      <c r="BS3" s="354"/>
      <c r="BT3" s="354"/>
      <c r="BU3" s="355"/>
      <c r="BV3" s="353" t="s">
        <v>150</v>
      </c>
      <c r="BW3" s="354"/>
      <c r="BX3" s="354"/>
      <c r="BY3" s="354"/>
      <c r="BZ3" s="354"/>
      <c r="CA3" s="354"/>
      <c r="CB3" s="354"/>
      <c r="CC3" s="355"/>
      <c r="CD3" s="350" t="s">
        <v>5</v>
      </c>
      <c r="CE3" s="351"/>
      <c r="CF3" s="351"/>
      <c r="CG3" s="351"/>
      <c r="CH3" s="351"/>
      <c r="CI3" s="351"/>
      <c r="CJ3" s="351"/>
      <c r="CK3" s="351"/>
      <c r="CL3" s="351"/>
      <c r="CM3" s="351"/>
      <c r="CN3" s="351"/>
      <c r="CO3" s="351"/>
      <c r="CP3" s="351"/>
      <c r="CQ3" s="351"/>
      <c r="CR3" s="351"/>
      <c r="CS3" s="352"/>
      <c r="CT3" s="353" t="s">
        <v>151</v>
      </c>
      <c r="CU3" s="354"/>
      <c r="CV3" s="354"/>
      <c r="CW3" s="354"/>
      <c r="CX3" s="354"/>
      <c r="CY3" s="354"/>
      <c r="CZ3" s="354"/>
      <c r="DA3" s="355"/>
      <c r="DB3" s="353" t="s">
        <v>153</v>
      </c>
      <c r="DC3" s="354"/>
      <c r="DD3" s="354"/>
      <c r="DE3" s="354"/>
      <c r="DF3" s="354"/>
      <c r="DG3" s="354"/>
      <c r="DH3" s="354"/>
      <c r="DI3" s="355"/>
    </row>
    <row r="4" spans="1:119" ht="18.75" customHeight="1" x14ac:dyDescent="0.2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156</v>
      </c>
      <c r="AZ4" s="357"/>
      <c r="BA4" s="357"/>
      <c r="BB4" s="357"/>
      <c r="BC4" s="357"/>
      <c r="BD4" s="357"/>
      <c r="BE4" s="357"/>
      <c r="BF4" s="357"/>
      <c r="BG4" s="357"/>
      <c r="BH4" s="357"/>
      <c r="BI4" s="357"/>
      <c r="BJ4" s="357"/>
      <c r="BK4" s="357"/>
      <c r="BL4" s="357"/>
      <c r="BM4" s="358"/>
      <c r="BN4" s="359">
        <v>83530586</v>
      </c>
      <c r="BO4" s="360"/>
      <c r="BP4" s="360"/>
      <c r="BQ4" s="360"/>
      <c r="BR4" s="360"/>
      <c r="BS4" s="360"/>
      <c r="BT4" s="360"/>
      <c r="BU4" s="361"/>
      <c r="BV4" s="359">
        <v>82310089</v>
      </c>
      <c r="BW4" s="360"/>
      <c r="BX4" s="360"/>
      <c r="BY4" s="360"/>
      <c r="BZ4" s="360"/>
      <c r="CA4" s="360"/>
      <c r="CB4" s="360"/>
      <c r="CC4" s="361"/>
      <c r="CD4" s="362" t="s">
        <v>157</v>
      </c>
      <c r="CE4" s="363"/>
      <c r="CF4" s="363"/>
      <c r="CG4" s="363"/>
      <c r="CH4" s="363"/>
      <c r="CI4" s="363"/>
      <c r="CJ4" s="363"/>
      <c r="CK4" s="363"/>
      <c r="CL4" s="363"/>
      <c r="CM4" s="363"/>
      <c r="CN4" s="363"/>
      <c r="CO4" s="363"/>
      <c r="CP4" s="363"/>
      <c r="CQ4" s="363"/>
      <c r="CR4" s="363"/>
      <c r="CS4" s="364"/>
      <c r="CT4" s="365">
        <v>28.1</v>
      </c>
      <c r="CU4" s="366"/>
      <c r="CV4" s="366"/>
      <c r="CW4" s="366"/>
      <c r="CX4" s="366"/>
      <c r="CY4" s="366"/>
      <c r="CZ4" s="366"/>
      <c r="DA4" s="367"/>
      <c r="DB4" s="365">
        <v>32.799999999999997</v>
      </c>
      <c r="DC4" s="366"/>
      <c r="DD4" s="366"/>
      <c r="DE4" s="366"/>
      <c r="DF4" s="366"/>
      <c r="DG4" s="366"/>
      <c r="DH4" s="366"/>
      <c r="DI4" s="367"/>
    </row>
    <row r="5" spans="1:119" ht="18.75" customHeight="1" x14ac:dyDescent="0.2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159</v>
      </c>
      <c r="AN5" s="369"/>
      <c r="AO5" s="369"/>
      <c r="AP5" s="369"/>
      <c r="AQ5" s="369"/>
      <c r="AR5" s="369"/>
      <c r="AS5" s="369"/>
      <c r="AT5" s="370"/>
      <c r="AU5" s="371" t="s">
        <v>65</v>
      </c>
      <c r="AV5" s="372"/>
      <c r="AW5" s="372"/>
      <c r="AX5" s="372"/>
      <c r="AY5" s="373" t="s">
        <v>145</v>
      </c>
      <c r="AZ5" s="374"/>
      <c r="BA5" s="374"/>
      <c r="BB5" s="374"/>
      <c r="BC5" s="374"/>
      <c r="BD5" s="374"/>
      <c r="BE5" s="374"/>
      <c r="BF5" s="374"/>
      <c r="BG5" s="374"/>
      <c r="BH5" s="374"/>
      <c r="BI5" s="374"/>
      <c r="BJ5" s="374"/>
      <c r="BK5" s="374"/>
      <c r="BL5" s="374"/>
      <c r="BM5" s="375"/>
      <c r="BN5" s="376">
        <v>80085510</v>
      </c>
      <c r="BO5" s="377"/>
      <c r="BP5" s="377"/>
      <c r="BQ5" s="377"/>
      <c r="BR5" s="377"/>
      <c r="BS5" s="377"/>
      <c r="BT5" s="377"/>
      <c r="BU5" s="378"/>
      <c r="BV5" s="376">
        <v>78770850</v>
      </c>
      <c r="BW5" s="377"/>
      <c r="BX5" s="377"/>
      <c r="BY5" s="377"/>
      <c r="BZ5" s="377"/>
      <c r="CA5" s="377"/>
      <c r="CB5" s="377"/>
      <c r="CC5" s="378"/>
      <c r="CD5" s="379" t="s">
        <v>161</v>
      </c>
      <c r="CE5" s="380"/>
      <c r="CF5" s="380"/>
      <c r="CG5" s="380"/>
      <c r="CH5" s="380"/>
      <c r="CI5" s="380"/>
      <c r="CJ5" s="380"/>
      <c r="CK5" s="380"/>
      <c r="CL5" s="380"/>
      <c r="CM5" s="380"/>
      <c r="CN5" s="380"/>
      <c r="CO5" s="380"/>
      <c r="CP5" s="380"/>
      <c r="CQ5" s="380"/>
      <c r="CR5" s="380"/>
      <c r="CS5" s="381"/>
      <c r="CT5" s="382">
        <v>94.3</v>
      </c>
      <c r="CU5" s="383"/>
      <c r="CV5" s="383"/>
      <c r="CW5" s="383"/>
      <c r="CX5" s="383"/>
      <c r="CY5" s="383"/>
      <c r="CZ5" s="383"/>
      <c r="DA5" s="384"/>
      <c r="DB5" s="382">
        <v>94.2</v>
      </c>
      <c r="DC5" s="383"/>
      <c r="DD5" s="383"/>
      <c r="DE5" s="383"/>
      <c r="DF5" s="383"/>
      <c r="DG5" s="383"/>
      <c r="DH5" s="383"/>
      <c r="DI5" s="384"/>
    </row>
    <row r="6" spans="1:119" ht="18.75" customHeight="1" x14ac:dyDescent="0.25">
      <c r="A6" s="2"/>
      <c r="B6" s="511" t="s">
        <v>163</v>
      </c>
      <c r="C6" s="512"/>
      <c r="D6" s="512"/>
      <c r="E6" s="513"/>
      <c r="F6" s="513"/>
      <c r="G6" s="513"/>
      <c r="H6" s="513"/>
      <c r="I6" s="513"/>
      <c r="J6" s="513"/>
      <c r="K6" s="513"/>
      <c r="L6" s="513" t="s">
        <v>165</v>
      </c>
      <c r="M6" s="513"/>
      <c r="N6" s="513"/>
      <c r="O6" s="513"/>
      <c r="P6" s="513"/>
      <c r="Q6" s="513"/>
      <c r="R6" s="517"/>
      <c r="S6" s="517"/>
      <c r="T6" s="517"/>
      <c r="U6" s="517"/>
      <c r="V6" s="518"/>
      <c r="W6" s="521" t="s">
        <v>166</v>
      </c>
      <c r="X6" s="522"/>
      <c r="Y6" s="522"/>
      <c r="Z6" s="522"/>
      <c r="AA6" s="522"/>
      <c r="AB6" s="512"/>
      <c r="AC6" s="525" t="s">
        <v>168</v>
      </c>
      <c r="AD6" s="526"/>
      <c r="AE6" s="526"/>
      <c r="AF6" s="526"/>
      <c r="AG6" s="526"/>
      <c r="AH6" s="526"/>
      <c r="AI6" s="526"/>
      <c r="AJ6" s="526"/>
      <c r="AK6" s="526"/>
      <c r="AL6" s="527"/>
      <c r="AM6" s="368" t="s">
        <v>71</v>
      </c>
      <c r="AN6" s="369"/>
      <c r="AO6" s="369"/>
      <c r="AP6" s="369"/>
      <c r="AQ6" s="369"/>
      <c r="AR6" s="369"/>
      <c r="AS6" s="369"/>
      <c r="AT6" s="370"/>
      <c r="AU6" s="371" t="s">
        <v>65</v>
      </c>
      <c r="AV6" s="372"/>
      <c r="AW6" s="372"/>
      <c r="AX6" s="372"/>
      <c r="AY6" s="373" t="s">
        <v>170</v>
      </c>
      <c r="AZ6" s="374"/>
      <c r="BA6" s="374"/>
      <c r="BB6" s="374"/>
      <c r="BC6" s="374"/>
      <c r="BD6" s="374"/>
      <c r="BE6" s="374"/>
      <c r="BF6" s="374"/>
      <c r="BG6" s="374"/>
      <c r="BH6" s="374"/>
      <c r="BI6" s="374"/>
      <c r="BJ6" s="374"/>
      <c r="BK6" s="374"/>
      <c r="BL6" s="374"/>
      <c r="BM6" s="375"/>
      <c r="BN6" s="376">
        <v>3445076</v>
      </c>
      <c r="BO6" s="377"/>
      <c r="BP6" s="377"/>
      <c r="BQ6" s="377"/>
      <c r="BR6" s="377"/>
      <c r="BS6" s="377"/>
      <c r="BT6" s="377"/>
      <c r="BU6" s="378"/>
      <c r="BV6" s="376">
        <v>3539239</v>
      </c>
      <c r="BW6" s="377"/>
      <c r="BX6" s="377"/>
      <c r="BY6" s="377"/>
      <c r="BZ6" s="377"/>
      <c r="CA6" s="377"/>
      <c r="CB6" s="377"/>
      <c r="CC6" s="378"/>
      <c r="CD6" s="379" t="s">
        <v>174</v>
      </c>
      <c r="CE6" s="380"/>
      <c r="CF6" s="380"/>
      <c r="CG6" s="380"/>
      <c r="CH6" s="380"/>
      <c r="CI6" s="380"/>
      <c r="CJ6" s="380"/>
      <c r="CK6" s="380"/>
      <c r="CL6" s="380"/>
      <c r="CM6" s="380"/>
      <c r="CN6" s="380"/>
      <c r="CO6" s="380"/>
      <c r="CP6" s="380"/>
      <c r="CQ6" s="380"/>
      <c r="CR6" s="380"/>
      <c r="CS6" s="381"/>
      <c r="CT6" s="385">
        <v>97.5</v>
      </c>
      <c r="CU6" s="386"/>
      <c r="CV6" s="386"/>
      <c r="CW6" s="386"/>
      <c r="CX6" s="386"/>
      <c r="CY6" s="386"/>
      <c r="CZ6" s="386"/>
      <c r="DA6" s="387"/>
      <c r="DB6" s="385">
        <v>98.3</v>
      </c>
      <c r="DC6" s="386"/>
      <c r="DD6" s="386"/>
      <c r="DE6" s="386"/>
      <c r="DF6" s="386"/>
      <c r="DG6" s="386"/>
      <c r="DH6" s="386"/>
      <c r="DI6" s="387"/>
    </row>
    <row r="7" spans="1:119" ht="18.75" customHeight="1" x14ac:dyDescent="0.2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175</v>
      </c>
      <c r="AN7" s="369"/>
      <c r="AO7" s="369"/>
      <c r="AP7" s="369"/>
      <c r="AQ7" s="369"/>
      <c r="AR7" s="369"/>
      <c r="AS7" s="369"/>
      <c r="AT7" s="370"/>
      <c r="AU7" s="371" t="s">
        <v>65</v>
      </c>
      <c r="AV7" s="372"/>
      <c r="AW7" s="372"/>
      <c r="AX7" s="372"/>
      <c r="AY7" s="373" t="s">
        <v>176</v>
      </c>
      <c r="AZ7" s="374"/>
      <c r="BA7" s="374"/>
      <c r="BB7" s="374"/>
      <c r="BC7" s="374"/>
      <c r="BD7" s="374"/>
      <c r="BE7" s="374"/>
      <c r="BF7" s="374"/>
      <c r="BG7" s="374"/>
      <c r="BH7" s="374"/>
      <c r="BI7" s="374"/>
      <c r="BJ7" s="374"/>
      <c r="BK7" s="374"/>
      <c r="BL7" s="374"/>
      <c r="BM7" s="375"/>
      <c r="BN7" s="376">
        <v>1610737</v>
      </c>
      <c r="BO7" s="377"/>
      <c r="BP7" s="377"/>
      <c r="BQ7" s="377"/>
      <c r="BR7" s="377"/>
      <c r="BS7" s="377"/>
      <c r="BT7" s="377"/>
      <c r="BU7" s="378"/>
      <c r="BV7" s="376">
        <v>1407915</v>
      </c>
      <c r="BW7" s="377"/>
      <c r="BX7" s="377"/>
      <c r="BY7" s="377"/>
      <c r="BZ7" s="377"/>
      <c r="CA7" s="377"/>
      <c r="CB7" s="377"/>
      <c r="CC7" s="378"/>
      <c r="CD7" s="379" t="s">
        <v>140</v>
      </c>
      <c r="CE7" s="380"/>
      <c r="CF7" s="380"/>
      <c r="CG7" s="380"/>
      <c r="CH7" s="380"/>
      <c r="CI7" s="380"/>
      <c r="CJ7" s="380"/>
      <c r="CK7" s="380"/>
      <c r="CL7" s="380"/>
      <c r="CM7" s="380"/>
      <c r="CN7" s="380"/>
      <c r="CO7" s="380"/>
      <c r="CP7" s="380"/>
      <c r="CQ7" s="380"/>
      <c r="CR7" s="380"/>
      <c r="CS7" s="381"/>
      <c r="CT7" s="376">
        <v>6532917</v>
      </c>
      <c r="CU7" s="377"/>
      <c r="CV7" s="377"/>
      <c r="CW7" s="377"/>
      <c r="CX7" s="377"/>
      <c r="CY7" s="377"/>
      <c r="CZ7" s="377"/>
      <c r="DA7" s="378"/>
      <c r="DB7" s="376">
        <v>6501900</v>
      </c>
      <c r="DC7" s="377"/>
      <c r="DD7" s="377"/>
      <c r="DE7" s="377"/>
      <c r="DF7" s="377"/>
      <c r="DG7" s="377"/>
      <c r="DH7" s="377"/>
      <c r="DI7" s="378"/>
    </row>
    <row r="8" spans="1:119" ht="18.75" customHeight="1" x14ac:dyDescent="0.2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177</v>
      </c>
      <c r="AN8" s="369"/>
      <c r="AO8" s="369"/>
      <c r="AP8" s="369"/>
      <c r="AQ8" s="369"/>
      <c r="AR8" s="369"/>
      <c r="AS8" s="369"/>
      <c r="AT8" s="370"/>
      <c r="AU8" s="371" t="s">
        <v>65</v>
      </c>
      <c r="AV8" s="372"/>
      <c r="AW8" s="372"/>
      <c r="AX8" s="372"/>
      <c r="AY8" s="373" t="s">
        <v>181</v>
      </c>
      <c r="AZ8" s="374"/>
      <c r="BA8" s="374"/>
      <c r="BB8" s="374"/>
      <c r="BC8" s="374"/>
      <c r="BD8" s="374"/>
      <c r="BE8" s="374"/>
      <c r="BF8" s="374"/>
      <c r="BG8" s="374"/>
      <c r="BH8" s="374"/>
      <c r="BI8" s="374"/>
      <c r="BJ8" s="374"/>
      <c r="BK8" s="374"/>
      <c r="BL8" s="374"/>
      <c r="BM8" s="375"/>
      <c r="BN8" s="376">
        <v>1834339</v>
      </c>
      <c r="BO8" s="377"/>
      <c r="BP8" s="377"/>
      <c r="BQ8" s="377"/>
      <c r="BR8" s="377"/>
      <c r="BS8" s="377"/>
      <c r="BT8" s="377"/>
      <c r="BU8" s="378"/>
      <c r="BV8" s="376">
        <v>2131324</v>
      </c>
      <c r="BW8" s="377"/>
      <c r="BX8" s="377"/>
      <c r="BY8" s="377"/>
      <c r="BZ8" s="377"/>
      <c r="CA8" s="377"/>
      <c r="CB8" s="377"/>
      <c r="CC8" s="378"/>
      <c r="CD8" s="379" t="s">
        <v>183</v>
      </c>
      <c r="CE8" s="380"/>
      <c r="CF8" s="380"/>
      <c r="CG8" s="380"/>
      <c r="CH8" s="380"/>
      <c r="CI8" s="380"/>
      <c r="CJ8" s="380"/>
      <c r="CK8" s="380"/>
      <c r="CL8" s="380"/>
      <c r="CM8" s="380"/>
      <c r="CN8" s="380"/>
      <c r="CO8" s="380"/>
      <c r="CP8" s="380"/>
      <c r="CQ8" s="380"/>
      <c r="CR8" s="380"/>
      <c r="CS8" s="381"/>
      <c r="CT8" s="388">
        <v>0.33</v>
      </c>
      <c r="CU8" s="389"/>
      <c r="CV8" s="389"/>
      <c r="CW8" s="389"/>
      <c r="CX8" s="389"/>
      <c r="CY8" s="389"/>
      <c r="CZ8" s="389"/>
      <c r="DA8" s="390"/>
      <c r="DB8" s="388">
        <v>0.31</v>
      </c>
      <c r="DC8" s="389"/>
      <c r="DD8" s="389"/>
      <c r="DE8" s="389"/>
      <c r="DF8" s="389"/>
      <c r="DG8" s="389"/>
      <c r="DH8" s="389"/>
      <c r="DI8" s="390"/>
    </row>
    <row r="9" spans="1:119" ht="18.75" customHeight="1" x14ac:dyDescent="0.25">
      <c r="A9" s="2"/>
      <c r="B9" s="350" t="s">
        <v>20</v>
      </c>
      <c r="C9" s="351"/>
      <c r="D9" s="351"/>
      <c r="E9" s="351"/>
      <c r="F9" s="351"/>
      <c r="G9" s="351"/>
      <c r="H9" s="351"/>
      <c r="I9" s="351"/>
      <c r="J9" s="351"/>
      <c r="K9" s="448"/>
      <c r="L9" s="391" t="s">
        <v>184</v>
      </c>
      <c r="M9" s="392"/>
      <c r="N9" s="392"/>
      <c r="O9" s="392"/>
      <c r="P9" s="392"/>
      <c r="Q9" s="393"/>
      <c r="R9" s="394">
        <v>19758</v>
      </c>
      <c r="S9" s="395"/>
      <c r="T9" s="395"/>
      <c r="U9" s="395"/>
      <c r="V9" s="396"/>
      <c r="W9" s="353" t="s">
        <v>186</v>
      </c>
      <c r="X9" s="354"/>
      <c r="Y9" s="354"/>
      <c r="Z9" s="354"/>
      <c r="AA9" s="354"/>
      <c r="AB9" s="354"/>
      <c r="AC9" s="354"/>
      <c r="AD9" s="354"/>
      <c r="AE9" s="354"/>
      <c r="AF9" s="354"/>
      <c r="AG9" s="354"/>
      <c r="AH9" s="354"/>
      <c r="AI9" s="354"/>
      <c r="AJ9" s="354"/>
      <c r="AK9" s="354"/>
      <c r="AL9" s="355"/>
      <c r="AM9" s="368" t="s">
        <v>188</v>
      </c>
      <c r="AN9" s="369"/>
      <c r="AO9" s="369"/>
      <c r="AP9" s="369"/>
      <c r="AQ9" s="369"/>
      <c r="AR9" s="369"/>
      <c r="AS9" s="369"/>
      <c r="AT9" s="370"/>
      <c r="AU9" s="371" t="s">
        <v>65</v>
      </c>
      <c r="AV9" s="372"/>
      <c r="AW9" s="372"/>
      <c r="AX9" s="372"/>
      <c r="AY9" s="373" t="s">
        <v>69</v>
      </c>
      <c r="AZ9" s="374"/>
      <c r="BA9" s="374"/>
      <c r="BB9" s="374"/>
      <c r="BC9" s="374"/>
      <c r="BD9" s="374"/>
      <c r="BE9" s="374"/>
      <c r="BF9" s="374"/>
      <c r="BG9" s="374"/>
      <c r="BH9" s="374"/>
      <c r="BI9" s="374"/>
      <c r="BJ9" s="374"/>
      <c r="BK9" s="374"/>
      <c r="BL9" s="374"/>
      <c r="BM9" s="375"/>
      <c r="BN9" s="376">
        <v>-296985</v>
      </c>
      <c r="BO9" s="377"/>
      <c r="BP9" s="377"/>
      <c r="BQ9" s="377"/>
      <c r="BR9" s="377"/>
      <c r="BS9" s="377"/>
      <c r="BT9" s="377"/>
      <c r="BU9" s="378"/>
      <c r="BV9" s="376">
        <v>1829059</v>
      </c>
      <c r="BW9" s="377"/>
      <c r="BX9" s="377"/>
      <c r="BY9" s="377"/>
      <c r="BZ9" s="377"/>
      <c r="CA9" s="377"/>
      <c r="CB9" s="377"/>
      <c r="CC9" s="378"/>
      <c r="CD9" s="379" t="s">
        <v>66</v>
      </c>
      <c r="CE9" s="380"/>
      <c r="CF9" s="380"/>
      <c r="CG9" s="380"/>
      <c r="CH9" s="380"/>
      <c r="CI9" s="380"/>
      <c r="CJ9" s="380"/>
      <c r="CK9" s="380"/>
      <c r="CL9" s="380"/>
      <c r="CM9" s="380"/>
      <c r="CN9" s="380"/>
      <c r="CO9" s="380"/>
      <c r="CP9" s="380"/>
      <c r="CQ9" s="380"/>
      <c r="CR9" s="380"/>
      <c r="CS9" s="381"/>
      <c r="CT9" s="382">
        <v>5.0999999999999996</v>
      </c>
      <c r="CU9" s="383"/>
      <c r="CV9" s="383"/>
      <c r="CW9" s="383"/>
      <c r="CX9" s="383"/>
      <c r="CY9" s="383"/>
      <c r="CZ9" s="383"/>
      <c r="DA9" s="384"/>
      <c r="DB9" s="382">
        <v>9.6</v>
      </c>
      <c r="DC9" s="383"/>
      <c r="DD9" s="383"/>
      <c r="DE9" s="383"/>
      <c r="DF9" s="383"/>
      <c r="DG9" s="383"/>
      <c r="DH9" s="383"/>
      <c r="DI9" s="384"/>
    </row>
    <row r="10" spans="1:119" ht="18.75" customHeight="1" x14ac:dyDescent="0.25">
      <c r="A10" s="2"/>
      <c r="B10" s="350"/>
      <c r="C10" s="351"/>
      <c r="D10" s="351"/>
      <c r="E10" s="351"/>
      <c r="F10" s="351"/>
      <c r="G10" s="351"/>
      <c r="H10" s="351"/>
      <c r="I10" s="351"/>
      <c r="J10" s="351"/>
      <c r="K10" s="448"/>
      <c r="L10" s="397" t="s">
        <v>182</v>
      </c>
      <c r="M10" s="369"/>
      <c r="N10" s="369"/>
      <c r="O10" s="369"/>
      <c r="P10" s="369"/>
      <c r="Q10" s="370"/>
      <c r="R10" s="398">
        <v>23300</v>
      </c>
      <c r="S10" s="399"/>
      <c r="T10" s="399"/>
      <c r="U10" s="399"/>
      <c r="V10" s="400"/>
      <c r="W10" s="506"/>
      <c r="X10" s="486"/>
      <c r="Y10" s="486"/>
      <c r="Z10" s="486"/>
      <c r="AA10" s="486"/>
      <c r="AB10" s="486"/>
      <c r="AC10" s="486"/>
      <c r="AD10" s="486"/>
      <c r="AE10" s="486"/>
      <c r="AF10" s="486"/>
      <c r="AG10" s="486"/>
      <c r="AH10" s="486"/>
      <c r="AI10" s="486"/>
      <c r="AJ10" s="486"/>
      <c r="AK10" s="486"/>
      <c r="AL10" s="509"/>
      <c r="AM10" s="368" t="s">
        <v>190</v>
      </c>
      <c r="AN10" s="369"/>
      <c r="AO10" s="369"/>
      <c r="AP10" s="369"/>
      <c r="AQ10" s="369"/>
      <c r="AR10" s="369"/>
      <c r="AS10" s="369"/>
      <c r="AT10" s="370"/>
      <c r="AU10" s="371" t="s">
        <v>192</v>
      </c>
      <c r="AV10" s="372"/>
      <c r="AW10" s="372"/>
      <c r="AX10" s="372"/>
      <c r="AY10" s="373" t="s">
        <v>194</v>
      </c>
      <c r="AZ10" s="374"/>
      <c r="BA10" s="374"/>
      <c r="BB10" s="374"/>
      <c r="BC10" s="374"/>
      <c r="BD10" s="374"/>
      <c r="BE10" s="374"/>
      <c r="BF10" s="374"/>
      <c r="BG10" s="374"/>
      <c r="BH10" s="374"/>
      <c r="BI10" s="374"/>
      <c r="BJ10" s="374"/>
      <c r="BK10" s="374"/>
      <c r="BL10" s="374"/>
      <c r="BM10" s="375"/>
      <c r="BN10" s="376">
        <v>1153907</v>
      </c>
      <c r="BO10" s="377"/>
      <c r="BP10" s="377"/>
      <c r="BQ10" s="377"/>
      <c r="BR10" s="377"/>
      <c r="BS10" s="377"/>
      <c r="BT10" s="377"/>
      <c r="BU10" s="378"/>
      <c r="BV10" s="376">
        <v>480218</v>
      </c>
      <c r="BW10" s="377"/>
      <c r="BX10" s="377"/>
      <c r="BY10" s="377"/>
      <c r="BZ10" s="377"/>
      <c r="CA10" s="377"/>
      <c r="CB10" s="377"/>
      <c r="CC10" s="378"/>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5">
      <c r="A11" s="2"/>
      <c r="B11" s="350"/>
      <c r="C11" s="351"/>
      <c r="D11" s="351"/>
      <c r="E11" s="351"/>
      <c r="F11" s="351"/>
      <c r="G11" s="351"/>
      <c r="H11" s="351"/>
      <c r="I11" s="351"/>
      <c r="J11" s="351"/>
      <c r="K11" s="448"/>
      <c r="L11" s="401" t="s">
        <v>197</v>
      </c>
      <c r="M11" s="402"/>
      <c r="N11" s="402"/>
      <c r="O11" s="402"/>
      <c r="P11" s="402"/>
      <c r="Q11" s="403"/>
      <c r="R11" s="404" t="s">
        <v>199</v>
      </c>
      <c r="S11" s="405"/>
      <c r="T11" s="405"/>
      <c r="U11" s="405"/>
      <c r="V11" s="406"/>
      <c r="W11" s="506"/>
      <c r="X11" s="486"/>
      <c r="Y11" s="486"/>
      <c r="Z11" s="486"/>
      <c r="AA11" s="486"/>
      <c r="AB11" s="486"/>
      <c r="AC11" s="486"/>
      <c r="AD11" s="486"/>
      <c r="AE11" s="486"/>
      <c r="AF11" s="486"/>
      <c r="AG11" s="486"/>
      <c r="AH11" s="486"/>
      <c r="AI11" s="486"/>
      <c r="AJ11" s="486"/>
      <c r="AK11" s="486"/>
      <c r="AL11" s="509"/>
      <c r="AM11" s="368" t="s">
        <v>200</v>
      </c>
      <c r="AN11" s="369"/>
      <c r="AO11" s="369"/>
      <c r="AP11" s="369"/>
      <c r="AQ11" s="369"/>
      <c r="AR11" s="369"/>
      <c r="AS11" s="369"/>
      <c r="AT11" s="370"/>
      <c r="AU11" s="371" t="s">
        <v>192</v>
      </c>
      <c r="AV11" s="372"/>
      <c r="AW11" s="372"/>
      <c r="AX11" s="372"/>
      <c r="AY11" s="373" t="s">
        <v>201</v>
      </c>
      <c r="AZ11" s="374"/>
      <c r="BA11" s="374"/>
      <c r="BB11" s="374"/>
      <c r="BC11" s="374"/>
      <c r="BD11" s="374"/>
      <c r="BE11" s="374"/>
      <c r="BF11" s="374"/>
      <c r="BG11" s="374"/>
      <c r="BH11" s="374"/>
      <c r="BI11" s="374"/>
      <c r="BJ11" s="374"/>
      <c r="BK11" s="374"/>
      <c r="BL11" s="374"/>
      <c r="BM11" s="375"/>
      <c r="BN11" s="376">
        <v>11511</v>
      </c>
      <c r="BO11" s="377"/>
      <c r="BP11" s="377"/>
      <c r="BQ11" s="377"/>
      <c r="BR11" s="377"/>
      <c r="BS11" s="377"/>
      <c r="BT11" s="377"/>
      <c r="BU11" s="378"/>
      <c r="BV11" s="376">
        <v>1044640</v>
      </c>
      <c r="BW11" s="377"/>
      <c r="BX11" s="377"/>
      <c r="BY11" s="377"/>
      <c r="BZ11" s="377"/>
      <c r="CA11" s="377"/>
      <c r="CB11" s="377"/>
      <c r="CC11" s="378"/>
      <c r="CD11" s="379" t="s">
        <v>204</v>
      </c>
      <c r="CE11" s="380"/>
      <c r="CF11" s="380"/>
      <c r="CG11" s="380"/>
      <c r="CH11" s="380"/>
      <c r="CI11" s="380"/>
      <c r="CJ11" s="380"/>
      <c r="CK11" s="380"/>
      <c r="CL11" s="380"/>
      <c r="CM11" s="380"/>
      <c r="CN11" s="380"/>
      <c r="CO11" s="380"/>
      <c r="CP11" s="380"/>
      <c r="CQ11" s="380"/>
      <c r="CR11" s="380"/>
      <c r="CS11" s="381"/>
      <c r="CT11" s="388" t="s">
        <v>205</v>
      </c>
      <c r="CU11" s="389"/>
      <c r="CV11" s="389"/>
      <c r="CW11" s="389"/>
      <c r="CX11" s="389"/>
      <c r="CY11" s="389"/>
      <c r="CZ11" s="389"/>
      <c r="DA11" s="390"/>
      <c r="DB11" s="388" t="s">
        <v>205</v>
      </c>
      <c r="DC11" s="389"/>
      <c r="DD11" s="389"/>
      <c r="DE11" s="389"/>
      <c r="DF11" s="389"/>
      <c r="DG11" s="389"/>
      <c r="DH11" s="389"/>
      <c r="DI11" s="390"/>
    </row>
    <row r="12" spans="1:119" ht="18.75" customHeight="1" x14ac:dyDescent="0.25">
      <c r="A12" s="2"/>
      <c r="B12" s="533" t="s">
        <v>206</v>
      </c>
      <c r="C12" s="534"/>
      <c r="D12" s="534"/>
      <c r="E12" s="534"/>
      <c r="F12" s="534"/>
      <c r="G12" s="534"/>
      <c r="H12" s="534"/>
      <c r="I12" s="534"/>
      <c r="J12" s="534"/>
      <c r="K12" s="535"/>
      <c r="L12" s="407" t="s">
        <v>208</v>
      </c>
      <c r="M12" s="408"/>
      <c r="N12" s="408"/>
      <c r="O12" s="408"/>
      <c r="P12" s="408"/>
      <c r="Q12" s="409"/>
      <c r="R12" s="410">
        <v>18931</v>
      </c>
      <c r="S12" s="411"/>
      <c r="T12" s="411"/>
      <c r="U12" s="411"/>
      <c r="V12" s="412"/>
      <c r="W12" s="413" t="s">
        <v>5</v>
      </c>
      <c r="X12" s="372"/>
      <c r="Y12" s="372"/>
      <c r="Z12" s="372"/>
      <c r="AA12" s="372"/>
      <c r="AB12" s="414"/>
      <c r="AC12" s="415" t="s">
        <v>209</v>
      </c>
      <c r="AD12" s="416"/>
      <c r="AE12" s="416"/>
      <c r="AF12" s="416"/>
      <c r="AG12" s="417"/>
      <c r="AH12" s="415" t="s">
        <v>211</v>
      </c>
      <c r="AI12" s="416"/>
      <c r="AJ12" s="416"/>
      <c r="AK12" s="416"/>
      <c r="AL12" s="418"/>
      <c r="AM12" s="368" t="s">
        <v>214</v>
      </c>
      <c r="AN12" s="369"/>
      <c r="AO12" s="369"/>
      <c r="AP12" s="369"/>
      <c r="AQ12" s="369"/>
      <c r="AR12" s="369"/>
      <c r="AS12" s="369"/>
      <c r="AT12" s="370"/>
      <c r="AU12" s="371" t="s">
        <v>192</v>
      </c>
      <c r="AV12" s="372"/>
      <c r="AW12" s="372"/>
      <c r="AX12" s="372"/>
      <c r="AY12" s="373" t="s">
        <v>216</v>
      </c>
      <c r="AZ12" s="374"/>
      <c r="BA12" s="374"/>
      <c r="BB12" s="374"/>
      <c r="BC12" s="374"/>
      <c r="BD12" s="374"/>
      <c r="BE12" s="374"/>
      <c r="BF12" s="374"/>
      <c r="BG12" s="374"/>
      <c r="BH12" s="374"/>
      <c r="BI12" s="374"/>
      <c r="BJ12" s="374"/>
      <c r="BK12" s="374"/>
      <c r="BL12" s="374"/>
      <c r="BM12" s="375"/>
      <c r="BN12" s="376">
        <v>7342</v>
      </c>
      <c r="BO12" s="377"/>
      <c r="BP12" s="377"/>
      <c r="BQ12" s="377"/>
      <c r="BR12" s="377"/>
      <c r="BS12" s="377"/>
      <c r="BT12" s="377"/>
      <c r="BU12" s="378"/>
      <c r="BV12" s="376">
        <v>513292</v>
      </c>
      <c r="BW12" s="377"/>
      <c r="BX12" s="377"/>
      <c r="BY12" s="377"/>
      <c r="BZ12" s="377"/>
      <c r="CA12" s="377"/>
      <c r="CB12" s="377"/>
      <c r="CC12" s="378"/>
      <c r="CD12" s="379" t="s">
        <v>218</v>
      </c>
      <c r="CE12" s="380"/>
      <c r="CF12" s="380"/>
      <c r="CG12" s="380"/>
      <c r="CH12" s="380"/>
      <c r="CI12" s="380"/>
      <c r="CJ12" s="380"/>
      <c r="CK12" s="380"/>
      <c r="CL12" s="380"/>
      <c r="CM12" s="380"/>
      <c r="CN12" s="380"/>
      <c r="CO12" s="380"/>
      <c r="CP12" s="380"/>
      <c r="CQ12" s="380"/>
      <c r="CR12" s="380"/>
      <c r="CS12" s="381"/>
      <c r="CT12" s="388" t="s">
        <v>205</v>
      </c>
      <c r="CU12" s="389"/>
      <c r="CV12" s="389"/>
      <c r="CW12" s="389"/>
      <c r="CX12" s="389"/>
      <c r="CY12" s="389"/>
      <c r="CZ12" s="389"/>
      <c r="DA12" s="390"/>
      <c r="DB12" s="388" t="s">
        <v>205</v>
      </c>
      <c r="DC12" s="389"/>
      <c r="DD12" s="389"/>
      <c r="DE12" s="389"/>
      <c r="DF12" s="389"/>
      <c r="DG12" s="389"/>
      <c r="DH12" s="389"/>
      <c r="DI12" s="390"/>
    </row>
    <row r="13" spans="1:119" ht="18.75" customHeight="1" x14ac:dyDescent="0.25">
      <c r="A13" s="2"/>
      <c r="B13" s="536"/>
      <c r="C13" s="537"/>
      <c r="D13" s="537"/>
      <c r="E13" s="537"/>
      <c r="F13" s="537"/>
      <c r="G13" s="537"/>
      <c r="H13" s="537"/>
      <c r="I13" s="537"/>
      <c r="J13" s="537"/>
      <c r="K13" s="538"/>
      <c r="L13" s="16"/>
      <c r="M13" s="419" t="s">
        <v>219</v>
      </c>
      <c r="N13" s="420"/>
      <c r="O13" s="420"/>
      <c r="P13" s="420"/>
      <c r="Q13" s="421"/>
      <c r="R13" s="422">
        <v>18758</v>
      </c>
      <c r="S13" s="423"/>
      <c r="T13" s="423"/>
      <c r="U13" s="423"/>
      <c r="V13" s="424"/>
      <c r="W13" s="521" t="s">
        <v>221</v>
      </c>
      <c r="X13" s="522"/>
      <c r="Y13" s="522"/>
      <c r="Z13" s="522"/>
      <c r="AA13" s="522"/>
      <c r="AB13" s="512"/>
      <c r="AC13" s="398">
        <v>1097</v>
      </c>
      <c r="AD13" s="399"/>
      <c r="AE13" s="399"/>
      <c r="AF13" s="399"/>
      <c r="AG13" s="425"/>
      <c r="AH13" s="398">
        <v>1602</v>
      </c>
      <c r="AI13" s="399"/>
      <c r="AJ13" s="399"/>
      <c r="AK13" s="399"/>
      <c r="AL13" s="400"/>
      <c r="AM13" s="368" t="s">
        <v>222</v>
      </c>
      <c r="AN13" s="369"/>
      <c r="AO13" s="369"/>
      <c r="AP13" s="369"/>
      <c r="AQ13" s="369"/>
      <c r="AR13" s="369"/>
      <c r="AS13" s="369"/>
      <c r="AT13" s="370"/>
      <c r="AU13" s="371" t="s">
        <v>192</v>
      </c>
      <c r="AV13" s="372"/>
      <c r="AW13" s="372"/>
      <c r="AX13" s="372"/>
      <c r="AY13" s="373" t="s">
        <v>224</v>
      </c>
      <c r="AZ13" s="374"/>
      <c r="BA13" s="374"/>
      <c r="BB13" s="374"/>
      <c r="BC13" s="374"/>
      <c r="BD13" s="374"/>
      <c r="BE13" s="374"/>
      <c r="BF13" s="374"/>
      <c r="BG13" s="374"/>
      <c r="BH13" s="374"/>
      <c r="BI13" s="374"/>
      <c r="BJ13" s="374"/>
      <c r="BK13" s="374"/>
      <c r="BL13" s="374"/>
      <c r="BM13" s="375"/>
      <c r="BN13" s="376">
        <v>861091</v>
      </c>
      <c r="BO13" s="377"/>
      <c r="BP13" s="377"/>
      <c r="BQ13" s="377"/>
      <c r="BR13" s="377"/>
      <c r="BS13" s="377"/>
      <c r="BT13" s="377"/>
      <c r="BU13" s="378"/>
      <c r="BV13" s="376">
        <v>2840625</v>
      </c>
      <c r="BW13" s="377"/>
      <c r="BX13" s="377"/>
      <c r="BY13" s="377"/>
      <c r="BZ13" s="377"/>
      <c r="CA13" s="377"/>
      <c r="CB13" s="377"/>
      <c r="CC13" s="378"/>
      <c r="CD13" s="379" t="s">
        <v>226</v>
      </c>
      <c r="CE13" s="380"/>
      <c r="CF13" s="380"/>
      <c r="CG13" s="380"/>
      <c r="CH13" s="380"/>
      <c r="CI13" s="380"/>
      <c r="CJ13" s="380"/>
      <c r="CK13" s="380"/>
      <c r="CL13" s="380"/>
      <c r="CM13" s="380"/>
      <c r="CN13" s="380"/>
      <c r="CO13" s="380"/>
      <c r="CP13" s="380"/>
      <c r="CQ13" s="380"/>
      <c r="CR13" s="380"/>
      <c r="CS13" s="381"/>
      <c r="CT13" s="382">
        <v>15</v>
      </c>
      <c r="CU13" s="383"/>
      <c r="CV13" s="383"/>
      <c r="CW13" s="383"/>
      <c r="CX13" s="383"/>
      <c r="CY13" s="383"/>
      <c r="CZ13" s="383"/>
      <c r="DA13" s="384"/>
      <c r="DB13" s="382">
        <v>15</v>
      </c>
      <c r="DC13" s="383"/>
      <c r="DD13" s="383"/>
      <c r="DE13" s="383"/>
      <c r="DF13" s="383"/>
      <c r="DG13" s="383"/>
      <c r="DH13" s="383"/>
      <c r="DI13" s="384"/>
    </row>
    <row r="14" spans="1:119" ht="18.75" customHeight="1" x14ac:dyDescent="0.25">
      <c r="A14" s="2"/>
      <c r="B14" s="536"/>
      <c r="C14" s="537"/>
      <c r="D14" s="537"/>
      <c r="E14" s="537"/>
      <c r="F14" s="537"/>
      <c r="G14" s="537"/>
      <c r="H14" s="537"/>
      <c r="I14" s="537"/>
      <c r="J14" s="537"/>
      <c r="K14" s="538"/>
      <c r="L14" s="426" t="s">
        <v>227</v>
      </c>
      <c r="M14" s="427"/>
      <c r="N14" s="427"/>
      <c r="O14" s="427"/>
      <c r="P14" s="427"/>
      <c r="Q14" s="428"/>
      <c r="R14" s="422">
        <v>19201</v>
      </c>
      <c r="S14" s="423"/>
      <c r="T14" s="423"/>
      <c r="U14" s="423"/>
      <c r="V14" s="424"/>
      <c r="W14" s="507"/>
      <c r="X14" s="508"/>
      <c r="Y14" s="508"/>
      <c r="Z14" s="508"/>
      <c r="AA14" s="508"/>
      <c r="AB14" s="498"/>
      <c r="AC14" s="429">
        <v>11.3</v>
      </c>
      <c r="AD14" s="430"/>
      <c r="AE14" s="430"/>
      <c r="AF14" s="430"/>
      <c r="AG14" s="431"/>
      <c r="AH14" s="429">
        <v>15.1</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229</v>
      </c>
      <c r="CE14" s="434"/>
      <c r="CF14" s="434"/>
      <c r="CG14" s="434"/>
      <c r="CH14" s="434"/>
      <c r="CI14" s="434"/>
      <c r="CJ14" s="434"/>
      <c r="CK14" s="434"/>
      <c r="CL14" s="434"/>
      <c r="CM14" s="434"/>
      <c r="CN14" s="434"/>
      <c r="CO14" s="434"/>
      <c r="CP14" s="434"/>
      <c r="CQ14" s="434"/>
      <c r="CR14" s="434"/>
      <c r="CS14" s="435"/>
      <c r="CT14" s="436" t="s">
        <v>205</v>
      </c>
      <c r="CU14" s="437"/>
      <c r="CV14" s="437"/>
      <c r="CW14" s="437"/>
      <c r="CX14" s="437"/>
      <c r="CY14" s="437"/>
      <c r="CZ14" s="437"/>
      <c r="DA14" s="438"/>
      <c r="DB14" s="436" t="s">
        <v>205</v>
      </c>
      <c r="DC14" s="437"/>
      <c r="DD14" s="437"/>
      <c r="DE14" s="437"/>
      <c r="DF14" s="437"/>
      <c r="DG14" s="437"/>
      <c r="DH14" s="437"/>
      <c r="DI14" s="438"/>
    </row>
    <row r="15" spans="1:119" ht="18.75" customHeight="1" x14ac:dyDescent="0.25">
      <c r="A15" s="2"/>
      <c r="B15" s="536"/>
      <c r="C15" s="537"/>
      <c r="D15" s="537"/>
      <c r="E15" s="537"/>
      <c r="F15" s="537"/>
      <c r="G15" s="537"/>
      <c r="H15" s="537"/>
      <c r="I15" s="537"/>
      <c r="J15" s="537"/>
      <c r="K15" s="538"/>
      <c r="L15" s="16"/>
      <c r="M15" s="419" t="s">
        <v>219</v>
      </c>
      <c r="N15" s="420"/>
      <c r="O15" s="420"/>
      <c r="P15" s="420"/>
      <c r="Q15" s="421"/>
      <c r="R15" s="422">
        <v>19050</v>
      </c>
      <c r="S15" s="423"/>
      <c r="T15" s="423"/>
      <c r="U15" s="423"/>
      <c r="V15" s="424"/>
      <c r="W15" s="521" t="s">
        <v>7</v>
      </c>
      <c r="X15" s="522"/>
      <c r="Y15" s="522"/>
      <c r="Z15" s="522"/>
      <c r="AA15" s="522"/>
      <c r="AB15" s="512"/>
      <c r="AC15" s="398">
        <v>3306</v>
      </c>
      <c r="AD15" s="399"/>
      <c r="AE15" s="399"/>
      <c r="AF15" s="399"/>
      <c r="AG15" s="425"/>
      <c r="AH15" s="398">
        <v>3013</v>
      </c>
      <c r="AI15" s="399"/>
      <c r="AJ15" s="399"/>
      <c r="AK15" s="399"/>
      <c r="AL15" s="400"/>
      <c r="AM15" s="368"/>
      <c r="AN15" s="369"/>
      <c r="AO15" s="369"/>
      <c r="AP15" s="369"/>
      <c r="AQ15" s="369"/>
      <c r="AR15" s="369"/>
      <c r="AS15" s="369"/>
      <c r="AT15" s="370"/>
      <c r="AU15" s="371"/>
      <c r="AV15" s="372"/>
      <c r="AW15" s="372"/>
      <c r="AX15" s="372"/>
      <c r="AY15" s="356" t="s">
        <v>233</v>
      </c>
      <c r="AZ15" s="357"/>
      <c r="BA15" s="357"/>
      <c r="BB15" s="357"/>
      <c r="BC15" s="357"/>
      <c r="BD15" s="357"/>
      <c r="BE15" s="357"/>
      <c r="BF15" s="357"/>
      <c r="BG15" s="357"/>
      <c r="BH15" s="357"/>
      <c r="BI15" s="357"/>
      <c r="BJ15" s="357"/>
      <c r="BK15" s="357"/>
      <c r="BL15" s="357"/>
      <c r="BM15" s="358"/>
      <c r="BN15" s="359">
        <v>1985361</v>
      </c>
      <c r="BO15" s="360"/>
      <c r="BP15" s="360"/>
      <c r="BQ15" s="360"/>
      <c r="BR15" s="360"/>
      <c r="BS15" s="360"/>
      <c r="BT15" s="360"/>
      <c r="BU15" s="361"/>
      <c r="BV15" s="359">
        <v>1871926</v>
      </c>
      <c r="BW15" s="360"/>
      <c r="BX15" s="360"/>
      <c r="BY15" s="360"/>
      <c r="BZ15" s="360"/>
      <c r="CA15" s="360"/>
      <c r="CB15" s="360"/>
      <c r="CC15" s="361"/>
      <c r="CD15" s="362" t="s">
        <v>220</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25">
      <c r="A16" s="2"/>
      <c r="B16" s="536"/>
      <c r="C16" s="537"/>
      <c r="D16" s="537"/>
      <c r="E16" s="537"/>
      <c r="F16" s="537"/>
      <c r="G16" s="537"/>
      <c r="H16" s="537"/>
      <c r="I16" s="537"/>
      <c r="J16" s="537"/>
      <c r="K16" s="538"/>
      <c r="L16" s="426" t="s">
        <v>48</v>
      </c>
      <c r="M16" s="439"/>
      <c r="N16" s="439"/>
      <c r="O16" s="439"/>
      <c r="P16" s="439"/>
      <c r="Q16" s="440"/>
      <c r="R16" s="441" t="s">
        <v>235</v>
      </c>
      <c r="S16" s="442"/>
      <c r="T16" s="442"/>
      <c r="U16" s="442"/>
      <c r="V16" s="443"/>
      <c r="W16" s="507"/>
      <c r="X16" s="508"/>
      <c r="Y16" s="508"/>
      <c r="Z16" s="508"/>
      <c r="AA16" s="508"/>
      <c r="AB16" s="498"/>
      <c r="AC16" s="429">
        <v>34.200000000000003</v>
      </c>
      <c r="AD16" s="430"/>
      <c r="AE16" s="430"/>
      <c r="AF16" s="430"/>
      <c r="AG16" s="431"/>
      <c r="AH16" s="429">
        <v>28.5</v>
      </c>
      <c r="AI16" s="430"/>
      <c r="AJ16" s="430"/>
      <c r="AK16" s="430"/>
      <c r="AL16" s="432"/>
      <c r="AM16" s="368"/>
      <c r="AN16" s="369"/>
      <c r="AO16" s="369"/>
      <c r="AP16" s="369"/>
      <c r="AQ16" s="369"/>
      <c r="AR16" s="369"/>
      <c r="AS16" s="369"/>
      <c r="AT16" s="370"/>
      <c r="AU16" s="371"/>
      <c r="AV16" s="372"/>
      <c r="AW16" s="372"/>
      <c r="AX16" s="372"/>
      <c r="AY16" s="373" t="s">
        <v>108</v>
      </c>
      <c r="AZ16" s="374"/>
      <c r="BA16" s="374"/>
      <c r="BB16" s="374"/>
      <c r="BC16" s="374"/>
      <c r="BD16" s="374"/>
      <c r="BE16" s="374"/>
      <c r="BF16" s="374"/>
      <c r="BG16" s="374"/>
      <c r="BH16" s="374"/>
      <c r="BI16" s="374"/>
      <c r="BJ16" s="374"/>
      <c r="BK16" s="374"/>
      <c r="BL16" s="374"/>
      <c r="BM16" s="375"/>
      <c r="BN16" s="376">
        <v>5804024</v>
      </c>
      <c r="BO16" s="377"/>
      <c r="BP16" s="377"/>
      <c r="BQ16" s="377"/>
      <c r="BR16" s="377"/>
      <c r="BS16" s="377"/>
      <c r="BT16" s="377"/>
      <c r="BU16" s="378"/>
      <c r="BV16" s="376">
        <v>5804488</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25">
      <c r="A17" s="2"/>
      <c r="B17" s="539"/>
      <c r="C17" s="540"/>
      <c r="D17" s="540"/>
      <c r="E17" s="540"/>
      <c r="F17" s="540"/>
      <c r="G17" s="540"/>
      <c r="H17" s="540"/>
      <c r="I17" s="540"/>
      <c r="J17" s="540"/>
      <c r="K17" s="541"/>
      <c r="L17" s="17"/>
      <c r="M17" s="444" t="s">
        <v>102</v>
      </c>
      <c r="N17" s="445"/>
      <c r="O17" s="445"/>
      <c r="P17" s="445"/>
      <c r="Q17" s="446"/>
      <c r="R17" s="441" t="s">
        <v>237</v>
      </c>
      <c r="S17" s="442"/>
      <c r="T17" s="442"/>
      <c r="U17" s="442"/>
      <c r="V17" s="443"/>
      <c r="W17" s="521" t="s">
        <v>94</v>
      </c>
      <c r="X17" s="522"/>
      <c r="Y17" s="522"/>
      <c r="Z17" s="522"/>
      <c r="AA17" s="522"/>
      <c r="AB17" s="512"/>
      <c r="AC17" s="398">
        <v>5272</v>
      </c>
      <c r="AD17" s="399"/>
      <c r="AE17" s="399"/>
      <c r="AF17" s="399"/>
      <c r="AG17" s="425"/>
      <c r="AH17" s="398">
        <v>5972</v>
      </c>
      <c r="AI17" s="399"/>
      <c r="AJ17" s="399"/>
      <c r="AK17" s="399"/>
      <c r="AL17" s="400"/>
      <c r="AM17" s="368"/>
      <c r="AN17" s="369"/>
      <c r="AO17" s="369"/>
      <c r="AP17" s="369"/>
      <c r="AQ17" s="369"/>
      <c r="AR17" s="369"/>
      <c r="AS17" s="369"/>
      <c r="AT17" s="370"/>
      <c r="AU17" s="371"/>
      <c r="AV17" s="372"/>
      <c r="AW17" s="372"/>
      <c r="AX17" s="372"/>
      <c r="AY17" s="373" t="s">
        <v>238</v>
      </c>
      <c r="AZ17" s="374"/>
      <c r="BA17" s="374"/>
      <c r="BB17" s="374"/>
      <c r="BC17" s="374"/>
      <c r="BD17" s="374"/>
      <c r="BE17" s="374"/>
      <c r="BF17" s="374"/>
      <c r="BG17" s="374"/>
      <c r="BH17" s="374"/>
      <c r="BI17" s="374"/>
      <c r="BJ17" s="374"/>
      <c r="BK17" s="374"/>
      <c r="BL17" s="374"/>
      <c r="BM17" s="375"/>
      <c r="BN17" s="376">
        <v>2515287</v>
      </c>
      <c r="BO17" s="377"/>
      <c r="BP17" s="377"/>
      <c r="BQ17" s="377"/>
      <c r="BR17" s="377"/>
      <c r="BS17" s="377"/>
      <c r="BT17" s="377"/>
      <c r="BU17" s="378"/>
      <c r="BV17" s="376">
        <v>2364619</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25">
      <c r="A18" s="2"/>
      <c r="B18" s="447" t="s">
        <v>239</v>
      </c>
      <c r="C18" s="448"/>
      <c r="D18" s="448"/>
      <c r="E18" s="449"/>
      <c r="F18" s="449"/>
      <c r="G18" s="449"/>
      <c r="H18" s="449"/>
      <c r="I18" s="449"/>
      <c r="J18" s="449"/>
      <c r="K18" s="449"/>
      <c r="L18" s="450">
        <v>231.94</v>
      </c>
      <c r="M18" s="450"/>
      <c r="N18" s="450"/>
      <c r="O18" s="450"/>
      <c r="P18" s="450"/>
      <c r="Q18" s="450"/>
      <c r="R18" s="451"/>
      <c r="S18" s="451"/>
      <c r="T18" s="451"/>
      <c r="U18" s="451"/>
      <c r="V18" s="452"/>
      <c r="W18" s="523"/>
      <c r="X18" s="524"/>
      <c r="Y18" s="524"/>
      <c r="Z18" s="524"/>
      <c r="AA18" s="524"/>
      <c r="AB18" s="515"/>
      <c r="AC18" s="453">
        <v>54.5</v>
      </c>
      <c r="AD18" s="454"/>
      <c r="AE18" s="454"/>
      <c r="AF18" s="454"/>
      <c r="AG18" s="455"/>
      <c r="AH18" s="453">
        <v>56.4</v>
      </c>
      <c r="AI18" s="454"/>
      <c r="AJ18" s="454"/>
      <c r="AK18" s="454"/>
      <c r="AL18" s="456"/>
      <c r="AM18" s="368"/>
      <c r="AN18" s="369"/>
      <c r="AO18" s="369"/>
      <c r="AP18" s="369"/>
      <c r="AQ18" s="369"/>
      <c r="AR18" s="369"/>
      <c r="AS18" s="369"/>
      <c r="AT18" s="370"/>
      <c r="AU18" s="371"/>
      <c r="AV18" s="372"/>
      <c r="AW18" s="372"/>
      <c r="AX18" s="372"/>
      <c r="AY18" s="373" t="s">
        <v>241</v>
      </c>
      <c r="AZ18" s="374"/>
      <c r="BA18" s="374"/>
      <c r="BB18" s="374"/>
      <c r="BC18" s="374"/>
      <c r="BD18" s="374"/>
      <c r="BE18" s="374"/>
      <c r="BF18" s="374"/>
      <c r="BG18" s="374"/>
      <c r="BH18" s="374"/>
      <c r="BI18" s="374"/>
      <c r="BJ18" s="374"/>
      <c r="BK18" s="374"/>
      <c r="BL18" s="374"/>
      <c r="BM18" s="375"/>
      <c r="BN18" s="376">
        <v>5996189</v>
      </c>
      <c r="BO18" s="377"/>
      <c r="BP18" s="377"/>
      <c r="BQ18" s="377"/>
      <c r="BR18" s="377"/>
      <c r="BS18" s="377"/>
      <c r="BT18" s="377"/>
      <c r="BU18" s="378"/>
      <c r="BV18" s="376">
        <v>6101585</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25">
      <c r="A19" s="2"/>
      <c r="B19" s="447" t="s">
        <v>62</v>
      </c>
      <c r="C19" s="448"/>
      <c r="D19" s="448"/>
      <c r="E19" s="449"/>
      <c r="F19" s="449"/>
      <c r="G19" s="449"/>
      <c r="H19" s="449"/>
      <c r="I19" s="449"/>
      <c r="J19" s="449"/>
      <c r="K19" s="449"/>
      <c r="L19" s="457">
        <v>85</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243</v>
      </c>
      <c r="AZ19" s="374"/>
      <c r="BA19" s="374"/>
      <c r="BB19" s="374"/>
      <c r="BC19" s="374"/>
      <c r="BD19" s="374"/>
      <c r="BE19" s="374"/>
      <c r="BF19" s="374"/>
      <c r="BG19" s="374"/>
      <c r="BH19" s="374"/>
      <c r="BI19" s="374"/>
      <c r="BJ19" s="374"/>
      <c r="BK19" s="374"/>
      <c r="BL19" s="374"/>
      <c r="BM19" s="375"/>
      <c r="BN19" s="376">
        <v>22866087</v>
      </c>
      <c r="BO19" s="377"/>
      <c r="BP19" s="377"/>
      <c r="BQ19" s="377"/>
      <c r="BR19" s="377"/>
      <c r="BS19" s="377"/>
      <c r="BT19" s="377"/>
      <c r="BU19" s="378"/>
      <c r="BV19" s="376">
        <v>24303221</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25">
      <c r="A20" s="2"/>
      <c r="B20" s="447" t="s">
        <v>246</v>
      </c>
      <c r="C20" s="448"/>
      <c r="D20" s="448"/>
      <c r="E20" s="449"/>
      <c r="F20" s="449"/>
      <c r="G20" s="449"/>
      <c r="H20" s="449"/>
      <c r="I20" s="449"/>
      <c r="J20" s="449"/>
      <c r="K20" s="449"/>
      <c r="L20" s="457">
        <v>7487</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25">
      <c r="A21" s="2"/>
      <c r="B21" s="468" t="s">
        <v>248</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25">
      <c r="A22" s="2"/>
      <c r="B22" s="567" t="s">
        <v>249</v>
      </c>
      <c r="C22" s="568"/>
      <c r="D22" s="569"/>
      <c r="E22" s="517" t="s">
        <v>5</v>
      </c>
      <c r="F22" s="522"/>
      <c r="G22" s="522"/>
      <c r="H22" s="522"/>
      <c r="I22" s="522"/>
      <c r="J22" s="522"/>
      <c r="K22" s="512"/>
      <c r="L22" s="517" t="s">
        <v>251</v>
      </c>
      <c r="M22" s="522"/>
      <c r="N22" s="522"/>
      <c r="O22" s="522"/>
      <c r="P22" s="512"/>
      <c r="Q22" s="544" t="s">
        <v>252</v>
      </c>
      <c r="R22" s="545"/>
      <c r="S22" s="545"/>
      <c r="T22" s="545"/>
      <c r="U22" s="545"/>
      <c r="V22" s="546"/>
      <c r="W22" s="576" t="s">
        <v>254</v>
      </c>
      <c r="X22" s="568"/>
      <c r="Y22" s="569"/>
      <c r="Z22" s="517" t="s">
        <v>5</v>
      </c>
      <c r="AA22" s="522"/>
      <c r="AB22" s="522"/>
      <c r="AC22" s="522"/>
      <c r="AD22" s="522"/>
      <c r="AE22" s="522"/>
      <c r="AF22" s="522"/>
      <c r="AG22" s="512"/>
      <c r="AH22" s="550" t="s">
        <v>189</v>
      </c>
      <c r="AI22" s="522"/>
      <c r="AJ22" s="522"/>
      <c r="AK22" s="522"/>
      <c r="AL22" s="512"/>
      <c r="AM22" s="550" t="s">
        <v>255</v>
      </c>
      <c r="AN22" s="551"/>
      <c r="AO22" s="551"/>
      <c r="AP22" s="551"/>
      <c r="AQ22" s="551"/>
      <c r="AR22" s="552"/>
      <c r="AS22" s="544" t="s">
        <v>252</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2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256</v>
      </c>
      <c r="AZ23" s="357"/>
      <c r="BA23" s="357"/>
      <c r="BB23" s="357"/>
      <c r="BC23" s="357"/>
      <c r="BD23" s="357"/>
      <c r="BE23" s="357"/>
      <c r="BF23" s="357"/>
      <c r="BG23" s="357"/>
      <c r="BH23" s="357"/>
      <c r="BI23" s="357"/>
      <c r="BJ23" s="357"/>
      <c r="BK23" s="357"/>
      <c r="BL23" s="357"/>
      <c r="BM23" s="358"/>
      <c r="BN23" s="376">
        <v>11961759</v>
      </c>
      <c r="BO23" s="377"/>
      <c r="BP23" s="377"/>
      <c r="BQ23" s="377"/>
      <c r="BR23" s="377"/>
      <c r="BS23" s="377"/>
      <c r="BT23" s="377"/>
      <c r="BU23" s="378"/>
      <c r="BV23" s="376">
        <v>11577414</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25">
      <c r="A24" s="2"/>
      <c r="B24" s="570"/>
      <c r="C24" s="571"/>
      <c r="D24" s="572"/>
      <c r="E24" s="397" t="s">
        <v>259</v>
      </c>
      <c r="F24" s="369"/>
      <c r="G24" s="369"/>
      <c r="H24" s="369"/>
      <c r="I24" s="369"/>
      <c r="J24" s="369"/>
      <c r="K24" s="370"/>
      <c r="L24" s="398">
        <v>1</v>
      </c>
      <c r="M24" s="399"/>
      <c r="N24" s="399"/>
      <c r="O24" s="399"/>
      <c r="P24" s="425"/>
      <c r="Q24" s="398">
        <v>7700</v>
      </c>
      <c r="R24" s="399"/>
      <c r="S24" s="399"/>
      <c r="T24" s="399"/>
      <c r="U24" s="399"/>
      <c r="V24" s="425"/>
      <c r="W24" s="577"/>
      <c r="X24" s="571"/>
      <c r="Y24" s="572"/>
      <c r="Z24" s="397" t="s">
        <v>236</v>
      </c>
      <c r="AA24" s="369"/>
      <c r="AB24" s="369"/>
      <c r="AC24" s="369"/>
      <c r="AD24" s="369"/>
      <c r="AE24" s="369"/>
      <c r="AF24" s="369"/>
      <c r="AG24" s="370"/>
      <c r="AH24" s="398">
        <v>230</v>
      </c>
      <c r="AI24" s="399"/>
      <c r="AJ24" s="399"/>
      <c r="AK24" s="399"/>
      <c r="AL24" s="425"/>
      <c r="AM24" s="398">
        <v>706330</v>
      </c>
      <c r="AN24" s="399"/>
      <c r="AO24" s="399"/>
      <c r="AP24" s="399"/>
      <c r="AQ24" s="399"/>
      <c r="AR24" s="425"/>
      <c r="AS24" s="398">
        <v>3071</v>
      </c>
      <c r="AT24" s="399"/>
      <c r="AU24" s="399"/>
      <c r="AV24" s="399"/>
      <c r="AW24" s="399"/>
      <c r="AX24" s="400"/>
      <c r="AY24" s="471" t="s">
        <v>261</v>
      </c>
      <c r="AZ24" s="472"/>
      <c r="BA24" s="472"/>
      <c r="BB24" s="472"/>
      <c r="BC24" s="472"/>
      <c r="BD24" s="472"/>
      <c r="BE24" s="472"/>
      <c r="BF24" s="472"/>
      <c r="BG24" s="472"/>
      <c r="BH24" s="472"/>
      <c r="BI24" s="472"/>
      <c r="BJ24" s="472"/>
      <c r="BK24" s="472"/>
      <c r="BL24" s="472"/>
      <c r="BM24" s="473"/>
      <c r="BN24" s="376">
        <v>10400986</v>
      </c>
      <c r="BO24" s="377"/>
      <c r="BP24" s="377"/>
      <c r="BQ24" s="377"/>
      <c r="BR24" s="377"/>
      <c r="BS24" s="377"/>
      <c r="BT24" s="377"/>
      <c r="BU24" s="378"/>
      <c r="BV24" s="376">
        <v>9925882</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25">
      <c r="A25" s="2"/>
      <c r="B25" s="570"/>
      <c r="C25" s="571"/>
      <c r="D25" s="572"/>
      <c r="E25" s="397" t="s">
        <v>262</v>
      </c>
      <c r="F25" s="369"/>
      <c r="G25" s="369"/>
      <c r="H25" s="369"/>
      <c r="I25" s="369"/>
      <c r="J25" s="369"/>
      <c r="K25" s="370"/>
      <c r="L25" s="398">
        <v>1</v>
      </c>
      <c r="M25" s="399"/>
      <c r="N25" s="399"/>
      <c r="O25" s="399"/>
      <c r="P25" s="425"/>
      <c r="Q25" s="398">
        <v>6380</v>
      </c>
      <c r="R25" s="399"/>
      <c r="S25" s="399"/>
      <c r="T25" s="399"/>
      <c r="U25" s="399"/>
      <c r="V25" s="425"/>
      <c r="W25" s="577"/>
      <c r="X25" s="571"/>
      <c r="Y25" s="572"/>
      <c r="Z25" s="397" t="s">
        <v>265</v>
      </c>
      <c r="AA25" s="369"/>
      <c r="AB25" s="369"/>
      <c r="AC25" s="369"/>
      <c r="AD25" s="369"/>
      <c r="AE25" s="369"/>
      <c r="AF25" s="369"/>
      <c r="AG25" s="370"/>
      <c r="AH25" s="398">
        <v>34</v>
      </c>
      <c r="AI25" s="399"/>
      <c r="AJ25" s="399"/>
      <c r="AK25" s="399"/>
      <c r="AL25" s="425"/>
      <c r="AM25" s="398">
        <v>105978</v>
      </c>
      <c r="AN25" s="399"/>
      <c r="AO25" s="399"/>
      <c r="AP25" s="399"/>
      <c r="AQ25" s="399"/>
      <c r="AR25" s="425"/>
      <c r="AS25" s="398">
        <v>3117</v>
      </c>
      <c r="AT25" s="399"/>
      <c r="AU25" s="399"/>
      <c r="AV25" s="399"/>
      <c r="AW25" s="399"/>
      <c r="AX25" s="400"/>
      <c r="AY25" s="356" t="s">
        <v>39</v>
      </c>
      <c r="AZ25" s="357"/>
      <c r="BA25" s="357"/>
      <c r="BB25" s="357"/>
      <c r="BC25" s="357"/>
      <c r="BD25" s="357"/>
      <c r="BE25" s="357"/>
      <c r="BF25" s="357"/>
      <c r="BG25" s="357"/>
      <c r="BH25" s="357"/>
      <c r="BI25" s="357"/>
      <c r="BJ25" s="357"/>
      <c r="BK25" s="357"/>
      <c r="BL25" s="357"/>
      <c r="BM25" s="358"/>
      <c r="BN25" s="359">
        <v>47397340</v>
      </c>
      <c r="BO25" s="360"/>
      <c r="BP25" s="360"/>
      <c r="BQ25" s="360"/>
      <c r="BR25" s="360"/>
      <c r="BS25" s="360"/>
      <c r="BT25" s="360"/>
      <c r="BU25" s="361"/>
      <c r="BV25" s="359">
        <v>77565732</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25">
      <c r="A26" s="2"/>
      <c r="B26" s="570"/>
      <c r="C26" s="571"/>
      <c r="D26" s="572"/>
      <c r="E26" s="397" t="s">
        <v>266</v>
      </c>
      <c r="F26" s="369"/>
      <c r="G26" s="369"/>
      <c r="H26" s="369"/>
      <c r="I26" s="369"/>
      <c r="J26" s="369"/>
      <c r="K26" s="370"/>
      <c r="L26" s="398">
        <v>1</v>
      </c>
      <c r="M26" s="399"/>
      <c r="N26" s="399"/>
      <c r="O26" s="399"/>
      <c r="P26" s="425"/>
      <c r="Q26" s="398">
        <v>5570</v>
      </c>
      <c r="R26" s="399"/>
      <c r="S26" s="399"/>
      <c r="T26" s="399"/>
      <c r="U26" s="399"/>
      <c r="V26" s="425"/>
      <c r="W26" s="577"/>
      <c r="X26" s="571"/>
      <c r="Y26" s="572"/>
      <c r="Z26" s="397" t="s">
        <v>267</v>
      </c>
      <c r="AA26" s="477"/>
      <c r="AB26" s="477"/>
      <c r="AC26" s="477"/>
      <c r="AD26" s="477"/>
      <c r="AE26" s="477"/>
      <c r="AF26" s="477"/>
      <c r="AG26" s="478"/>
      <c r="AH26" s="398">
        <v>15</v>
      </c>
      <c r="AI26" s="399"/>
      <c r="AJ26" s="399"/>
      <c r="AK26" s="399"/>
      <c r="AL26" s="425"/>
      <c r="AM26" s="398">
        <v>46710</v>
      </c>
      <c r="AN26" s="399"/>
      <c r="AO26" s="399"/>
      <c r="AP26" s="399"/>
      <c r="AQ26" s="399"/>
      <c r="AR26" s="425"/>
      <c r="AS26" s="398">
        <v>3114</v>
      </c>
      <c r="AT26" s="399"/>
      <c r="AU26" s="399"/>
      <c r="AV26" s="399"/>
      <c r="AW26" s="399"/>
      <c r="AX26" s="400"/>
      <c r="AY26" s="379" t="s">
        <v>268</v>
      </c>
      <c r="AZ26" s="380"/>
      <c r="BA26" s="380"/>
      <c r="BB26" s="380"/>
      <c r="BC26" s="380"/>
      <c r="BD26" s="380"/>
      <c r="BE26" s="380"/>
      <c r="BF26" s="380"/>
      <c r="BG26" s="380"/>
      <c r="BH26" s="380"/>
      <c r="BI26" s="380"/>
      <c r="BJ26" s="380"/>
      <c r="BK26" s="380"/>
      <c r="BL26" s="380"/>
      <c r="BM26" s="381"/>
      <c r="BN26" s="376" t="s">
        <v>205</v>
      </c>
      <c r="BO26" s="377"/>
      <c r="BP26" s="377"/>
      <c r="BQ26" s="377"/>
      <c r="BR26" s="377"/>
      <c r="BS26" s="377"/>
      <c r="BT26" s="377"/>
      <c r="BU26" s="378"/>
      <c r="BV26" s="376" t="s">
        <v>205</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25">
      <c r="A27" s="2"/>
      <c r="B27" s="570"/>
      <c r="C27" s="571"/>
      <c r="D27" s="572"/>
      <c r="E27" s="397" t="s">
        <v>269</v>
      </c>
      <c r="F27" s="369"/>
      <c r="G27" s="369"/>
      <c r="H27" s="369"/>
      <c r="I27" s="369"/>
      <c r="J27" s="369"/>
      <c r="K27" s="370"/>
      <c r="L27" s="398">
        <v>1</v>
      </c>
      <c r="M27" s="399"/>
      <c r="N27" s="399"/>
      <c r="O27" s="399"/>
      <c r="P27" s="425"/>
      <c r="Q27" s="398">
        <v>3800</v>
      </c>
      <c r="R27" s="399"/>
      <c r="S27" s="399"/>
      <c r="T27" s="399"/>
      <c r="U27" s="399"/>
      <c r="V27" s="425"/>
      <c r="W27" s="577"/>
      <c r="X27" s="571"/>
      <c r="Y27" s="572"/>
      <c r="Z27" s="397" t="s">
        <v>270</v>
      </c>
      <c r="AA27" s="369"/>
      <c r="AB27" s="369"/>
      <c r="AC27" s="369"/>
      <c r="AD27" s="369"/>
      <c r="AE27" s="369"/>
      <c r="AF27" s="369"/>
      <c r="AG27" s="370"/>
      <c r="AH27" s="398" t="s">
        <v>205</v>
      </c>
      <c r="AI27" s="399"/>
      <c r="AJ27" s="399"/>
      <c r="AK27" s="399"/>
      <c r="AL27" s="425"/>
      <c r="AM27" s="398" t="s">
        <v>205</v>
      </c>
      <c r="AN27" s="399"/>
      <c r="AO27" s="399"/>
      <c r="AP27" s="399"/>
      <c r="AQ27" s="399"/>
      <c r="AR27" s="425"/>
      <c r="AS27" s="398" t="s">
        <v>205</v>
      </c>
      <c r="AT27" s="399"/>
      <c r="AU27" s="399"/>
      <c r="AV27" s="399"/>
      <c r="AW27" s="399"/>
      <c r="AX27" s="400"/>
      <c r="AY27" s="433" t="s">
        <v>273</v>
      </c>
      <c r="AZ27" s="434"/>
      <c r="BA27" s="434"/>
      <c r="BB27" s="434"/>
      <c r="BC27" s="434"/>
      <c r="BD27" s="434"/>
      <c r="BE27" s="434"/>
      <c r="BF27" s="434"/>
      <c r="BG27" s="434"/>
      <c r="BH27" s="434"/>
      <c r="BI27" s="434"/>
      <c r="BJ27" s="434"/>
      <c r="BK27" s="434"/>
      <c r="BL27" s="434"/>
      <c r="BM27" s="435"/>
      <c r="BN27" s="474">
        <v>915241</v>
      </c>
      <c r="BO27" s="475"/>
      <c r="BP27" s="475"/>
      <c r="BQ27" s="475"/>
      <c r="BR27" s="475"/>
      <c r="BS27" s="475"/>
      <c r="BT27" s="475"/>
      <c r="BU27" s="476"/>
      <c r="BV27" s="474">
        <v>915240</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25">
      <c r="A28" s="2"/>
      <c r="B28" s="570"/>
      <c r="C28" s="571"/>
      <c r="D28" s="572"/>
      <c r="E28" s="397" t="s">
        <v>274</v>
      </c>
      <c r="F28" s="369"/>
      <c r="G28" s="369"/>
      <c r="H28" s="369"/>
      <c r="I28" s="369"/>
      <c r="J28" s="369"/>
      <c r="K28" s="370"/>
      <c r="L28" s="398">
        <v>1</v>
      </c>
      <c r="M28" s="399"/>
      <c r="N28" s="399"/>
      <c r="O28" s="399"/>
      <c r="P28" s="425"/>
      <c r="Q28" s="398">
        <v>3300</v>
      </c>
      <c r="R28" s="399"/>
      <c r="S28" s="399"/>
      <c r="T28" s="399"/>
      <c r="U28" s="399"/>
      <c r="V28" s="425"/>
      <c r="W28" s="577"/>
      <c r="X28" s="571"/>
      <c r="Y28" s="572"/>
      <c r="Z28" s="397" t="s">
        <v>37</v>
      </c>
      <c r="AA28" s="369"/>
      <c r="AB28" s="369"/>
      <c r="AC28" s="369"/>
      <c r="AD28" s="369"/>
      <c r="AE28" s="369"/>
      <c r="AF28" s="369"/>
      <c r="AG28" s="370"/>
      <c r="AH28" s="398" t="s">
        <v>205</v>
      </c>
      <c r="AI28" s="399"/>
      <c r="AJ28" s="399"/>
      <c r="AK28" s="399"/>
      <c r="AL28" s="425"/>
      <c r="AM28" s="398" t="s">
        <v>205</v>
      </c>
      <c r="AN28" s="399"/>
      <c r="AO28" s="399"/>
      <c r="AP28" s="399"/>
      <c r="AQ28" s="399"/>
      <c r="AR28" s="425"/>
      <c r="AS28" s="398" t="s">
        <v>205</v>
      </c>
      <c r="AT28" s="399"/>
      <c r="AU28" s="399"/>
      <c r="AV28" s="399"/>
      <c r="AW28" s="399"/>
      <c r="AX28" s="400"/>
      <c r="AY28" s="558" t="s">
        <v>276</v>
      </c>
      <c r="AZ28" s="559"/>
      <c r="BA28" s="559"/>
      <c r="BB28" s="560"/>
      <c r="BC28" s="356" t="s">
        <v>101</v>
      </c>
      <c r="BD28" s="357"/>
      <c r="BE28" s="357"/>
      <c r="BF28" s="357"/>
      <c r="BG28" s="357"/>
      <c r="BH28" s="357"/>
      <c r="BI28" s="357"/>
      <c r="BJ28" s="357"/>
      <c r="BK28" s="357"/>
      <c r="BL28" s="357"/>
      <c r="BM28" s="358"/>
      <c r="BN28" s="359">
        <v>4969712</v>
      </c>
      <c r="BO28" s="360"/>
      <c r="BP28" s="360"/>
      <c r="BQ28" s="360"/>
      <c r="BR28" s="360"/>
      <c r="BS28" s="360"/>
      <c r="BT28" s="360"/>
      <c r="BU28" s="361"/>
      <c r="BV28" s="359">
        <v>3823147</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25">
      <c r="A29" s="2"/>
      <c r="B29" s="570"/>
      <c r="C29" s="571"/>
      <c r="D29" s="572"/>
      <c r="E29" s="397" t="s">
        <v>279</v>
      </c>
      <c r="F29" s="369"/>
      <c r="G29" s="369"/>
      <c r="H29" s="369"/>
      <c r="I29" s="369"/>
      <c r="J29" s="369"/>
      <c r="K29" s="370"/>
      <c r="L29" s="398">
        <v>16</v>
      </c>
      <c r="M29" s="399"/>
      <c r="N29" s="399"/>
      <c r="O29" s="399"/>
      <c r="P29" s="425"/>
      <c r="Q29" s="398">
        <v>3000</v>
      </c>
      <c r="R29" s="399"/>
      <c r="S29" s="399"/>
      <c r="T29" s="399"/>
      <c r="U29" s="399"/>
      <c r="V29" s="425"/>
      <c r="W29" s="578"/>
      <c r="X29" s="579"/>
      <c r="Y29" s="580"/>
      <c r="Z29" s="397" t="s">
        <v>281</v>
      </c>
      <c r="AA29" s="369"/>
      <c r="AB29" s="369"/>
      <c r="AC29" s="369"/>
      <c r="AD29" s="369"/>
      <c r="AE29" s="369"/>
      <c r="AF29" s="369"/>
      <c r="AG29" s="370"/>
      <c r="AH29" s="398">
        <v>230</v>
      </c>
      <c r="AI29" s="399"/>
      <c r="AJ29" s="399"/>
      <c r="AK29" s="399"/>
      <c r="AL29" s="425"/>
      <c r="AM29" s="398">
        <v>706330</v>
      </c>
      <c r="AN29" s="399"/>
      <c r="AO29" s="399"/>
      <c r="AP29" s="399"/>
      <c r="AQ29" s="399"/>
      <c r="AR29" s="425"/>
      <c r="AS29" s="398">
        <v>3071</v>
      </c>
      <c r="AT29" s="399"/>
      <c r="AU29" s="399"/>
      <c r="AV29" s="399"/>
      <c r="AW29" s="399"/>
      <c r="AX29" s="400"/>
      <c r="AY29" s="561"/>
      <c r="AZ29" s="562"/>
      <c r="BA29" s="562"/>
      <c r="BB29" s="563"/>
      <c r="BC29" s="373" t="s">
        <v>282</v>
      </c>
      <c r="BD29" s="374"/>
      <c r="BE29" s="374"/>
      <c r="BF29" s="374"/>
      <c r="BG29" s="374"/>
      <c r="BH29" s="374"/>
      <c r="BI29" s="374"/>
      <c r="BJ29" s="374"/>
      <c r="BK29" s="374"/>
      <c r="BL29" s="374"/>
      <c r="BM29" s="375"/>
      <c r="BN29" s="376">
        <v>4433371</v>
      </c>
      <c r="BO29" s="377"/>
      <c r="BP29" s="377"/>
      <c r="BQ29" s="377"/>
      <c r="BR29" s="377"/>
      <c r="BS29" s="377"/>
      <c r="BT29" s="377"/>
      <c r="BU29" s="378"/>
      <c r="BV29" s="376">
        <v>3997454</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2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284</v>
      </c>
      <c r="X30" s="483"/>
      <c r="Y30" s="483"/>
      <c r="Z30" s="483"/>
      <c r="AA30" s="483"/>
      <c r="AB30" s="483"/>
      <c r="AC30" s="483"/>
      <c r="AD30" s="483"/>
      <c r="AE30" s="483"/>
      <c r="AF30" s="483"/>
      <c r="AG30" s="484"/>
      <c r="AH30" s="453">
        <v>94.7</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64</v>
      </c>
      <c r="BD30" s="472"/>
      <c r="BE30" s="472"/>
      <c r="BF30" s="472"/>
      <c r="BG30" s="472"/>
      <c r="BH30" s="472"/>
      <c r="BI30" s="472"/>
      <c r="BJ30" s="472"/>
      <c r="BK30" s="472"/>
      <c r="BL30" s="472"/>
      <c r="BM30" s="473"/>
      <c r="BN30" s="474">
        <v>32333600</v>
      </c>
      <c r="BO30" s="475"/>
      <c r="BP30" s="475"/>
      <c r="BQ30" s="475"/>
      <c r="BR30" s="475"/>
      <c r="BS30" s="475"/>
      <c r="BT30" s="475"/>
      <c r="BU30" s="476"/>
      <c r="BV30" s="474">
        <v>40567912</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5">
      <c r="A32" s="2"/>
      <c r="B32" s="5"/>
      <c r="C32" s="9" t="s">
        <v>191</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288</v>
      </c>
      <c r="BX32" s="8"/>
      <c r="BY32" s="8"/>
      <c r="BZ32" s="8"/>
      <c r="CA32" s="8"/>
      <c r="CB32" s="22"/>
      <c r="CC32" s="22"/>
      <c r="CD32" s="22"/>
      <c r="CE32" s="22"/>
      <c r="CF32" s="22"/>
      <c r="CG32" s="22"/>
      <c r="CH32" s="22"/>
      <c r="CI32" s="22"/>
      <c r="CJ32" s="22"/>
      <c r="CK32" s="22"/>
      <c r="CL32" s="22"/>
      <c r="CM32" s="22"/>
      <c r="CN32" s="22"/>
      <c r="CO32" s="22" t="s">
        <v>169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5">
      <c r="A33" s="2"/>
      <c r="B33" s="5"/>
      <c r="C33" s="485" t="s">
        <v>120</v>
      </c>
      <c r="D33" s="485"/>
      <c r="E33" s="486" t="s">
        <v>290</v>
      </c>
      <c r="F33" s="486"/>
      <c r="G33" s="486"/>
      <c r="H33" s="486"/>
      <c r="I33" s="486"/>
      <c r="J33" s="486"/>
      <c r="K33" s="486"/>
      <c r="L33" s="486"/>
      <c r="M33" s="486"/>
      <c r="N33" s="486"/>
      <c r="O33" s="486"/>
      <c r="P33" s="486"/>
      <c r="Q33" s="486"/>
      <c r="R33" s="486"/>
      <c r="S33" s="486"/>
      <c r="T33" s="14"/>
      <c r="U33" s="485" t="s">
        <v>120</v>
      </c>
      <c r="V33" s="485"/>
      <c r="W33" s="486" t="s">
        <v>290</v>
      </c>
      <c r="X33" s="486"/>
      <c r="Y33" s="486"/>
      <c r="Z33" s="486"/>
      <c r="AA33" s="486"/>
      <c r="AB33" s="486"/>
      <c r="AC33" s="486"/>
      <c r="AD33" s="486"/>
      <c r="AE33" s="486"/>
      <c r="AF33" s="486"/>
      <c r="AG33" s="486"/>
      <c r="AH33" s="486"/>
      <c r="AI33" s="486"/>
      <c r="AJ33" s="486"/>
      <c r="AK33" s="486"/>
      <c r="AL33" s="14"/>
      <c r="AM33" s="485" t="s">
        <v>120</v>
      </c>
      <c r="AN33" s="485"/>
      <c r="AO33" s="486" t="s">
        <v>290</v>
      </c>
      <c r="AP33" s="486"/>
      <c r="AQ33" s="486"/>
      <c r="AR33" s="486"/>
      <c r="AS33" s="486"/>
      <c r="AT33" s="486"/>
      <c r="AU33" s="486"/>
      <c r="AV33" s="486"/>
      <c r="AW33" s="486"/>
      <c r="AX33" s="486"/>
      <c r="AY33" s="486"/>
      <c r="AZ33" s="486"/>
      <c r="BA33" s="486"/>
      <c r="BB33" s="486"/>
      <c r="BC33" s="486"/>
      <c r="BD33" s="10"/>
      <c r="BE33" s="486" t="s">
        <v>291</v>
      </c>
      <c r="BF33" s="486"/>
      <c r="BG33" s="486" t="s">
        <v>172</v>
      </c>
      <c r="BH33" s="486"/>
      <c r="BI33" s="486"/>
      <c r="BJ33" s="486"/>
      <c r="BK33" s="486"/>
      <c r="BL33" s="486"/>
      <c r="BM33" s="486"/>
      <c r="BN33" s="486"/>
      <c r="BO33" s="486"/>
      <c r="BP33" s="486"/>
      <c r="BQ33" s="486"/>
      <c r="BR33" s="486"/>
      <c r="BS33" s="486"/>
      <c r="BT33" s="486"/>
      <c r="BU33" s="486"/>
      <c r="BV33" s="10"/>
      <c r="BW33" s="485" t="s">
        <v>291</v>
      </c>
      <c r="BX33" s="485"/>
      <c r="BY33" s="486" t="s">
        <v>109</v>
      </c>
      <c r="BZ33" s="486"/>
      <c r="CA33" s="486"/>
      <c r="CB33" s="486"/>
      <c r="CC33" s="486"/>
      <c r="CD33" s="486"/>
      <c r="CE33" s="486"/>
      <c r="CF33" s="486"/>
      <c r="CG33" s="486"/>
      <c r="CH33" s="486"/>
      <c r="CI33" s="486"/>
      <c r="CJ33" s="486"/>
      <c r="CK33" s="486"/>
      <c r="CL33" s="486"/>
      <c r="CM33" s="486"/>
      <c r="CN33" s="14"/>
      <c r="CO33" s="485" t="s">
        <v>120</v>
      </c>
      <c r="CP33" s="485"/>
      <c r="CQ33" s="486" t="s">
        <v>293</v>
      </c>
      <c r="CR33" s="486"/>
      <c r="CS33" s="486"/>
      <c r="CT33" s="486"/>
      <c r="CU33" s="486"/>
      <c r="CV33" s="486"/>
      <c r="CW33" s="486"/>
      <c r="CX33" s="486"/>
      <c r="CY33" s="486"/>
      <c r="CZ33" s="486"/>
      <c r="DA33" s="486"/>
      <c r="DB33" s="486"/>
      <c r="DC33" s="486"/>
      <c r="DD33" s="486"/>
      <c r="DE33" s="486"/>
      <c r="DF33" s="14"/>
      <c r="DG33" s="487" t="s">
        <v>78</v>
      </c>
      <c r="DH33" s="487"/>
      <c r="DI33" s="21"/>
    </row>
    <row r="34" spans="1:113" ht="32.25" customHeight="1" x14ac:dyDescent="0.2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2</v>
      </c>
      <c r="V34" s="488"/>
      <c r="W34" s="489" t="str">
        <f>IF('各会計、関係団体の財政状況及び健全化判断比率'!B28="","",'各会計、関係団体の財政状況及び健全化判断比率'!B28)</f>
        <v>国民健康保険特別会計（事業勘定）</v>
      </c>
      <c r="X34" s="489"/>
      <c r="Y34" s="489"/>
      <c r="Z34" s="489"/>
      <c r="AA34" s="489"/>
      <c r="AB34" s="489"/>
      <c r="AC34" s="489"/>
      <c r="AD34" s="489"/>
      <c r="AE34" s="489"/>
      <c r="AF34" s="489"/>
      <c r="AG34" s="489"/>
      <c r="AH34" s="489"/>
      <c r="AI34" s="489"/>
      <c r="AJ34" s="489"/>
      <c r="AK34" s="489"/>
      <c r="AL34" s="9"/>
      <c r="AM34" s="488">
        <f>IF(AO34="","",MAX(C34:D43,U34:V43)+1)</f>
        <v>7</v>
      </c>
      <c r="AN34" s="488"/>
      <c r="AO34" s="489" t="str">
        <f>IF('各会計、関係団体の財政状況及び健全化判断比率'!B33="","",'各会計、関係団体の財政状況及び健全化判断比率'!B33)</f>
        <v>水道事業会計</v>
      </c>
      <c r="AP34" s="489"/>
      <c r="AQ34" s="489"/>
      <c r="AR34" s="489"/>
      <c r="AS34" s="489"/>
      <c r="AT34" s="489"/>
      <c r="AU34" s="489"/>
      <c r="AV34" s="489"/>
      <c r="AW34" s="489"/>
      <c r="AX34" s="489"/>
      <c r="AY34" s="489"/>
      <c r="AZ34" s="489"/>
      <c r="BA34" s="489"/>
      <c r="BB34" s="489"/>
      <c r="BC34" s="489"/>
      <c r="BD34" s="9"/>
      <c r="BE34" s="488">
        <f>IF(BG34="","",MAX(C34:D43,U34:V43,AM34:AN43)+1)</f>
        <v>8</v>
      </c>
      <c r="BF34" s="488"/>
      <c r="BG34" s="489" t="str">
        <f>IF('各会計、関係団体の財政状況及び健全化判断比率'!B34="","",'各会計、関係団体の財政状況及び健全化判断比率'!B34)</f>
        <v>下水道事業特別会計</v>
      </c>
      <c r="BH34" s="489"/>
      <c r="BI34" s="489"/>
      <c r="BJ34" s="489"/>
      <c r="BK34" s="489"/>
      <c r="BL34" s="489"/>
      <c r="BM34" s="489"/>
      <c r="BN34" s="489"/>
      <c r="BO34" s="489"/>
      <c r="BP34" s="489"/>
      <c r="BQ34" s="489"/>
      <c r="BR34" s="489"/>
      <c r="BS34" s="489"/>
      <c r="BT34" s="489"/>
      <c r="BU34" s="489"/>
      <c r="BV34" s="9"/>
      <c r="BW34" s="488">
        <f>IF(BY34="","",MAX(C34:D43,U34:V43,AM34:AN43,BE34:BF43)+1)</f>
        <v>11</v>
      </c>
      <c r="BX34" s="488"/>
      <c r="BY34" s="489" t="str">
        <f>IF('各会計、関係団体の財政状況及び健全化判断比率'!B68="","",'各会計、関係団体の財政状況及び健全化判断比率'!B68)</f>
        <v>気仙広域連合</v>
      </c>
      <c r="BZ34" s="489"/>
      <c r="CA34" s="489"/>
      <c r="CB34" s="489"/>
      <c r="CC34" s="489"/>
      <c r="CD34" s="489"/>
      <c r="CE34" s="489"/>
      <c r="CF34" s="489"/>
      <c r="CG34" s="489"/>
      <c r="CH34" s="489"/>
      <c r="CI34" s="489"/>
      <c r="CJ34" s="489"/>
      <c r="CK34" s="489"/>
      <c r="CL34" s="489"/>
      <c r="CM34" s="489"/>
      <c r="CN34" s="9"/>
      <c r="CO34" s="488">
        <f>IF(CQ34="","",MAX(C34:D43,U34:V43,AM34:AN43,BE34:BF43,BW34:BX43)+1)</f>
        <v>19</v>
      </c>
      <c r="CP34" s="488"/>
      <c r="CQ34" s="489" t="str">
        <f>IF('各会計、関係団体の財政状況及び健全化判断比率'!BS7="","",'各会計、関係団体の財政状況及び健全化判断比率'!BS7)</f>
        <v>陸前高田市地域振興</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25">
      <c r="A35" s="2"/>
      <c r="B35" s="5"/>
      <c r="C35" s="488" t="str">
        <f t="shared" ref="C35:C43" si="0">IF(E35="","",C34+1)</f>
        <v/>
      </c>
      <c r="D35" s="488"/>
      <c r="E35" s="489" t="str">
        <f>IF('各会計、関係団体の財政状況及び健全化判断比率'!B8="","",'各会計、関係団体の財政状況及び健全化判断比率'!B8)</f>
        <v/>
      </c>
      <c r="F35" s="489"/>
      <c r="G35" s="489"/>
      <c r="H35" s="489"/>
      <c r="I35" s="489"/>
      <c r="J35" s="489"/>
      <c r="K35" s="489"/>
      <c r="L35" s="489"/>
      <c r="M35" s="489"/>
      <c r="N35" s="489"/>
      <c r="O35" s="489"/>
      <c r="P35" s="489"/>
      <c r="Q35" s="489"/>
      <c r="R35" s="489"/>
      <c r="S35" s="489"/>
      <c r="T35" s="9"/>
      <c r="U35" s="488">
        <f t="shared" ref="U35:U43" si="1">IF(W35="","",U34+1)</f>
        <v>3</v>
      </c>
      <c r="V35" s="488"/>
      <c r="W35" s="489" t="str">
        <f>IF('各会計、関係団体の財政状況及び健全化判断比率'!B29="","",'各会計、関係団体の財政状況及び健全化判断比率'!B29)</f>
        <v>国民健康保険特別会計（診療施設勘定）</v>
      </c>
      <c r="X35" s="489"/>
      <c r="Y35" s="489"/>
      <c r="Z35" s="489"/>
      <c r="AA35" s="489"/>
      <c r="AB35" s="489"/>
      <c r="AC35" s="489"/>
      <c r="AD35" s="489"/>
      <c r="AE35" s="489"/>
      <c r="AF35" s="489"/>
      <c r="AG35" s="489"/>
      <c r="AH35" s="489"/>
      <c r="AI35" s="489"/>
      <c r="AJ35" s="489"/>
      <c r="AK35" s="489"/>
      <c r="AL35" s="9"/>
      <c r="AM35" s="488" t="str">
        <f t="shared" ref="AM35:AM43" si="2">IF(AO35="","",AM34+1)</f>
        <v/>
      </c>
      <c r="AN35" s="488"/>
      <c r="AO35" s="489"/>
      <c r="AP35" s="489"/>
      <c r="AQ35" s="489"/>
      <c r="AR35" s="489"/>
      <c r="AS35" s="489"/>
      <c r="AT35" s="489"/>
      <c r="AU35" s="489"/>
      <c r="AV35" s="489"/>
      <c r="AW35" s="489"/>
      <c r="AX35" s="489"/>
      <c r="AY35" s="489"/>
      <c r="AZ35" s="489"/>
      <c r="BA35" s="489"/>
      <c r="BB35" s="489"/>
      <c r="BC35" s="489"/>
      <c r="BD35" s="9"/>
      <c r="BE35" s="488">
        <f t="shared" ref="BE35:BE43" si="3">IF(BG35="","",BE34+1)</f>
        <v>9</v>
      </c>
      <c r="BF35" s="488"/>
      <c r="BG35" s="489" t="str">
        <f>IF('各会計、関係団体の財政状況及び健全化判断比率'!B35="","",'各会計、関係団体の財政状況及び健全化判断比率'!B35)</f>
        <v>農業集落排水事業特別会計</v>
      </c>
      <c r="BH35" s="489"/>
      <c r="BI35" s="489"/>
      <c r="BJ35" s="489"/>
      <c r="BK35" s="489"/>
      <c r="BL35" s="489"/>
      <c r="BM35" s="489"/>
      <c r="BN35" s="489"/>
      <c r="BO35" s="489"/>
      <c r="BP35" s="489"/>
      <c r="BQ35" s="489"/>
      <c r="BR35" s="489"/>
      <c r="BS35" s="489"/>
      <c r="BT35" s="489"/>
      <c r="BU35" s="489"/>
      <c r="BV35" s="9"/>
      <c r="BW35" s="488">
        <f t="shared" ref="BW35:BW43" si="4">IF(BY35="","",BW34+1)</f>
        <v>12</v>
      </c>
      <c r="BX35" s="488"/>
      <c r="BY35" s="489" t="str">
        <f>IF('各会計、関係団体の財政状況及び健全化判断比率'!B69="","",'各会計、関係団体の財政状況及び健全化判断比率'!B69)</f>
        <v>気仙広域連合</v>
      </c>
      <c r="BZ35" s="489"/>
      <c r="CA35" s="489"/>
      <c r="CB35" s="489"/>
      <c r="CC35" s="489"/>
      <c r="CD35" s="489"/>
      <c r="CE35" s="489"/>
      <c r="CF35" s="489"/>
      <c r="CG35" s="489"/>
      <c r="CH35" s="489"/>
      <c r="CI35" s="489"/>
      <c r="CJ35" s="489"/>
      <c r="CK35" s="489"/>
      <c r="CL35" s="489"/>
      <c r="CM35" s="489"/>
      <c r="CN35" s="9"/>
      <c r="CO35" s="488">
        <f t="shared" ref="CO35:CO43" si="5">IF(CQ35="","",CO34+1)</f>
        <v>20</v>
      </c>
      <c r="CP35" s="488"/>
      <c r="CQ35" s="489" t="str">
        <f>IF('各会計、関係団体の財政状況及び健全化判断比率'!BS8="","",'各会計、関係団体の財政状況及び健全化判断比率'!BS8)</f>
        <v>三陸情報サービス</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2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4</v>
      </c>
      <c r="V36" s="488"/>
      <c r="W36" s="489" t="str">
        <f>IF('各会計、関係団体の財政状況及び健全化判断比率'!B30="","",'各会計、関係団体の財政状況及び健全化判断比率'!B30)</f>
        <v>介護保険特別会計（保険事業勘定）</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f t="shared" si="3"/>
        <v>10</v>
      </c>
      <c r="BF36" s="488"/>
      <c r="BG36" s="489" t="str">
        <f>IF('各会計、関係団体の財政状況及び健全化判断比率'!B36="","",'各会計、関係団体の財政状況及び健全化判断比率'!B36)</f>
        <v>漁業集落排水事業特別会計</v>
      </c>
      <c r="BH36" s="489"/>
      <c r="BI36" s="489"/>
      <c r="BJ36" s="489"/>
      <c r="BK36" s="489"/>
      <c r="BL36" s="489"/>
      <c r="BM36" s="489"/>
      <c r="BN36" s="489"/>
      <c r="BO36" s="489"/>
      <c r="BP36" s="489"/>
      <c r="BQ36" s="489"/>
      <c r="BR36" s="489"/>
      <c r="BS36" s="489"/>
      <c r="BT36" s="489"/>
      <c r="BU36" s="489"/>
      <c r="BV36" s="9"/>
      <c r="BW36" s="488">
        <f t="shared" si="4"/>
        <v>13</v>
      </c>
      <c r="BX36" s="488"/>
      <c r="BY36" s="489" t="str">
        <f>IF('各会計、関係団体の財政状況及び健全化判断比率'!B70="","",'各会計、関係団体の財政状況及び健全化判断比率'!B70)</f>
        <v>陸前高田市及び大船渡市営林組合</v>
      </c>
      <c r="BZ36" s="489"/>
      <c r="CA36" s="489"/>
      <c r="CB36" s="489"/>
      <c r="CC36" s="489"/>
      <c r="CD36" s="489"/>
      <c r="CE36" s="489"/>
      <c r="CF36" s="489"/>
      <c r="CG36" s="489"/>
      <c r="CH36" s="489"/>
      <c r="CI36" s="489"/>
      <c r="CJ36" s="489"/>
      <c r="CK36" s="489"/>
      <c r="CL36" s="489"/>
      <c r="CM36" s="489"/>
      <c r="CN36" s="9"/>
      <c r="CO36" s="488">
        <f t="shared" si="5"/>
        <v>21</v>
      </c>
      <c r="CP36" s="488"/>
      <c r="CQ36" s="489" t="str">
        <f>IF('各会計、関係団体の財政状況及び健全化判断比率'!BS9="","",'各会計、関係団体の財政状況及び健全化判断比率'!BS9)</f>
        <v>陸前高田ほんまる</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2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f t="shared" si="1"/>
        <v>5</v>
      </c>
      <c r="V37" s="488"/>
      <c r="W37" s="489" t="str">
        <f>IF('各会計、関係団体の財政状況及び健全化判断比率'!B31="","",'各会計、関係団体の財政状況及び健全化判断比率'!B31)</f>
        <v>介護保険特別会計（介護サービス事業勘定）</v>
      </c>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14</v>
      </c>
      <c r="BX37" s="488"/>
      <c r="BY37" s="489" t="str">
        <f>IF('各会計、関係団体の財政状況及び健全化判断比率'!B71="","",'各会計、関係団体の財政状況及び健全化判断比率'!B71)</f>
        <v>岩手県沿岸南部広域環境組合</v>
      </c>
      <c r="BZ37" s="489"/>
      <c r="CA37" s="489"/>
      <c r="CB37" s="489"/>
      <c r="CC37" s="489"/>
      <c r="CD37" s="489"/>
      <c r="CE37" s="489"/>
      <c r="CF37" s="489"/>
      <c r="CG37" s="489"/>
      <c r="CH37" s="489"/>
      <c r="CI37" s="489"/>
      <c r="CJ37" s="489"/>
      <c r="CK37" s="489"/>
      <c r="CL37" s="489"/>
      <c r="CM37" s="489"/>
      <c r="CN37" s="9"/>
      <c r="CO37" s="488">
        <f t="shared" si="5"/>
        <v>22</v>
      </c>
      <c r="CP37" s="488"/>
      <c r="CQ37" s="489" t="str">
        <f>IF('各会計、関係団体の財政状況及び健全化判断比率'!BS10="","",'各会計、関係団体の財政状況及び健全化判断比率'!BS10)</f>
        <v>陸前高田市土地開発公社</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〇</v>
      </c>
      <c r="DH37" s="490"/>
      <c r="DI37" s="21"/>
    </row>
    <row r="38" spans="1:113" ht="32.25" customHeight="1" x14ac:dyDescent="0.2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f t="shared" si="1"/>
        <v>6</v>
      </c>
      <c r="V38" s="488"/>
      <c r="W38" s="489" t="str">
        <f>IF('各会計、関係団体の財政状況及び健全化判断比率'!B32="","",'各会計、関係団体の財政状況及び健全化判断比率'!B32)</f>
        <v>後期高齢者医療特別会計</v>
      </c>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15</v>
      </c>
      <c r="BX38" s="488"/>
      <c r="BY38" s="489" t="str">
        <f>IF('各会計、関係団体の財政状況及び健全化判断比率'!B72="","",'各会計、関係団体の財政状況及び健全化判断比率'!B72)</f>
        <v>岩手県市町村総合事務組合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2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16</v>
      </c>
      <c r="BX39" s="488"/>
      <c r="BY39" s="489" t="str">
        <f>IF('各会計、関係団体の財政状況及び健全化判断比率'!B73="","",'各会計、関係団体の財政状況及び健全化判断比率'!B73)</f>
        <v>岩手県市町村総合事務組合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2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17</v>
      </c>
      <c r="BX40" s="488"/>
      <c r="BY40" s="489" t="str">
        <f>IF('各会計、関係団体の財政状況及び健全化判断比率'!B74="","",'各会計、関係団体の財政状況及び健全化判断比率'!B74)</f>
        <v>岩手県後期高齢者医療広域連合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2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18</v>
      </c>
      <c r="BX41" s="488"/>
      <c r="BY41" s="489" t="str">
        <f>IF('各会計、関係団体の財政状況及び健全化判断比率'!B75="","",'各会計、関係団体の財政状況及び健全化判断比率'!B75)</f>
        <v>岩手県後期高齢者医療広域連合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2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t="str">
        <f t="shared" si="4"/>
        <v/>
      </c>
      <c r="BX42" s="488"/>
      <c r="BY42" s="489" t="str">
        <f>IF('各会計、関係団体の財政状況及び健全化判断比率'!B76="","",'各会計、関係団体の財政状況及び健全化判断比率'!B76)</f>
        <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2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2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5"/>
    <row r="46" spans="1:113" x14ac:dyDescent="0.25">
      <c r="B46" s="1" t="s">
        <v>294</v>
      </c>
      <c r="E46" s="1" t="s">
        <v>295</v>
      </c>
    </row>
    <row r="47" spans="1:113" x14ac:dyDescent="0.25">
      <c r="E47" s="1" t="s">
        <v>297</v>
      </c>
    </row>
    <row r="48" spans="1:113" x14ac:dyDescent="0.25">
      <c r="E48" s="1" t="s">
        <v>299</v>
      </c>
    </row>
    <row r="49" spans="5:5" x14ac:dyDescent="0.25">
      <c r="E49" s="1" t="s">
        <v>301</v>
      </c>
    </row>
    <row r="50" spans="5:5" x14ac:dyDescent="0.25">
      <c r="E50" s="1" t="s">
        <v>202</v>
      </c>
    </row>
    <row r="51" spans="5:5" x14ac:dyDescent="0.25">
      <c r="E51" s="1" t="s">
        <v>303</v>
      </c>
    </row>
    <row r="52" spans="5:5" x14ac:dyDescent="0.25">
      <c r="E52" s="1" t="s">
        <v>305</v>
      </c>
    </row>
    <row r="53" spans="5:5" x14ac:dyDescent="0.25"/>
    <row r="54" spans="5:5" x14ac:dyDescent="0.25"/>
    <row r="55" spans="5:5" x14ac:dyDescent="0.25"/>
    <row r="56" spans="5:5" x14ac:dyDescent="0.25"/>
  </sheetData>
  <sheetProtection algorithmName="SHA-512" hashValue="nFm4viJbWsrV/q+0nwFHN5bhE3PmExq7GpGfS9MG670xTYEfJHQYE1rUfV8D6SecKBCZLKQU7kK48vQxa4oa0A==" saltValue="7CnWqUG44w+eckYTy1CbT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L35" sqref="DL35:DV35"/>
    </sheetView>
  </sheetViews>
  <sheetFormatPr defaultColWidth="0" defaultRowHeight="11.25" customHeight="1" zeroHeight="1" x14ac:dyDescent="0.25"/>
  <cols>
    <col min="1" max="95" width="1.59765625" style="1" customWidth="1"/>
    <col min="96" max="133" width="1.59765625" style="41" customWidth="1"/>
    <col min="134" max="143" width="1.59765625" style="1" customWidth="1"/>
    <col min="144" max="144" width="0" style="1" hidden="1" customWidth="1"/>
    <col min="145" max="16384" width="0" style="1" hidden="1"/>
  </cols>
  <sheetData>
    <row r="1" spans="2:143" ht="22.5" customHeight="1" x14ac:dyDescent="0.2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111</v>
      </c>
      <c r="DI1" s="582"/>
      <c r="DJ1" s="582"/>
      <c r="DK1" s="582"/>
      <c r="DL1" s="582"/>
      <c r="DM1" s="582"/>
      <c r="DN1" s="583"/>
      <c r="DO1" s="1"/>
      <c r="DP1" s="581" t="s">
        <v>307</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25">
      <c r="B2" s="43" t="s">
        <v>309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5">
      <c r="B3" s="371" t="s">
        <v>114</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152</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311</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25">
      <c r="B4" s="371" t="s">
        <v>5</v>
      </c>
      <c r="C4" s="372"/>
      <c r="D4" s="372"/>
      <c r="E4" s="372"/>
      <c r="F4" s="372"/>
      <c r="G4" s="372"/>
      <c r="H4" s="372"/>
      <c r="I4" s="372"/>
      <c r="J4" s="372"/>
      <c r="K4" s="372"/>
      <c r="L4" s="372"/>
      <c r="M4" s="372"/>
      <c r="N4" s="372"/>
      <c r="O4" s="372"/>
      <c r="P4" s="372"/>
      <c r="Q4" s="414"/>
      <c r="R4" s="371" t="s">
        <v>315</v>
      </c>
      <c r="S4" s="372"/>
      <c r="T4" s="372"/>
      <c r="U4" s="372"/>
      <c r="V4" s="372"/>
      <c r="W4" s="372"/>
      <c r="X4" s="372"/>
      <c r="Y4" s="414"/>
      <c r="Z4" s="371" t="s">
        <v>317</v>
      </c>
      <c r="AA4" s="372"/>
      <c r="AB4" s="372"/>
      <c r="AC4" s="414"/>
      <c r="AD4" s="371" t="s">
        <v>263</v>
      </c>
      <c r="AE4" s="372"/>
      <c r="AF4" s="372"/>
      <c r="AG4" s="372"/>
      <c r="AH4" s="372"/>
      <c r="AI4" s="372"/>
      <c r="AJ4" s="372"/>
      <c r="AK4" s="414"/>
      <c r="AL4" s="371" t="s">
        <v>317</v>
      </c>
      <c r="AM4" s="372"/>
      <c r="AN4" s="372"/>
      <c r="AO4" s="414"/>
      <c r="AP4" s="584" t="s">
        <v>319</v>
      </c>
      <c r="AQ4" s="584"/>
      <c r="AR4" s="584"/>
      <c r="AS4" s="584"/>
      <c r="AT4" s="584"/>
      <c r="AU4" s="584"/>
      <c r="AV4" s="584"/>
      <c r="AW4" s="584"/>
      <c r="AX4" s="584"/>
      <c r="AY4" s="584"/>
      <c r="AZ4" s="584"/>
      <c r="BA4" s="584"/>
      <c r="BB4" s="584"/>
      <c r="BC4" s="584"/>
      <c r="BD4" s="584"/>
      <c r="BE4" s="584"/>
      <c r="BF4" s="584"/>
      <c r="BG4" s="584" t="s">
        <v>298</v>
      </c>
      <c r="BH4" s="584"/>
      <c r="BI4" s="584"/>
      <c r="BJ4" s="584"/>
      <c r="BK4" s="584"/>
      <c r="BL4" s="584"/>
      <c r="BM4" s="584"/>
      <c r="BN4" s="584"/>
      <c r="BO4" s="584" t="s">
        <v>317</v>
      </c>
      <c r="BP4" s="584"/>
      <c r="BQ4" s="584"/>
      <c r="BR4" s="584"/>
      <c r="BS4" s="584" t="s">
        <v>321</v>
      </c>
      <c r="BT4" s="584"/>
      <c r="BU4" s="584"/>
      <c r="BV4" s="584"/>
      <c r="BW4" s="584"/>
      <c r="BX4" s="584"/>
      <c r="BY4" s="584"/>
      <c r="BZ4" s="584"/>
      <c r="CA4" s="584"/>
      <c r="CB4" s="584"/>
      <c r="CD4" s="371" t="s">
        <v>322</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25">
      <c r="B5" s="585" t="s">
        <v>314</v>
      </c>
      <c r="C5" s="586"/>
      <c r="D5" s="586"/>
      <c r="E5" s="586"/>
      <c r="F5" s="586"/>
      <c r="G5" s="586"/>
      <c r="H5" s="586"/>
      <c r="I5" s="586"/>
      <c r="J5" s="586"/>
      <c r="K5" s="586"/>
      <c r="L5" s="586"/>
      <c r="M5" s="586"/>
      <c r="N5" s="586"/>
      <c r="O5" s="586"/>
      <c r="P5" s="586"/>
      <c r="Q5" s="587"/>
      <c r="R5" s="588">
        <v>1814864</v>
      </c>
      <c r="S5" s="589"/>
      <c r="T5" s="589"/>
      <c r="U5" s="589"/>
      <c r="V5" s="589"/>
      <c r="W5" s="589"/>
      <c r="X5" s="589"/>
      <c r="Y5" s="590"/>
      <c r="Z5" s="591">
        <v>2.2000000000000002</v>
      </c>
      <c r="AA5" s="591"/>
      <c r="AB5" s="591"/>
      <c r="AC5" s="591"/>
      <c r="AD5" s="592">
        <v>1814864</v>
      </c>
      <c r="AE5" s="592"/>
      <c r="AF5" s="592"/>
      <c r="AG5" s="592"/>
      <c r="AH5" s="592"/>
      <c r="AI5" s="592"/>
      <c r="AJ5" s="592"/>
      <c r="AK5" s="592"/>
      <c r="AL5" s="593">
        <v>29.5</v>
      </c>
      <c r="AM5" s="594"/>
      <c r="AN5" s="594"/>
      <c r="AO5" s="595"/>
      <c r="AP5" s="585" t="s">
        <v>323</v>
      </c>
      <c r="AQ5" s="586"/>
      <c r="AR5" s="586"/>
      <c r="AS5" s="586"/>
      <c r="AT5" s="586"/>
      <c r="AU5" s="586"/>
      <c r="AV5" s="586"/>
      <c r="AW5" s="586"/>
      <c r="AX5" s="586"/>
      <c r="AY5" s="586"/>
      <c r="AZ5" s="586"/>
      <c r="BA5" s="586"/>
      <c r="BB5" s="586"/>
      <c r="BC5" s="586"/>
      <c r="BD5" s="586"/>
      <c r="BE5" s="586"/>
      <c r="BF5" s="587"/>
      <c r="BG5" s="596">
        <v>1812167</v>
      </c>
      <c r="BH5" s="377"/>
      <c r="BI5" s="377"/>
      <c r="BJ5" s="377"/>
      <c r="BK5" s="377"/>
      <c r="BL5" s="377"/>
      <c r="BM5" s="377"/>
      <c r="BN5" s="597"/>
      <c r="BO5" s="598">
        <v>99.9</v>
      </c>
      <c r="BP5" s="598"/>
      <c r="BQ5" s="598"/>
      <c r="BR5" s="598"/>
      <c r="BS5" s="599">
        <v>78505</v>
      </c>
      <c r="BT5" s="599"/>
      <c r="BU5" s="599"/>
      <c r="BV5" s="599"/>
      <c r="BW5" s="599"/>
      <c r="BX5" s="599"/>
      <c r="BY5" s="599"/>
      <c r="BZ5" s="599"/>
      <c r="CA5" s="599"/>
      <c r="CB5" s="600"/>
      <c r="CD5" s="371" t="s">
        <v>319</v>
      </c>
      <c r="CE5" s="372"/>
      <c r="CF5" s="372"/>
      <c r="CG5" s="372"/>
      <c r="CH5" s="372"/>
      <c r="CI5" s="372"/>
      <c r="CJ5" s="372"/>
      <c r="CK5" s="372"/>
      <c r="CL5" s="372"/>
      <c r="CM5" s="372"/>
      <c r="CN5" s="372"/>
      <c r="CO5" s="372"/>
      <c r="CP5" s="372"/>
      <c r="CQ5" s="414"/>
      <c r="CR5" s="371" t="s">
        <v>325</v>
      </c>
      <c r="CS5" s="372"/>
      <c r="CT5" s="372"/>
      <c r="CU5" s="372"/>
      <c r="CV5" s="372"/>
      <c r="CW5" s="372"/>
      <c r="CX5" s="372"/>
      <c r="CY5" s="414"/>
      <c r="CZ5" s="371" t="s">
        <v>317</v>
      </c>
      <c r="DA5" s="372"/>
      <c r="DB5" s="372"/>
      <c r="DC5" s="414"/>
      <c r="DD5" s="371" t="s">
        <v>327</v>
      </c>
      <c r="DE5" s="372"/>
      <c r="DF5" s="372"/>
      <c r="DG5" s="372"/>
      <c r="DH5" s="372"/>
      <c r="DI5" s="372"/>
      <c r="DJ5" s="372"/>
      <c r="DK5" s="372"/>
      <c r="DL5" s="372"/>
      <c r="DM5" s="372"/>
      <c r="DN5" s="372"/>
      <c r="DO5" s="372"/>
      <c r="DP5" s="414"/>
      <c r="DQ5" s="371" t="s">
        <v>329</v>
      </c>
      <c r="DR5" s="372"/>
      <c r="DS5" s="372"/>
      <c r="DT5" s="372"/>
      <c r="DU5" s="372"/>
      <c r="DV5" s="372"/>
      <c r="DW5" s="372"/>
      <c r="DX5" s="372"/>
      <c r="DY5" s="372"/>
      <c r="DZ5" s="372"/>
      <c r="EA5" s="372"/>
      <c r="EB5" s="372"/>
      <c r="EC5" s="414"/>
    </row>
    <row r="6" spans="2:143" ht="11.25" customHeight="1" x14ac:dyDescent="0.25">
      <c r="B6" s="601" t="s">
        <v>330</v>
      </c>
      <c r="C6" s="602"/>
      <c r="D6" s="602"/>
      <c r="E6" s="602"/>
      <c r="F6" s="602"/>
      <c r="G6" s="602"/>
      <c r="H6" s="602"/>
      <c r="I6" s="602"/>
      <c r="J6" s="602"/>
      <c r="K6" s="602"/>
      <c r="L6" s="602"/>
      <c r="M6" s="602"/>
      <c r="N6" s="602"/>
      <c r="O6" s="602"/>
      <c r="P6" s="602"/>
      <c r="Q6" s="603"/>
      <c r="R6" s="596">
        <v>123290</v>
      </c>
      <c r="S6" s="377"/>
      <c r="T6" s="377"/>
      <c r="U6" s="377"/>
      <c r="V6" s="377"/>
      <c r="W6" s="377"/>
      <c r="X6" s="377"/>
      <c r="Y6" s="597"/>
      <c r="Z6" s="598">
        <v>0.1</v>
      </c>
      <c r="AA6" s="598"/>
      <c r="AB6" s="598"/>
      <c r="AC6" s="598"/>
      <c r="AD6" s="599">
        <v>123290</v>
      </c>
      <c r="AE6" s="599"/>
      <c r="AF6" s="599"/>
      <c r="AG6" s="599"/>
      <c r="AH6" s="599"/>
      <c r="AI6" s="599"/>
      <c r="AJ6" s="599"/>
      <c r="AK6" s="599"/>
      <c r="AL6" s="604">
        <v>2</v>
      </c>
      <c r="AM6" s="383"/>
      <c r="AN6" s="383"/>
      <c r="AO6" s="605"/>
      <c r="AP6" s="601" t="s">
        <v>105</v>
      </c>
      <c r="AQ6" s="602"/>
      <c r="AR6" s="602"/>
      <c r="AS6" s="602"/>
      <c r="AT6" s="602"/>
      <c r="AU6" s="602"/>
      <c r="AV6" s="602"/>
      <c r="AW6" s="602"/>
      <c r="AX6" s="602"/>
      <c r="AY6" s="602"/>
      <c r="AZ6" s="602"/>
      <c r="BA6" s="602"/>
      <c r="BB6" s="602"/>
      <c r="BC6" s="602"/>
      <c r="BD6" s="602"/>
      <c r="BE6" s="602"/>
      <c r="BF6" s="603"/>
      <c r="BG6" s="596">
        <v>1812167</v>
      </c>
      <c r="BH6" s="377"/>
      <c r="BI6" s="377"/>
      <c r="BJ6" s="377"/>
      <c r="BK6" s="377"/>
      <c r="BL6" s="377"/>
      <c r="BM6" s="377"/>
      <c r="BN6" s="597"/>
      <c r="BO6" s="598">
        <v>99.9</v>
      </c>
      <c r="BP6" s="598"/>
      <c r="BQ6" s="598"/>
      <c r="BR6" s="598"/>
      <c r="BS6" s="599">
        <v>78505</v>
      </c>
      <c r="BT6" s="599"/>
      <c r="BU6" s="599"/>
      <c r="BV6" s="599"/>
      <c r="BW6" s="599"/>
      <c r="BX6" s="599"/>
      <c r="BY6" s="599"/>
      <c r="BZ6" s="599"/>
      <c r="CA6" s="599"/>
      <c r="CB6" s="600"/>
      <c r="CD6" s="585" t="s">
        <v>331</v>
      </c>
      <c r="CE6" s="586"/>
      <c r="CF6" s="586"/>
      <c r="CG6" s="586"/>
      <c r="CH6" s="586"/>
      <c r="CI6" s="586"/>
      <c r="CJ6" s="586"/>
      <c r="CK6" s="586"/>
      <c r="CL6" s="586"/>
      <c r="CM6" s="586"/>
      <c r="CN6" s="586"/>
      <c r="CO6" s="586"/>
      <c r="CP6" s="586"/>
      <c r="CQ6" s="587"/>
      <c r="CR6" s="596">
        <v>150976</v>
      </c>
      <c r="CS6" s="377"/>
      <c r="CT6" s="377"/>
      <c r="CU6" s="377"/>
      <c r="CV6" s="377"/>
      <c r="CW6" s="377"/>
      <c r="CX6" s="377"/>
      <c r="CY6" s="597"/>
      <c r="CZ6" s="593">
        <v>0.2</v>
      </c>
      <c r="DA6" s="594"/>
      <c r="DB6" s="594"/>
      <c r="DC6" s="606"/>
      <c r="DD6" s="607" t="s">
        <v>205</v>
      </c>
      <c r="DE6" s="377"/>
      <c r="DF6" s="377"/>
      <c r="DG6" s="377"/>
      <c r="DH6" s="377"/>
      <c r="DI6" s="377"/>
      <c r="DJ6" s="377"/>
      <c r="DK6" s="377"/>
      <c r="DL6" s="377"/>
      <c r="DM6" s="377"/>
      <c r="DN6" s="377"/>
      <c r="DO6" s="377"/>
      <c r="DP6" s="597"/>
      <c r="DQ6" s="607">
        <v>150976</v>
      </c>
      <c r="DR6" s="377"/>
      <c r="DS6" s="377"/>
      <c r="DT6" s="377"/>
      <c r="DU6" s="377"/>
      <c r="DV6" s="377"/>
      <c r="DW6" s="377"/>
      <c r="DX6" s="377"/>
      <c r="DY6" s="377"/>
      <c r="DZ6" s="377"/>
      <c r="EA6" s="377"/>
      <c r="EB6" s="377"/>
      <c r="EC6" s="608"/>
    </row>
    <row r="7" spans="2:143" ht="11.25" customHeight="1" x14ac:dyDescent="0.25">
      <c r="B7" s="601" t="s">
        <v>50</v>
      </c>
      <c r="C7" s="602"/>
      <c r="D7" s="602"/>
      <c r="E7" s="602"/>
      <c r="F7" s="602"/>
      <c r="G7" s="602"/>
      <c r="H7" s="602"/>
      <c r="I7" s="602"/>
      <c r="J7" s="602"/>
      <c r="K7" s="602"/>
      <c r="L7" s="602"/>
      <c r="M7" s="602"/>
      <c r="N7" s="602"/>
      <c r="O7" s="602"/>
      <c r="P7" s="602"/>
      <c r="Q7" s="603"/>
      <c r="R7" s="596">
        <v>1062</v>
      </c>
      <c r="S7" s="377"/>
      <c r="T7" s="377"/>
      <c r="U7" s="377"/>
      <c r="V7" s="377"/>
      <c r="W7" s="377"/>
      <c r="X7" s="377"/>
      <c r="Y7" s="597"/>
      <c r="Z7" s="598">
        <v>0</v>
      </c>
      <c r="AA7" s="598"/>
      <c r="AB7" s="598"/>
      <c r="AC7" s="598"/>
      <c r="AD7" s="599">
        <v>1062</v>
      </c>
      <c r="AE7" s="599"/>
      <c r="AF7" s="599"/>
      <c r="AG7" s="599"/>
      <c r="AH7" s="599"/>
      <c r="AI7" s="599"/>
      <c r="AJ7" s="599"/>
      <c r="AK7" s="599"/>
      <c r="AL7" s="604">
        <v>0</v>
      </c>
      <c r="AM7" s="383"/>
      <c r="AN7" s="383"/>
      <c r="AO7" s="605"/>
      <c r="AP7" s="601" t="s">
        <v>332</v>
      </c>
      <c r="AQ7" s="602"/>
      <c r="AR7" s="602"/>
      <c r="AS7" s="602"/>
      <c r="AT7" s="602"/>
      <c r="AU7" s="602"/>
      <c r="AV7" s="602"/>
      <c r="AW7" s="602"/>
      <c r="AX7" s="602"/>
      <c r="AY7" s="602"/>
      <c r="AZ7" s="602"/>
      <c r="BA7" s="602"/>
      <c r="BB7" s="602"/>
      <c r="BC7" s="602"/>
      <c r="BD7" s="602"/>
      <c r="BE7" s="602"/>
      <c r="BF7" s="603"/>
      <c r="BG7" s="596">
        <v>824180</v>
      </c>
      <c r="BH7" s="377"/>
      <c r="BI7" s="377"/>
      <c r="BJ7" s="377"/>
      <c r="BK7" s="377"/>
      <c r="BL7" s="377"/>
      <c r="BM7" s="377"/>
      <c r="BN7" s="597"/>
      <c r="BO7" s="598">
        <v>45.4</v>
      </c>
      <c r="BP7" s="598"/>
      <c r="BQ7" s="598"/>
      <c r="BR7" s="598"/>
      <c r="BS7" s="599">
        <v>28904</v>
      </c>
      <c r="BT7" s="599"/>
      <c r="BU7" s="599"/>
      <c r="BV7" s="599"/>
      <c r="BW7" s="599"/>
      <c r="BX7" s="599"/>
      <c r="BY7" s="599"/>
      <c r="BZ7" s="599"/>
      <c r="CA7" s="599"/>
      <c r="CB7" s="600"/>
      <c r="CD7" s="601" t="s">
        <v>335</v>
      </c>
      <c r="CE7" s="602"/>
      <c r="CF7" s="602"/>
      <c r="CG7" s="602"/>
      <c r="CH7" s="602"/>
      <c r="CI7" s="602"/>
      <c r="CJ7" s="602"/>
      <c r="CK7" s="602"/>
      <c r="CL7" s="602"/>
      <c r="CM7" s="602"/>
      <c r="CN7" s="602"/>
      <c r="CO7" s="602"/>
      <c r="CP7" s="602"/>
      <c r="CQ7" s="603"/>
      <c r="CR7" s="596">
        <v>21931482</v>
      </c>
      <c r="CS7" s="377"/>
      <c r="CT7" s="377"/>
      <c r="CU7" s="377"/>
      <c r="CV7" s="377"/>
      <c r="CW7" s="377"/>
      <c r="CX7" s="377"/>
      <c r="CY7" s="597"/>
      <c r="CZ7" s="598">
        <v>27.4</v>
      </c>
      <c r="DA7" s="598"/>
      <c r="DB7" s="598"/>
      <c r="DC7" s="598"/>
      <c r="DD7" s="607">
        <v>498190</v>
      </c>
      <c r="DE7" s="377"/>
      <c r="DF7" s="377"/>
      <c r="DG7" s="377"/>
      <c r="DH7" s="377"/>
      <c r="DI7" s="377"/>
      <c r="DJ7" s="377"/>
      <c r="DK7" s="377"/>
      <c r="DL7" s="377"/>
      <c r="DM7" s="377"/>
      <c r="DN7" s="377"/>
      <c r="DO7" s="377"/>
      <c r="DP7" s="597"/>
      <c r="DQ7" s="607">
        <v>2926473</v>
      </c>
      <c r="DR7" s="377"/>
      <c r="DS7" s="377"/>
      <c r="DT7" s="377"/>
      <c r="DU7" s="377"/>
      <c r="DV7" s="377"/>
      <c r="DW7" s="377"/>
      <c r="DX7" s="377"/>
      <c r="DY7" s="377"/>
      <c r="DZ7" s="377"/>
      <c r="EA7" s="377"/>
      <c r="EB7" s="377"/>
      <c r="EC7" s="608"/>
    </row>
    <row r="8" spans="2:143" ht="11.25" customHeight="1" x14ac:dyDescent="0.25">
      <c r="B8" s="601" t="s">
        <v>336</v>
      </c>
      <c r="C8" s="602"/>
      <c r="D8" s="602"/>
      <c r="E8" s="602"/>
      <c r="F8" s="602"/>
      <c r="G8" s="602"/>
      <c r="H8" s="602"/>
      <c r="I8" s="602"/>
      <c r="J8" s="602"/>
      <c r="K8" s="602"/>
      <c r="L8" s="602"/>
      <c r="M8" s="602"/>
      <c r="N8" s="602"/>
      <c r="O8" s="602"/>
      <c r="P8" s="602"/>
      <c r="Q8" s="603"/>
      <c r="R8" s="596">
        <v>3577</v>
      </c>
      <c r="S8" s="377"/>
      <c r="T8" s="377"/>
      <c r="U8" s="377"/>
      <c r="V8" s="377"/>
      <c r="W8" s="377"/>
      <c r="X8" s="377"/>
      <c r="Y8" s="597"/>
      <c r="Z8" s="598">
        <v>0</v>
      </c>
      <c r="AA8" s="598"/>
      <c r="AB8" s="598"/>
      <c r="AC8" s="598"/>
      <c r="AD8" s="599">
        <v>3577</v>
      </c>
      <c r="AE8" s="599"/>
      <c r="AF8" s="599"/>
      <c r="AG8" s="599"/>
      <c r="AH8" s="599"/>
      <c r="AI8" s="599"/>
      <c r="AJ8" s="599"/>
      <c r="AK8" s="599"/>
      <c r="AL8" s="604">
        <v>0.1</v>
      </c>
      <c r="AM8" s="383"/>
      <c r="AN8" s="383"/>
      <c r="AO8" s="605"/>
      <c r="AP8" s="601" t="s">
        <v>123</v>
      </c>
      <c r="AQ8" s="602"/>
      <c r="AR8" s="602"/>
      <c r="AS8" s="602"/>
      <c r="AT8" s="602"/>
      <c r="AU8" s="602"/>
      <c r="AV8" s="602"/>
      <c r="AW8" s="602"/>
      <c r="AX8" s="602"/>
      <c r="AY8" s="602"/>
      <c r="AZ8" s="602"/>
      <c r="BA8" s="602"/>
      <c r="BB8" s="602"/>
      <c r="BC8" s="602"/>
      <c r="BD8" s="602"/>
      <c r="BE8" s="602"/>
      <c r="BF8" s="603"/>
      <c r="BG8" s="596">
        <v>31019</v>
      </c>
      <c r="BH8" s="377"/>
      <c r="BI8" s="377"/>
      <c r="BJ8" s="377"/>
      <c r="BK8" s="377"/>
      <c r="BL8" s="377"/>
      <c r="BM8" s="377"/>
      <c r="BN8" s="597"/>
      <c r="BO8" s="598">
        <v>1.7</v>
      </c>
      <c r="BP8" s="598"/>
      <c r="BQ8" s="598"/>
      <c r="BR8" s="598"/>
      <c r="BS8" s="607" t="s">
        <v>205</v>
      </c>
      <c r="BT8" s="377"/>
      <c r="BU8" s="377"/>
      <c r="BV8" s="377"/>
      <c r="BW8" s="377"/>
      <c r="BX8" s="377"/>
      <c r="BY8" s="377"/>
      <c r="BZ8" s="377"/>
      <c r="CA8" s="377"/>
      <c r="CB8" s="608"/>
      <c r="CD8" s="601" t="s">
        <v>338</v>
      </c>
      <c r="CE8" s="602"/>
      <c r="CF8" s="602"/>
      <c r="CG8" s="602"/>
      <c r="CH8" s="602"/>
      <c r="CI8" s="602"/>
      <c r="CJ8" s="602"/>
      <c r="CK8" s="602"/>
      <c r="CL8" s="602"/>
      <c r="CM8" s="602"/>
      <c r="CN8" s="602"/>
      <c r="CO8" s="602"/>
      <c r="CP8" s="602"/>
      <c r="CQ8" s="603"/>
      <c r="CR8" s="596">
        <v>3293316</v>
      </c>
      <c r="CS8" s="377"/>
      <c r="CT8" s="377"/>
      <c r="CU8" s="377"/>
      <c r="CV8" s="377"/>
      <c r="CW8" s="377"/>
      <c r="CX8" s="377"/>
      <c r="CY8" s="597"/>
      <c r="CZ8" s="598">
        <v>4.0999999999999996</v>
      </c>
      <c r="DA8" s="598"/>
      <c r="DB8" s="598"/>
      <c r="DC8" s="598"/>
      <c r="DD8" s="607">
        <v>51958</v>
      </c>
      <c r="DE8" s="377"/>
      <c r="DF8" s="377"/>
      <c r="DG8" s="377"/>
      <c r="DH8" s="377"/>
      <c r="DI8" s="377"/>
      <c r="DJ8" s="377"/>
      <c r="DK8" s="377"/>
      <c r="DL8" s="377"/>
      <c r="DM8" s="377"/>
      <c r="DN8" s="377"/>
      <c r="DO8" s="377"/>
      <c r="DP8" s="597"/>
      <c r="DQ8" s="607">
        <v>1701424</v>
      </c>
      <c r="DR8" s="377"/>
      <c r="DS8" s="377"/>
      <c r="DT8" s="377"/>
      <c r="DU8" s="377"/>
      <c r="DV8" s="377"/>
      <c r="DW8" s="377"/>
      <c r="DX8" s="377"/>
      <c r="DY8" s="377"/>
      <c r="DZ8" s="377"/>
      <c r="EA8" s="377"/>
      <c r="EB8" s="377"/>
      <c r="EC8" s="608"/>
    </row>
    <row r="9" spans="2:143" ht="11.25" customHeight="1" x14ac:dyDescent="0.25">
      <c r="B9" s="601" t="s">
        <v>339</v>
      </c>
      <c r="C9" s="602"/>
      <c r="D9" s="602"/>
      <c r="E9" s="602"/>
      <c r="F9" s="602"/>
      <c r="G9" s="602"/>
      <c r="H9" s="602"/>
      <c r="I9" s="602"/>
      <c r="J9" s="602"/>
      <c r="K9" s="602"/>
      <c r="L9" s="602"/>
      <c r="M9" s="602"/>
      <c r="N9" s="602"/>
      <c r="O9" s="602"/>
      <c r="P9" s="602"/>
      <c r="Q9" s="603"/>
      <c r="R9" s="596">
        <v>1576</v>
      </c>
      <c r="S9" s="377"/>
      <c r="T9" s="377"/>
      <c r="U9" s="377"/>
      <c r="V9" s="377"/>
      <c r="W9" s="377"/>
      <c r="X9" s="377"/>
      <c r="Y9" s="597"/>
      <c r="Z9" s="598">
        <v>0</v>
      </c>
      <c r="AA9" s="598"/>
      <c r="AB9" s="598"/>
      <c r="AC9" s="598"/>
      <c r="AD9" s="599">
        <v>1576</v>
      </c>
      <c r="AE9" s="599"/>
      <c r="AF9" s="599"/>
      <c r="AG9" s="599"/>
      <c r="AH9" s="599"/>
      <c r="AI9" s="599"/>
      <c r="AJ9" s="599"/>
      <c r="AK9" s="599"/>
      <c r="AL9" s="604">
        <v>0</v>
      </c>
      <c r="AM9" s="383"/>
      <c r="AN9" s="383"/>
      <c r="AO9" s="605"/>
      <c r="AP9" s="601" t="s">
        <v>341</v>
      </c>
      <c r="AQ9" s="602"/>
      <c r="AR9" s="602"/>
      <c r="AS9" s="602"/>
      <c r="AT9" s="602"/>
      <c r="AU9" s="602"/>
      <c r="AV9" s="602"/>
      <c r="AW9" s="602"/>
      <c r="AX9" s="602"/>
      <c r="AY9" s="602"/>
      <c r="AZ9" s="602"/>
      <c r="BA9" s="602"/>
      <c r="BB9" s="602"/>
      <c r="BC9" s="602"/>
      <c r="BD9" s="602"/>
      <c r="BE9" s="602"/>
      <c r="BF9" s="603"/>
      <c r="BG9" s="596">
        <v>638492</v>
      </c>
      <c r="BH9" s="377"/>
      <c r="BI9" s="377"/>
      <c r="BJ9" s="377"/>
      <c r="BK9" s="377"/>
      <c r="BL9" s="377"/>
      <c r="BM9" s="377"/>
      <c r="BN9" s="597"/>
      <c r="BO9" s="598">
        <v>35.200000000000003</v>
      </c>
      <c r="BP9" s="598"/>
      <c r="BQ9" s="598"/>
      <c r="BR9" s="598"/>
      <c r="BS9" s="607" t="s">
        <v>205</v>
      </c>
      <c r="BT9" s="377"/>
      <c r="BU9" s="377"/>
      <c r="BV9" s="377"/>
      <c r="BW9" s="377"/>
      <c r="BX9" s="377"/>
      <c r="BY9" s="377"/>
      <c r="BZ9" s="377"/>
      <c r="CA9" s="377"/>
      <c r="CB9" s="608"/>
      <c r="CD9" s="601" t="s">
        <v>343</v>
      </c>
      <c r="CE9" s="602"/>
      <c r="CF9" s="602"/>
      <c r="CG9" s="602"/>
      <c r="CH9" s="602"/>
      <c r="CI9" s="602"/>
      <c r="CJ9" s="602"/>
      <c r="CK9" s="602"/>
      <c r="CL9" s="602"/>
      <c r="CM9" s="602"/>
      <c r="CN9" s="602"/>
      <c r="CO9" s="602"/>
      <c r="CP9" s="602"/>
      <c r="CQ9" s="603"/>
      <c r="CR9" s="596">
        <v>1002765</v>
      </c>
      <c r="CS9" s="377"/>
      <c r="CT9" s="377"/>
      <c r="CU9" s="377"/>
      <c r="CV9" s="377"/>
      <c r="CW9" s="377"/>
      <c r="CX9" s="377"/>
      <c r="CY9" s="597"/>
      <c r="CZ9" s="598">
        <v>1.3</v>
      </c>
      <c r="DA9" s="598"/>
      <c r="DB9" s="598"/>
      <c r="DC9" s="598"/>
      <c r="DD9" s="607">
        <v>217075</v>
      </c>
      <c r="DE9" s="377"/>
      <c r="DF9" s="377"/>
      <c r="DG9" s="377"/>
      <c r="DH9" s="377"/>
      <c r="DI9" s="377"/>
      <c r="DJ9" s="377"/>
      <c r="DK9" s="377"/>
      <c r="DL9" s="377"/>
      <c r="DM9" s="377"/>
      <c r="DN9" s="377"/>
      <c r="DO9" s="377"/>
      <c r="DP9" s="597"/>
      <c r="DQ9" s="607">
        <v>805513</v>
      </c>
      <c r="DR9" s="377"/>
      <c r="DS9" s="377"/>
      <c r="DT9" s="377"/>
      <c r="DU9" s="377"/>
      <c r="DV9" s="377"/>
      <c r="DW9" s="377"/>
      <c r="DX9" s="377"/>
      <c r="DY9" s="377"/>
      <c r="DZ9" s="377"/>
      <c r="EA9" s="377"/>
      <c r="EB9" s="377"/>
      <c r="EC9" s="608"/>
    </row>
    <row r="10" spans="2:143" ht="11.25" customHeight="1" x14ac:dyDescent="0.25">
      <c r="B10" s="601" t="s">
        <v>129</v>
      </c>
      <c r="C10" s="602"/>
      <c r="D10" s="602"/>
      <c r="E10" s="602"/>
      <c r="F10" s="602"/>
      <c r="G10" s="602"/>
      <c r="H10" s="602"/>
      <c r="I10" s="602"/>
      <c r="J10" s="602"/>
      <c r="K10" s="602"/>
      <c r="L10" s="602"/>
      <c r="M10" s="602"/>
      <c r="N10" s="602"/>
      <c r="O10" s="602"/>
      <c r="P10" s="602"/>
      <c r="Q10" s="603"/>
      <c r="R10" s="596" t="s">
        <v>205</v>
      </c>
      <c r="S10" s="377"/>
      <c r="T10" s="377"/>
      <c r="U10" s="377"/>
      <c r="V10" s="377"/>
      <c r="W10" s="377"/>
      <c r="X10" s="377"/>
      <c r="Y10" s="597"/>
      <c r="Z10" s="598" t="s">
        <v>205</v>
      </c>
      <c r="AA10" s="598"/>
      <c r="AB10" s="598"/>
      <c r="AC10" s="598"/>
      <c r="AD10" s="599" t="s">
        <v>205</v>
      </c>
      <c r="AE10" s="599"/>
      <c r="AF10" s="599"/>
      <c r="AG10" s="599"/>
      <c r="AH10" s="599"/>
      <c r="AI10" s="599"/>
      <c r="AJ10" s="599"/>
      <c r="AK10" s="599"/>
      <c r="AL10" s="604" t="s">
        <v>205</v>
      </c>
      <c r="AM10" s="383"/>
      <c r="AN10" s="383"/>
      <c r="AO10" s="605"/>
      <c r="AP10" s="601" t="s">
        <v>196</v>
      </c>
      <c r="AQ10" s="602"/>
      <c r="AR10" s="602"/>
      <c r="AS10" s="602"/>
      <c r="AT10" s="602"/>
      <c r="AU10" s="602"/>
      <c r="AV10" s="602"/>
      <c r="AW10" s="602"/>
      <c r="AX10" s="602"/>
      <c r="AY10" s="602"/>
      <c r="AZ10" s="602"/>
      <c r="BA10" s="602"/>
      <c r="BB10" s="602"/>
      <c r="BC10" s="602"/>
      <c r="BD10" s="602"/>
      <c r="BE10" s="602"/>
      <c r="BF10" s="603"/>
      <c r="BG10" s="596">
        <v>55700</v>
      </c>
      <c r="BH10" s="377"/>
      <c r="BI10" s="377"/>
      <c r="BJ10" s="377"/>
      <c r="BK10" s="377"/>
      <c r="BL10" s="377"/>
      <c r="BM10" s="377"/>
      <c r="BN10" s="597"/>
      <c r="BO10" s="598">
        <v>3.1</v>
      </c>
      <c r="BP10" s="598"/>
      <c r="BQ10" s="598"/>
      <c r="BR10" s="598"/>
      <c r="BS10" s="607">
        <v>9285</v>
      </c>
      <c r="BT10" s="377"/>
      <c r="BU10" s="377"/>
      <c r="BV10" s="377"/>
      <c r="BW10" s="377"/>
      <c r="BX10" s="377"/>
      <c r="BY10" s="377"/>
      <c r="BZ10" s="377"/>
      <c r="CA10" s="377"/>
      <c r="CB10" s="608"/>
      <c r="CD10" s="601" t="s">
        <v>47</v>
      </c>
      <c r="CE10" s="602"/>
      <c r="CF10" s="602"/>
      <c r="CG10" s="602"/>
      <c r="CH10" s="602"/>
      <c r="CI10" s="602"/>
      <c r="CJ10" s="602"/>
      <c r="CK10" s="602"/>
      <c r="CL10" s="602"/>
      <c r="CM10" s="602"/>
      <c r="CN10" s="602"/>
      <c r="CO10" s="602"/>
      <c r="CP10" s="602"/>
      <c r="CQ10" s="603"/>
      <c r="CR10" s="596">
        <v>19422</v>
      </c>
      <c r="CS10" s="377"/>
      <c r="CT10" s="377"/>
      <c r="CU10" s="377"/>
      <c r="CV10" s="377"/>
      <c r="CW10" s="377"/>
      <c r="CX10" s="377"/>
      <c r="CY10" s="597"/>
      <c r="CZ10" s="598">
        <v>0</v>
      </c>
      <c r="DA10" s="598"/>
      <c r="DB10" s="598"/>
      <c r="DC10" s="598"/>
      <c r="DD10" s="607">
        <v>3080</v>
      </c>
      <c r="DE10" s="377"/>
      <c r="DF10" s="377"/>
      <c r="DG10" s="377"/>
      <c r="DH10" s="377"/>
      <c r="DI10" s="377"/>
      <c r="DJ10" s="377"/>
      <c r="DK10" s="377"/>
      <c r="DL10" s="377"/>
      <c r="DM10" s="377"/>
      <c r="DN10" s="377"/>
      <c r="DO10" s="377"/>
      <c r="DP10" s="597"/>
      <c r="DQ10" s="607">
        <v>9722</v>
      </c>
      <c r="DR10" s="377"/>
      <c r="DS10" s="377"/>
      <c r="DT10" s="377"/>
      <c r="DU10" s="377"/>
      <c r="DV10" s="377"/>
      <c r="DW10" s="377"/>
      <c r="DX10" s="377"/>
      <c r="DY10" s="377"/>
      <c r="DZ10" s="377"/>
      <c r="EA10" s="377"/>
      <c r="EB10" s="377"/>
      <c r="EC10" s="608"/>
    </row>
    <row r="11" spans="2:143" ht="11.25" customHeight="1" x14ac:dyDescent="0.25">
      <c r="B11" s="601" t="s">
        <v>103</v>
      </c>
      <c r="C11" s="602"/>
      <c r="D11" s="602"/>
      <c r="E11" s="602"/>
      <c r="F11" s="602"/>
      <c r="G11" s="602"/>
      <c r="H11" s="602"/>
      <c r="I11" s="602"/>
      <c r="J11" s="602"/>
      <c r="K11" s="602"/>
      <c r="L11" s="602"/>
      <c r="M11" s="602"/>
      <c r="N11" s="602"/>
      <c r="O11" s="602"/>
      <c r="P11" s="602"/>
      <c r="Q11" s="603"/>
      <c r="R11" s="596">
        <v>304783</v>
      </c>
      <c r="S11" s="377"/>
      <c r="T11" s="377"/>
      <c r="U11" s="377"/>
      <c r="V11" s="377"/>
      <c r="W11" s="377"/>
      <c r="X11" s="377"/>
      <c r="Y11" s="597"/>
      <c r="Z11" s="604">
        <v>0.4</v>
      </c>
      <c r="AA11" s="383"/>
      <c r="AB11" s="383"/>
      <c r="AC11" s="609"/>
      <c r="AD11" s="607">
        <v>304783</v>
      </c>
      <c r="AE11" s="377"/>
      <c r="AF11" s="377"/>
      <c r="AG11" s="377"/>
      <c r="AH11" s="377"/>
      <c r="AI11" s="377"/>
      <c r="AJ11" s="377"/>
      <c r="AK11" s="597"/>
      <c r="AL11" s="604">
        <v>5</v>
      </c>
      <c r="AM11" s="383"/>
      <c r="AN11" s="383"/>
      <c r="AO11" s="605"/>
      <c r="AP11" s="601" t="s">
        <v>345</v>
      </c>
      <c r="AQ11" s="602"/>
      <c r="AR11" s="602"/>
      <c r="AS11" s="602"/>
      <c r="AT11" s="602"/>
      <c r="AU11" s="602"/>
      <c r="AV11" s="602"/>
      <c r="AW11" s="602"/>
      <c r="AX11" s="602"/>
      <c r="AY11" s="602"/>
      <c r="AZ11" s="602"/>
      <c r="BA11" s="602"/>
      <c r="BB11" s="602"/>
      <c r="BC11" s="602"/>
      <c r="BD11" s="602"/>
      <c r="BE11" s="602"/>
      <c r="BF11" s="603"/>
      <c r="BG11" s="596">
        <v>98969</v>
      </c>
      <c r="BH11" s="377"/>
      <c r="BI11" s="377"/>
      <c r="BJ11" s="377"/>
      <c r="BK11" s="377"/>
      <c r="BL11" s="377"/>
      <c r="BM11" s="377"/>
      <c r="BN11" s="597"/>
      <c r="BO11" s="598">
        <v>5.5</v>
      </c>
      <c r="BP11" s="598"/>
      <c r="BQ11" s="598"/>
      <c r="BR11" s="598"/>
      <c r="BS11" s="607">
        <v>19619</v>
      </c>
      <c r="BT11" s="377"/>
      <c r="BU11" s="377"/>
      <c r="BV11" s="377"/>
      <c r="BW11" s="377"/>
      <c r="BX11" s="377"/>
      <c r="BY11" s="377"/>
      <c r="BZ11" s="377"/>
      <c r="CA11" s="377"/>
      <c r="CB11" s="608"/>
      <c r="CD11" s="601" t="s">
        <v>348</v>
      </c>
      <c r="CE11" s="602"/>
      <c r="CF11" s="602"/>
      <c r="CG11" s="602"/>
      <c r="CH11" s="602"/>
      <c r="CI11" s="602"/>
      <c r="CJ11" s="602"/>
      <c r="CK11" s="602"/>
      <c r="CL11" s="602"/>
      <c r="CM11" s="602"/>
      <c r="CN11" s="602"/>
      <c r="CO11" s="602"/>
      <c r="CP11" s="602"/>
      <c r="CQ11" s="603"/>
      <c r="CR11" s="596">
        <v>1475833</v>
      </c>
      <c r="CS11" s="377"/>
      <c r="CT11" s="377"/>
      <c r="CU11" s="377"/>
      <c r="CV11" s="377"/>
      <c r="CW11" s="377"/>
      <c r="CX11" s="377"/>
      <c r="CY11" s="597"/>
      <c r="CZ11" s="598">
        <v>1.8</v>
      </c>
      <c r="DA11" s="598"/>
      <c r="DB11" s="598"/>
      <c r="DC11" s="598"/>
      <c r="DD11" s="607">
        <v>926676</v>
      </c>
      <c r="DE11" s="377"/>
      <c r="DF11" s="377"/>
      <c r="DG11" s="377"/>
      <c r="DH11" s="377"/>
      <c r="DI11" s="377"/>
      <c r="DJ11" s="377"/>
      <c r="DK11" s="377"/>
      <c r="DL11" s="377"/>
      <c r="DM11" s="377"/>
      <c r="DN11" s="377"/>
      <c r="DO11" s="377"/>
      <c r="DP11" s="597"/>
      <c r="DQ11" s="607">
        <v>550739</v>
      </c>
      <c r="DR11" s="377"/>
      <c r="DS11" s="377"/>
      <c r="DT11" s="377"/>
      <c r="DU11" s="377"/>
      <c r="DV11" s="377"/>
      <c r="DW11" s="377"/>
      <c r="DX11" s="377"/>
      <c r="DY11" s="377"/>
      <c r="DZ11" s="377"/>
      <c r="EA11" s="377"/>
      <c r="EB11" s="377"/>
      <c r="EC11" s="608"/>
    </row>
    <row r="12" spans="2:143" ht="11.25" customHeight="1" x14ac:dyDescent="0.25">
      <c r="B12" s="601" t="s">
        <v>146</v>
      </c>
      <c r="C12" s="602"/>
      <c r="D12" s="602"/>
      <c r="E12" s="602"/>
      <c r="F12" s="602"/>
      <c r="G12" s="602"/>
      <c r="H12" s="602"/>
      <c r="I12" s="602"/>
      <c r="J12" s="602"/>
      <c r="K12" s="602"/>
      <c r="L12" s="602"/>
      <c r="M12" s="602"/>
      <c r="N12" s="602"/>
      <c r="O12" s="602"/>
      <c r="P12" s="602"/>
      <c r="Q12" s="603"/>
      <c r="R12" s="596" t="s">
        <v>205</v>
      </c>
      <c r="S12" s="377"/>
      <c r="T12" s="377"/>
      <c r="U12" s="377"/>
      <c r="V12" s="377"/>
      <c r="W12" s="377"/>
      <c r="X12" s="377"/>
      <c r="Y12" s="597"/>
      <c r="Z12" s="598" t="s">
        <v>205</v>
      </c>
      <c r="AA12" s="598"/>
      <c r="AB12" s="598"/>
      <c r="AC12" s="598"/>
      <c r="AD12" s="599" t="s">
        <v>205</v>
      </c>
      <c r="AE12" s="599"/>
      <c r="AF12" s="599"/>
      <c r="AG12" s="599"/>
      <c r="AH12" s="599"/>
      <c r="AI12" s="599"/>
      <c r="AJ12" s="599"/>
      <c r="AK12" s="599"/>
      <c r="AL12" s="604" t="s">
        <v>205</v>
      </c>
      <c r="AM12" s="383"/>
      <c r="AN12" s="383"/>
      <c r="AO12" s="605"/>
      <c r="AP12" s="601" t="s">
        <v>349</v>
      </c>
      <c r="AQ12" s="602"/>
      <c r="AR12" s="602"/>
      <c r="AS12" s="602"/>
      <c r="AT12" s="602"/>
      <c r="AU12" s="602"/>
      <c r="AV12" s="602"/>
      <c r="AW12" s="602"/>
      <c r="AX12" s="602"/>
      <c r="AY12" s="602"/>
      <c r="AZ12" s="602"/>
      <c r="BA12" s="602"/>
      <c r="BB12" s="602"/>
      <c r="BC12" s="602"/>
      <c r="BD12" s="602"/>
      <c r="BE12" s="602"/>
      <c r="BF12" s="603"/>
      <c r="BG12" s="596">
        <v>780634</v>
      </c>
      <c r="BH12" s="377"/>
      <c r="BI12" s="377"/>
      <c r="BJ12" s="377"/>
      <c r="BK12" s="377"/>
      <c r="BL12" s="377"/>
      <c r="BM12" s="377"/>
      <c r="BN12" s="597"/>
      <c r="BO12" s="598">
        <v>43</v>
      </c>
      <c r="BP12" s="598"/>
      <c r="BQ12" s="598"/>
      <c r="BR12" s="598"/>
      <c r="BS12" s="607">
        <v>49601</v>
      </c>
      <c r="BT12" s="377"/>
      <c r="BU12" s="377"/>
      <c r="BV12" s="377"/>
      <c r="BW12" s="377"/>
      <c r="BX12" s="377"/>
      <c r="BY12" s="377"/>
      <c r="BZ12" s="377"/>
      <c r="CA12" s="377"/>
      <c r="CB12" s="608"/>
      <c r="CD12" s="601" t="s">
        <v>89</v>
      </c>
      <c r="CE12" s="602"/>
      <c r="CF12" s="602"/>
      <c r="CG12" s="602"/>
      <c r="CH12" s="602"/>
      <c r="CI12" s="602"/>
      <c r="CJ12" s="602"/>
      <c r="CK12" s="602"/>
      <c r="CL12" s="602"/>
      <c r="CM12" s="602"/>
      <c r="CN12" s="602"/>
      <c r="CO12" s="602"/>
      <c r="CP12" s="602"/>
      <c r="CQ12" s="603"/>
      <c r="CR12" s="596">
        <v>784974</v>
      </c>
      <c r="CS12" s="377"/>
      <c r="CT12" s="377"/>
      <c r="CU12" s="377"/>
      <c r="CV12" s="377"/>
      <c r="CW12" s="377"/>
      <c r="CX12" s="377"/>
      <c r="CY12" s="597"/>
      <c r="CZ12" s="598">
        <v>1</v>
      </c>
      <c r="DA12" s="598"/>
      <c r="DB12" s="598"/>
      <c r="DC12" s="598"/>
      <c r="DD12" s="607">
        <v>223229</v>
      </c>
      <c r="DE12" s="377"/>
      <c r="DF12" s="377"/>
      <c r="DG12" s="377"/>
      <c r="DH12" s="377"/>
      <c r="DI12" s="377"/>
      <c r="DJ12" s="377"/>
      <c r="DK12" s="377"/>
      <c r="DL12" s="377"/>
      <c r="DM12" s="377"/>
      <c r="DN12" s="377"/>
      <c r="DO12" s="377"/>
      <c r="DP12" s="597"/>
      <c r="DQ12" s="607">
        <v>244259</v>
      </c>
      <c r="DR12" s="377"/>
      <c r="DS12" s="377"/>
      <c r="DT12" s="377"/>
      <c r="DU12" s="377"/>
      <c r="DV12" s="377"/>
      <c r="DW12" s="377"/>
      <c r="DX12" s="377"/>
      <c r="DY12" s="377"/>
      <c r="DZ12" s="377"/>
      <c r="EA12" s="377"/>
      <c r="EB12" s="377"/>
      <c r="EC12" s="608"/>
    </row>
    <row r="13" spans="2:143" ht="11.25" customHeight="1" x14ac:dyDescent="0.25">
      <c r="B13" s="601" t="s">
        <v>350</v>
      </c>
      <c r="C13" s="602"/>
      <c r="D13" s="602"/>
      <c r="E13" s="602"/>
      <c r="F13" s="602"/>
      <c r="G13" s="602"/>
      <c r="H13" s="602"/>
      <c r="I13" s="602"/>
      <c r="J13" s="602"/>
      <c r="K13" s="602"/>
      <c r="L13" s="602"/>
      <c r="M13" s="602"/>
      <c r="N13" s="602"/>
      <c r="O13" s="602"/>
      <c r="P13" s="602"/>
      <c r="Q13" s="603"/>
      <c r="R13" s="596" t="s">
        <v>205</v>
      </c>
      <c r="S13" s="377"/>
      <c r="T13" s="377"/>
      <c r="U13" s="377"/>
      <c r="V13" s="377"/>
      <c r="W13" s="377"/>
      <c r="X13" s="377"/>
      <c r="Y13" s="597"/>
      <c r="Z13" s="598" t="s">
        <v>205</v>
      </c>
      <c r="AA13" s="598"/>
      <c r="AB13" s="598"/>
      <c r="AC13" s="598"/>
      <c r="AD13" s="599" t="s">
        <v>205</v>
      </c>
      <c r="AE13" s="599"/>
      <c r="AF13" s="599"/>
      <c r="AG13" s="599"/>
      <c r="AH13" s="599"/>
      <c r="AI13" s="599"/>
      <c r="AJ13" s="599"/>
      <c r="AK13" s="599"/>
      <c r="AL13" s="604" t="s">
        <v>205</v>
      </c>
      <c r="AM13" s="383"/>
      <c r="AN13" s="383"/>
      <c r="AO13" s="605"/>
      <c r="AP13" s="601" t="s">
        <v>351</v>
      </c>
      <c r="AQ13" s="602"/>
      <c r="AR13" s="602"/>
      <c r="AS13" s="602"/>
      <c r="AT13" s="602"/>
      <c r="AU13" s="602"/>
      <c r="AV13" s="602"/>
      <c r="AW13" s="602"/>
      <c r="AX13" s="602"/>
      <c r="AY13" s="602"/>
      <c r="AZ13" s="602"/>
      <c r="BA13" s="602"/>
      <c r="BB13" s="602"/>
      <c r="BC13" s="602"/>
      <c r="BD13" s="602"/>
      <c r="BE13" s="602"/>
      <c r="BF13" s="603"/>
      <c r="BG13" s="596">
        <v>744726</v>
      </c>
      <c r="BH13" s="377"/>
      <c r="BI13" s="377"/>
      <c r="BJ13" s="377"/>
      <c r="BK13" s="377"/>
      <c r="BL13" s="377"/>
      <c r="BM13" s="377"/>
      <c r="BN13" s="597"/>
      <c r="BO13" s="598">
        <v>41</v>
      </c>
      <c r="BP13" s="598"/>
      <c r="BQ13" s="598"/>
      <c r="BR13" s="598"/>
      <c r="BS13" s="607">
        <v>49601</v>
      </c>
      <c r="BT13" s="377"/>
      <c r="BU13" s="377"/>
      <c r="BV13" s="377"/>
      <c r="BW13" s="377"/>
      <c r="BX13" s="377"/>
      <c r="BY13" s="377"/>
      <c r="BZ13" s="377"/>
      <c r="CA13" s="377"/>
      <c r="CB13" s="608"/>
      <c r="CD13" s="601" t="s">
        <v>353</v>
      </c>
      <c r="CE13" s="602"/>
      <c r="CF13" s="602"/>
      <c r="CG13" s="602"/>
      <c r="CH13" s="602"/>
      <c r="CI13" s="602"/>
      <c r="CJ13" s="602"/>
      <c r="CK13" s="602"/>
      <c r="CL13" s="602"/>
      <c r="CM13" s="602"/>
      <c r="CN13" s="602"/>
      <c r="CO13" s="602"/>
      <c r="CP13" s="602"/>
      <c r="CQ13" s="603"/>
      <c r="CR13" s="596">
        <v>33602615</v>
      </c>
      <c r="CS13" s="377"/>
      <c r="CT13" s="377"/>
      <c r="CU13" s="377"/>
      <c r="CV13" s="377"/>
      <c r="CW13" s="377"/>
      <c r="CX13" s="377"/>
      <c r="CY13" s="597"/>
      <c r="CZ13" s="598">
        <v>42</v>
      </c>
      <c r="DA13" s="598"/>
      <c r="DB13" s="598"/>
      <c r="DC13" s="598"/>
      <c r="DD13" s="607">
        <v>32607585</v>
      </c>
      <c r="DE13" s="377"/>
      <c r="DF13" s="377"/>
      <c r="DG13" s="377"/>
      <c r="DH13" s="377"/>
      <c r="DI13" s="377"/>
      <c r="DJ13" s="377"/>
      <c r="DK13" s="377"/>
      <c r="DL13" s="377"/>
      <c r="DM13" s="377"/>
      <c r="DN13" s="377"/>
      <c r="DO13" s="377"/>
      <c r="DP13" s="597"/>
      <c r="DQ13" s="607">
        <v>7565400</v>
      </c>
      <c r="DR13" s="377"/>
      <c r="DS13" s="377"/>
      <c r="DT13" s="377"/>
      <c r="DU13" s="377"/>
      <c r="DV13" s="377"/>
      <c r="DW13" s="377"/>
      <c r="DX13" s="377"/>
      <c r="DY13" s="377"/>
      <c r="DZ13" s="377"/>
      <c r="EA13" s="377"/>
      <c r="EB13" s="377"/>
      <c r="EC13" s="608"/>
    </row>
    <row r="14" spans="2:143" ht="11.25" customHeight="1" x14ac:dyDescent="0.25">
      <c r="B14" s="601" t="s">
        <v>354</v>
      </c>
      <c r="C14" s="602"/>
      <c r="D14" s="602"/>
      <c r="E14" s="602"/>
      <c r="F14" s="602"/>
      <c r="G14" s="602"/>
      <c r="H14" s="602"/>
      <c r="I14" s="602"/>
      <c r="J14" s="602"/>
      <c r="K14" s="602"/>
      <c r="L14" s="602"/>
      <c r="M14" s="602"/>
      <c r="N14" s="602"/>
      <c r="O14" s="602"/>
      <c r="P14" s="602"/>
      <c r="Q14" s="603"/>
      <c r="R14" s="596">
        <v>10008</v>
      </c>
      <c r="S14" s="377"/>
      <c r="T14" s="377"/>
      <c r="U14" s="377"/>
      <c r="V14" s="377"/>
      <c r="W14" s="377"/>
      <c r="X14" s="377"/>
      <c r="Y14" s="597"/>
      <c r="Z14" s="598">
        <v>0</v>
      </c>
      <c r="AA14" s="598"/>
      <c r="AB14" s="598"/>
      <c r="AC14" s="598"/>
      <c r="AD14" s="599">
        <v>10008</v>
      </c>
      <c r="AE14" s="599"/>
      <c r="AF14" s="599"/>
      <c r="AG14" s="599"/>
      <c r="AH14" s="599"/>
      <c r="AI14" s="599"/>
      <c r="AJ14" s="599"/>
      <c r="AK14" s="599"/>
      <c r="AL14" s="604">
        <v>0.2</v>
      </c>
      <c r="AM14" s="383"/>
      <c r="AN14" s="383"/>
      <c r="AO14" s="605"/>
      <c r="AP14" s="601" t="s">
        <v>225</v>
      </c>
      <c r="AQ14" s="602"/>
      <c r="AR14" s="602"/>
      <c r="AS14" s="602"/>
      <c r="AT14" s="602"/>
      <c r="AU14" s="602"/>
      <c r="AV14" s="602"/>
      <c r="AW14" s="602"/>
      <c r="AX14" s="602"/>
      <c r="AY14" s="602"/>
      <c r="AZ14" s="602"/>
      <c r="BA14" s="602"/>
      <c r="BB14" s="602"/>
      <c r="BC14" s="602"/>
      <c r="BD14" s="602"/>
      <c r="BE14" s="602"/>
      <c r="BF14" s="603"/>
      <c r="BG14" s="596">
        <v>63547</v>
      </c>
      <c r="BH14" s="377"/>
      <c r="BI14" s="377"/>
      <c r="BJ14" s="377"/>
      <c r="BK14" s="377"/>
      <c r="BL14" s="377"/>
      <c r="BM14" s="377"/>
      <c r="BN14" s="597"/>
      <c r="BO14" s="598">
        <v>3.5</v>
      </c>
      <c r="BP14" s="598"/>
      <c r="BQ14" s="598"/>
      <c r="BR14" s="598"/>
      <c r="BS14" s="607" t="s">
        <v>205</v>
      </c>
      <c r="BT14" s="377"/>
      <c r="BU14" s="377"/>
      <c r="BV14" s="377"/>
      <c r="BW14" s="377"/>
      <c r="BX14" s="377"/>
      <c r="BY14" s="377"/>
      <c r="BZ14" s="377"/>
      <c r="CA14" s="377"/>
      <c r="CB14" s="608"/>
      <c r="CD14" s="601" t="s">
        <v>356</v>
      </c>
      <c r="CE14" s="602"/>
      <c r="CF14" s="602"/>
      <c r="CG14" s="602"/>
      <c r="CH14" s="602"/>
      <c r="CI14" s="602"/>
      <c r="CJ14" s="602"/>
      <c r="CK14" s="602"/>
      <c r="CL14" s="602"/>
      <c r="CM14" s="602"/>
      <c r="CN14" s="602"/>
      <c r="CO14" s="602"/>
      <c r="CP14" s="602"/>
      <c r="CQ14" s="603"/>
      <c r="CR14" s="596">
        <v>414127</v>
      </c>
      <c r="CS14" s="377"/>
      <c r="CT14" s="377"/>
      <c r="CU14" s="377"/>
      <c r="CV14" s="377"/>
      <c r="CW14" s="377"/>
      <c r="CX14" s="377"/>
      <c r="CY14" s="597"/>
      <c r="CZ14" s="598">
        <v>0.5</v>
      </c>
      <c r="DA14" s="598"/>
      <c r="DB14" s="598"/>
      <c r="DC14" s="598"/>
      <c r="DD14" s="607">
        <v>42086</v>
      </c>
      <c r="DE14" s="377"/>
      <c r="DF14" s="377"/>
      <c r="DG14" s="377"/>
      <c r="DH14" s="377"/>
      <c r="DI14" s="377"/>
      <c r="DJ14" s="377"/>
      <c r="DK14" s="377"/>
      <c r="DL14" s="377"/>
      <c r="DM14" s="377"/>
      <c r="DN14" s="377"/>
      <c r="DO14" s="377"/>
      <c r="DP14" s="597"/>
      <c r="DQ14" s="607">
        <v>373652</v>
      </c>
      <c r="DR14" s="377"/>
      <c r="DS14" s="377"/>
      <c r="DT14" s="377"/>
      <c r="DU14" s="377"/>
      <c r="DV14" s="377"/>
      <c r="DW14" s="377"/>
      <c r="DX14" s="377"/>
      <c r="DY14" s="377"/>
      <c r="DZ14" s="377"/>
      <c r="EA14" s="377"/>
      <c r="EB14" s="377"/>
      <c r="EC14" s="608"/>
    </row>
    <row r="15" spans="2:143" ht="11.25" customHeight="1" x14ac:dyDescent="0.25">
      <c r="B15" s="601" t="s">
        <v>324</v>
      </c>
      <c r="C15" s="602"/>
      <c r="D15" s="602"/>
      <c r="E15" s="602"/>
      <c r="F15" s="602"/>
      <c r="G15" s="602"/>
      <c r="H15" s="602"/>
      <c r="I15" s="602"/>
      <c r="J15" s="602"/>
      <c r="K15" s="602"/>
      <c r="L15" s="602"/>
      <c r="M15" s="602"/>
      <c r="N15" s="602"/>
      <c r="O15" s="602"/>
      <c r="P15" s="602"/>
      <c r="Q15" s="603"/>
      <c r="R15" s="596" t="s">
        <v>205</v>
      </c>
      <c r="S15" s="377"/>
      <c r="T15" s="377"/>
      <c r="U15" s="377"/>
      <c r="V15" s="377"/>
      <c r="W15" s="377"/>
      <c r="X15" s="377"/>
      <c r="Y15" s="597"/>
      <c r="Z15" s="598" t="s">
        <v>205</v>
      </c>
      <c r="AA15" s="598"/>
      <c r="AB15" s="598"/>
      <c r="AC15" s="598"/>
      <c r="AD15" s="599" t="s">
        <v>205</v>
      </c>
      <c r="AE15" s="599"/>
      <c r="AF15" s="599"/>
      <c r="AG15" s="599"/>
      <c r="AH15" s="599"/>
      <c r="AI15" s="599"/>
      <c r="AJ15" s="599"/>
      <c r="AK15" s="599"/>
      <c r="AL15" s="604" t="s">
        <v>205</v>
      </c>
      <c r="AM15" s="383"/>
      <c r="AN15" s="383"/>
      <c r="AO15" s="605"/>
      <c r="AP15" s="601" t="s">
        <v>357</v>
      </c>
      <c r="AQ15" s="602"/>
      <c r="AR15" s="602"/>
      <c r="AS15" s="602"/>
      <c r="AT15" s="602"/>
      <c r="AU15" s="602"/>
      <c r="AV15" s="602"/>
      <c r="AW15" s="602"/>
      <c r="AX15" s="602"/>
      <c r="AY15" s="602"/>
      <c r="AZ15" s="602"/>
      <c r="BA15" s="602"/>
      <c r="BB15" s="602"/>
      <c r="BC15" s="602"/>
      <c r="BD15" s="602"/>
      <c r="BE15" s="602"/>
      <c r="BF15" s="603"/>
      <c r="BG15" s="596">
        <v>143806</v>
      </c>
      <c r="BH15" s="377"/>
      <c r="BI15" s="377"/>
      <c r="BJ15" s="377"/>
      <c r="BK15" s="377"/>
      <c r="BL15" s="377"/>
      <c r="BM15" s="377"/>
      <c r="BN15" s="597"/>
      <c r="BO15" s="598">
        <v>7.9</v>
      </c>
      <c r="BP15" s="598"/>
      <c r="BQ15" s="598"/>
      <c r="BR15" s="598"/>
      <c r="BS15" s="607" t="s">
        <v>205</v>
      </c>
      <c r="BT15" s="377"/>
      <c r="BU15" s="377"/>
      <c r="BV15" s="377"/>
      <c r="BW15" s="377"/>
      <c r="BX15" s="377"/>
      <c r="BY15" s="377"/>
      <c r="BZ15" s="377"/>
      <c r="CA15" s="377"/>
      <c r="CB15" s="608"/>
      <c r="CD15" s="601" t="s">
        <v>358</v>
      </c>
      <c r="CE15" s="602"/>
      <c r="CF15" s="602"/>
      <c r="CG15" s="602"/>
      <c r="CH15" s="602"/>
      <c r="CI15" s="602"/>
      <c r="CJ15" s="602"/>
      <c r="CK15" s="602"/>
      <c r="CL15" s="602"/>
      <c r="CM15" s="602"/>
      <c r="CN15" s="602"/>
      <c r="CO15" s="602"/>
      <c r="CP15" s="602"/>
      <c r="CQ15" s="603"/>
      <c r="CR15" s="596">
        <v>3065401</v>
      </c>
      <c r="CS15" s="377"/>
      <c r="CT15" s="377"/>
      <c r="CU15" s="377"/>
      <c r="CV15" s="377"/>
      <c r="CW15" s="377"/>
      <c r="CX15" s="377"/>
      <c r="CY15" s="597"/>
      <c r="CZ15" s="598">
        <v>3.8</v>
      </c>
      <c r="DA15" s="598"/>
      <c r="DB15" s="598"/>
      <c r="DC15" s="598"/>
      <c r="DD15" s="607">
        <v>1483943</v>
      </c>
      <c r="DE15" s="377"/>
      <c r="DF15" s="377"/>
      <c r="DG15" s="377"/>
      <c r="DH15" s="377"/>
      <c r="DI15" s="377"/>
      <c r="DJ15" s="377"/>
      <c r="DK15" s="377"/>
      <c r="DL15" s="377"/>
      <c r="DM15" s="377"/>
      <c r="DN15" s="377"/>
      <c r="DO15" s="377"/>
      <c r="DP15" s="597"/>
      <c r="DQ15" s="607">
        <v>948495</v>
      </c>
      <c r="DR15" s="377"/>
      <c r="DS15" s="377"/>
      <c r="DT15" s="377"/>
      <c r="DU15" s="377"/>
      <c r="DV15" s="377"/>
      <c r="DW15" s="377"/>
      <c r="DX15" s="377"/>
      <c r="DY15" s="377"/>
      <c r="DZ15" s="377"/>
      <c r="EA15" s="377"/>
      <c r="EB15" s="377"/>
      <c r="EC15" s="608"/>
    </row>
    <row r="16" spans="2:143" ht="11.25" customHeight="1" x14ac:dyDescent="0.25">
      <c r="B16" s="601" t="s">
        <v>359</v>
      </c>
      <c r="C16" s="602"/>
      <c r="D16" s="602"/>
      <c r="E16" s="602"/>
      <c r="F16" s="602"/>
      <c r="G16" s="602"/>
      <c r="H16" s="602"/>
      <c r="I16" s="602"/>
      <c r="J16" s="602"/>
      <c r="K16" s="602"/>
      <c r="L16" s="602"/>
      <c r="M16" s="602"/>
      <c r="N16" s="602"/>
      <c r="O16" s="602"/>
      <c r="P16" s="602"/>
      <c r="Q16" s="603"/>
      <c r="R16" s="596">
        <v>2460</v>
      </c>
      <c r="S16" s="377"/>
      <c r="T16" s="377"/>
      <c r="U16" s="377"/>
      <c r="V16" s="377"/>
      <c r="W16" s="377"/>
      <c r="X16" s="377"/>
      <c r="Y16" s="597"/>
      <c r="Z16" s="598">
        <v>0</v>
      </c>
      <c r="AA16" s="598"/>
      <c r="AB16" s="598"/>
      <c r="AC16" s="598"/>
      <c r="AD16" s="599">
        <v>2460</v>
      </c>
      <c r="AE16" s="599"/>
      <c r="AF16" s="599"/>
      <c r="AG16" s="599"/>
      <c r="AH16" s="599"/>
      <c r="AI16" s="599"/>
      <c r="AJ16" s="599"/>
      <c r="AK16" s="599"/>
      <c r="AL16" s="604">
        <v>0</v>
      </c>
      <c r="AM16" s="383"/>
      <c r="AN16" s="383"/>
      <c r="AO16" s="605"/>
      <c r="AP16" s="601" t="s">
        <v>360</v>
      </c>
      <c r="AQ16" s="602"/>
      <c r="AR16" s="602"/>
      <c r="AS16" s="602"/>
      <c r="AT16" s="602"/>
      <c r="AU16" s="602"/>
      <c r="AV16" s="602"/>
      <c r="AW16" s="602"/>
      <c r="AX16" s="602"/>
      <c r="AY16" s="602"/>
      <c r="AZ16" s="602"/>
      <c r="BA16" s="602"/>
      <c r="BB16" s="602"/>
      <c r="BC16" s="602"/>
      <c r="BD16" s="602"/>
      <c r="BE16" s="602"/>
      <c r="BF16" s="603"/>
      <c r="BG16" s="596" t="s">
        <v>205</v>
      </c>
      <c r="BH16" s="377"/>
      <c r="BI16" s="377"/>
      <c r="BJ16" s="377"/>
      <c r="BK16" s="377"/>
      <c r="BL16" s="377"/>
      <c r="BM16" s="377"/>
      <c r="BN16" s="597"/>
      <c r="BO16" s="598" t="s">
        <v>205</v>
      </c>
      <c r="BP16" s="598"/>
      <c r="BQ16" s="598"/>
      <c r="BR16" s="598"/>
      <c r="BS16" s="607" t="s">
        <v>205</v>
      </c>
      <c r="BT16" s="377"/>
      <c r="BU16" s="377"/>
      <c r="BV16" s="377"/>
      <c r="BW16" s="377"/>
      <c r="BX16" s="377"/>
      <c r="BY16" s="377"/>
      <c r="BZ16" s="377"/>
      <c r="CA16" s="377"/>
      <c r="CB16" s="608"/>
      <c r="CD16" s="601" t="s">
        <v>361</v>
      </c>
      <c r="CE16" s="602"/>
      <c r="CF16" s="602"/>
      <c r="CG16" s="602"/>
      <c r="CH16" s="602"/>
      <c r="CI16" s="602"/>
      <c r="CJ16" s="602"/>
      <c r="CK16" s="602"/>
      <c r="CL16" s="602"/>
      <c r="CM16" s="602"/>
      <c r="CN16" s="602"/>
      <c r="CO16" s="602"/>
      <c r="CP16" s="602"/>
      <c r="CQ16" s="603"/>
      <c r="CR16" s="596">
        <v>13020986</v>
      </c>
      <c r="CS16" s="377"/>
      <c r="CT16" s="377"/>
      <c r="CU16" s="377"/>
      <c r="CV16" s="377"/>
      <c r="CW16" s="377"/>
      <c r="CX16" s="377"/>
      <c r="CY16" s="597"/>
      <c r="CZ16" s="598">
        <v>16.3</v>
      </c>
      <c r="DA16" s="598"/>
      <c r="DB16" s="598"/>
      <c r="DC16" s="598"/>
      <c r="DD16" s="607" t="s">
        <v>205</v>
      </c>
      <c r="DE16" s="377"/>
      <c r="DF16" s="377"/>
      <c r="DG16" s="377"/>
      <c r="DH16" s="377"/>
      <c r="DI16" s="377"/>
      <c r="DJ16" s="377"/>
      <c r="DK16" s="377"/>
      <c r="DL16" s="377"/>
      <c r="DM16" s="377"/>
      <c r="DN16" s="377"/>
      <c r="DO16" s="377"/>
      <c r="DP16" s="597"/>
      <c r="DQ16" s="607">
        <v>2966988</v>
      </c>
      <c r="DR16" s="377"/>
      <c r="DS16" s="377"/>
      <c r="DT16" s="377"/>
      <c r="DU16" s="377"/>
      <c r="DV16" s="377"/>
      <c r="DW16" s="377"/>
      <c r="DX16" s="377"/>
      <c r="DY16" s="377"/>
      <c r="DZ16" s="377"/>
      <c r="EA16" s="377"/>
      <c r="EB16" s="377"/>
      <c r="EC16" s="608"/>
    </row>
    <row r="17" spans="2:133" ht="11.25" customHeight="1" x14ac:dyDescent="0.25">
      <c r="B17" s="601" t="s">
        <v>362</v>
      </c>
      <c r="C17" s="602"/>
      <c r="D17" s="602"/>
      <c r="E17" s="602"/>
      <c r="F17" s="602"/>
      <c r="G17" s="602"/>
      <c r="H17" s="602"/>
      <c r="I17" s="602"/>
      <c r="J17" s="602"/>
      <c r="K17" s="602"/>
      <c r="L17" s="602"/>
      <c r="M17" s="602"/>
      <c r="N17" s="602"/>
      <c r="O17" s="602"/>
      <c r="P17" s="602"/>
      <c r="Q17" s="603"/>
      <c r="R17" s="596">
        <v>45301</v>
      </c>
      <c r="S17" s="377"/>
      <c r="T17" s="377"/>
      <c r="U17" s="377"/>
      <c r="V17" s="377"/>
      <c r="W17" s="377"/>
      <c r="X17" s="377"/>
      <c r="Y17" s="597"/>
      <c r="Z17" s="598">
        <v>0.1</v>
      </c>
      <c r="AA17" s="598"/>
      <c r="AB17" s="598"/>
      <c r="AC17" s="598"/>
      <c r="AD17" s="599">
        <v>45301</v>
      </c>
      <c r="AE17" s="599"/>
      <c r="AF17" s="599"/>
      <c r="AG17" s="599"/>
      <c r="AH17" s="599"/>
      <c r="AI17" s="599"/>
      <c r="AJ17" s="599"/>
      <c r="AK17" s="599"/>
      <c r="AL17" s="604">
        <v>0.7</v>
      </c>
      <c r="AM17" s="383"/>
      <c r="AN17" s="383"/>
      <c r="AO17" s="605"/>
      <c r="AP17" s="601" t="s">
        <v>363</v>
      </c>
      <c r="AQ17" s="602"/>
      <c r="AR17" s="602"/>
      <c r="AS17" s="602"/>
      <c r="AT17" s="602"/>
      <c r="AU17" s="602"/>
      <c r="AV17" s="602"/>
      <c r="AW17" s="602"/>
      <c r="AX17" s="602"/>
      <c r="AY17" s="602"/>
      <c r="AZ17" s="602"/>
      <c r="BA17" s="602"/>
      <c r="BB17" s="602"/>
      <c r="BC17" s="602"/>
      <c r="BD17" s="602"/>
      <c r="BE17" s="602"/>
      <c r="BF17" s="603"/>
      <c r="BG17" s="596" t="s">
        <v>205</v>
      </c>
      <c r="BH17" s="377"/>
      <c r="BI17" s="377"/>
      <c r="BJ17" s="377"/>
      <c r="BK17" s="377"/>
      <c r="BL17" s="377"/>
      <c r="BM17" s="377"/>
      <c r="BN17" s="597"/>
      <c r="BO17" s="598" t="s">
        <v>205</v>
      </c>
      <c r="BP17" s="598"/>
      <c r="BQ17" s="598"/>
      <c r="BR17" s="598"/>
      <c r="BS17" s="607" t="s">
        <v>205</v>
      </c>
      <c r="BT17" s="377"/>
      <c r="BU17" s="377"/>
      <c r="BV17" s="377"/>
      <c r="BW17" s="377"/>
      <c r="BX17" s="377"/>
      <c r="BY17" s="377"/>
      <c r="BZ17" s="377"/>
      <c r="CA17" s="377"/>
      <c r="CB17" s="608"/>
      <c r="CD17" s="601" t="s">
        <v>365</v>
      </c>
      <c r="CE17" s="602"/>
      <c r="CF17" s="602"/>
      <c r="CG17" s="602"/>
      <c r="CH17" s="602"/>
      <c r="CI17" s="602"/>
      <c r="CJ17" s="602"/>
      <c r="CK17" s="602"/>
      <c r="CL17" s="602"/>
      <c r="CM17" s="602"/>
      <c r="CN17" s="602"/>
      <c r="CO17" s="602"/>
      <c r="CP17" s="602"/>
      <c r="CQ17" s="603"/>
      <c r="CR17" s="596">
        <v>1252378</v>
      </c>
      <c r="CS17" s="377"/>
      <c r="CT17" s="377"/>
      <c r="CU17" s="377"/>
      <c r="CV17" s="377"/>
      <c r="CW17" s="377"/>
      <c r="CX17" s="377"/>
      <c r="CY17" s="597"/>
      <c r="CZ17" s="598">
        <v>1.6</v>
      </c>
      <c r="DA17" s="598"/>
      <c r="DB17" s="598"/>
      <c r="DC17" s="598"/>
      <c r="DD17" s="607" t="s">
        <v>205</v>
      </c>
      <c r="DE17" s="377"/>
      <c r="DF17" s="377"/>
      <c r="DG17" s="377"/>
      <c r="DH17" s="377"/>
      <c r="DI17" s="377"/>
      <c r="DJ17" s="377"/>
      <c r="DK17" s="377"/>
      <c r="DL17" s="377"/>
      <c r="DM17" s="377"/>
      <c r="DN17" s="377"/>
      <c r="DO17" s="377"/>
      <c r="DP17" s="597"/>
      <c r="DQ17" s="607">
        <v>1176868</v>
      </c>
      <c r="DR17" s="377"/>
      <c r="DS17" s="377"/>
      <c r="DT17" s="377"/>
      <c r="DU17" s="377"/>
      <c r="DV17" s="377"/>
      <c r="DW17" s="377"/>
      <c r="DX17" s="377"/>
      <c r="DY17" s="377"/>
      <c r="DZ17" s="377"/>
      <c r="EA17" s="377"/>
      <c r="EB17" s="377"/>
      <c r="EC17" s="608"/>
    </row>
    <row r="18" spans="2:133" ht="11.25" customHeight="1" x14ac:dyDescent="0.25">
      <c r="B18" s="601" t="s">
        <v>366</v>
      </c>
      <c r="C18" s="602"/>
      <c r="D18" s="602"/>
      <c r="E18" s="602"/>
      <c r="F18" s="602"/>
      <c r="G18" s="602"/>
      <c r="H18" s="602"/>
      <c r="I18" s="602"/>
      <c r="J18" s="602"/>
      <c r="K18" s="602"/>
      <c r="L18" s="602"/>
      <c r="M18" s="602"/>
      <c r="N18" s="602"/>
      <c r="O18" s="602"/>
      <c r="P18" s="602"/>
      <c r="Q18" s="603"/>
      <c r="R18" s="596">
        <v>16210</v>
      </c>
      <c r="S18" s="377"/>
      <c r="T18" s="377"/>
      <c r="U18" s="377"/>
      <c r="V18" s="377"/>
      <c r="W18" s="377"/>
      <c r="X18" s="377"/>
      <c r="Y18" s="597"/>
      <c r="Z18" s="598">
        <v>0</v>
      </c>
      <c r="AA18" s="598"/>
      <c r="AB18" s="598"/>
      <c r="AC18" s="598"/>
      <c r="AD18" s="599">
        <v>16210</v>
      </c>
      <c r="AE18" s="599"/>
      <c r="AF18" s="599"/>
      <c r="AG18" s="599"/>
      <c r="AH18" s="599"/>
      <c r="AI18" s="599"/>
      <c r="AJ18" s="599"/>
      <c r="AK18" s="599"/>
      <c r="AL18" s="604">
        <v>0.3</v>
      </c>
      <c r="AM18" s="383"/>
      <c r="AN18" s="383"/>
      <c r="AO18" s="605"/>
      <c r="AP18" s="601" t="s">
        <v>99</v>
      </c>
      <c r="AQ18" s="602"/>
      <c r="AR18" s="602"/>
      <c r="AS18" s="602"/>
      <c r="AT18" s="602"/>
      <c r="AU18" s="602"/>
      <c r="AV18" s="602"/>
      <c r="AW18" s="602"/>
      <c r="AX18" s="602"/>
      <c r="AY18" s="602"/>
      <c r="AZ18" s="602"/>
      <c r="BA18" s="602"/>
      <c r="BB18" s="602"/>
      <c r="BC18" s="602"/>
      <c r="BD18" s="602"/>
      <c r="BE18" s="602"/>
      <c r="BF18" s="603"/>
      <c r="BG18" s="596" t="s">
        <v>205</v>
      </c>
      <c r="BH18" s="377"/>
      <c r="BI18" s="377"/>
      <c r="BJ18" s="377"/>
      <c r="BK18" s="377"/>
      <c r="BL18" s="377"/>
      <c r="BM18" s="377"/>
      <c r="BN18" s="597"/>
      <c r="BO18" s="598" t="s">
        <v>205</v>
      </c>
      <c r="BP18" s="598"/>
      <c r="BQ18" s="598"/>
      <c r="BR18" s="598"/>
      <c r="BS18" s="607" t="s">
        <v>205</v>
      </c>
      <c r="BT18" s="377"/>
      <c r="BU18" s="377"/>
      <c r="BV18" s="377"/>
      <c r="BW18" s="377"/>
      <c r="BX18" s="377"/>
      <c r="BY18" s="377"/>
      <c r="BZ18" s="377"/>
      <c r="CA18" s="377"/>
      <c r="CB18" s="608"/>
      <c r="CD18" s="601" t="s">
        <v>367</v>
      </c>
      <c r="CE18" s="602"/>
      <c r="CF18" s="602"/>
      <c r="CG18" s="602"/>
      <c r="CH18" s="602"/>
      <c r="CI18" s="602"/>
      <c r="CJ18" s="602"/>
      <c r="CK18" s="602"/>
      <c r="CL18" s="602"/>
      <c r="CM18" s="602"/>
      <c r="CN18" s="602"/>
      <c r="CO18" s="602"/>
      <c r="CP18" s="602"/>
      <c r="CQ18" s="603"/>
      <c r="CR18" s="596">
        <v>71235</v>
      </c>
      <c r="CS18" s="377"/>
      <c r="CT18" s="377"/>
      <c r="CU18" s="377"/>
      <c r="CV18" s="377"/>
      <c r="CW18" s="377"/>
      <c r="CX18" s="377"/>
      <c r="CY18" s="597"/>
      <c r="CZ18" s="598">
        <v>0.1</v>
      </c>
      <c r="DA18" s="598"/>
      <c r="DB18" s="598"/>
      <c r="DC18" s="598"/>
      <c r="DD18" s="607">
        <v>70733</v>
      </c>
      <c r="DE18" s="377"/>
      <c r="DF18" s="377"/>
      <c r="DG18" s="377"/>
      <c r="DH18" s="377"/>
      <c r="DI18" s="377"/>
      <c r="DJ18" s="377"/>
      <c r="DK18" s="377"/>
      <c r="DL18" s="377"/>
      <c r="DM18" s="377"/>
      <c r="DN18" s="377"/>
      <c r="DO18" s="377"/>
      <c r="DP18" s="597"/>
      <c r="DQ18" s="607">
        <v>502</v>
      </c>
      <c r="DR18" s="377"/>
      <c r="DS18" s="377"/>
      <c r="DT18" s="377"/>
      <c r="DU18" s="377"/>
      <c r="DV18" s="377"/>
      <c r="DW18" s="377"/>
      <c r="DX18" s="377"/>
      <c r="DY18" s="377"/>
      <c r="DZ18" s="377"/>
      <c r="EA18" s="377"/>
      <c r="EB18" s="377"/>
      <c r="EC18" s="608"/>
    </row>
    <row r="19" spans="2:133" ht="11.25" customHeight="1" x14ac:dyDescent="0.25">
      <c r="B19" s="601" t="s">
        <v>75</v>
      </c>
      <c r="C19" s="602"/>
      <c r="D19" s="602"/>
      <c r="E19" s="602"/>
      <c r="F19" s="602"/>
      <c r="G19" s="602"/>
      <c r="H19" s="602"/>
      <c r="I19" s="602"/>
      <c r="J19" s="602"/>
      <c r="K19" s="602"/>
      <c r="L19" s="602"/>
      <c r="M19" s="602"/>
      <c r="N19" s="602"/>
      <c r="O19" s="602"/>
      <c r="P19" s="602"/>
      <c r="Q19" s="603"/>
      <c r="R19" s="596">
        <v>1282</v>
      </c>
      <c r="S19" s="377"/>
      <c r="T19" s="377"/>
      <c r="U19" s="377"/>
      <c r="V19" s="377"/>
      <c r="W19" s="377"/>
      <c r="X19" s="377"/>
      <c r="Y19" s="597"/>
      <c r="Z19" s="598">
        <v>0</v>
      </c>
      <c r="AA19" s="598"/>
      <c r="AB19" s="598"/>
      <c r="AC19" s="598"/>
      <c r="AD19" s="599">
        <v>1282</v>
      </c>
      <c r="AE19" s="599"/>
      <c r="AF19" s="599"/>
      <c r="AG19" s="599"/>
      <c r="AH19" s="599"/>
      <c r="AI19" s="599"/>
      <c r="AJ19" s="599"/>
      <c r="AK19" s="599"/>
      <c r="AL19" s="604">
        <v>0</v>
      </c>
      <c r="AM19" s="383"/>
      <c r="AN19" s="383"/>
      <c r="AO19" s="605"/>
      <c r="AP19" s="601" t="s">
        <v>368</v>
      </c>
      <c r="AQ19" s="602"/>
      <c r="AR19" s="602"/>
      <c r="AS19" s="602"/>
      <c r="AT19" s="602"/>
      <c r="AU19" s="602"/>
      <c r="AV19" s="602"/>
      <c r="AW19" s="602"/>
      <c r="AX19" s="602"/>
      <c r="AY19" s="602"/>
      <c r="AZ19" s="602"/>
      <c r="BA19" s="602"/>
      <c r="BB19" s="602"/>
      <c r="BC19" s="602"/>
      <c r="BD19" s="602"/>
      <c r="BE19" s="602"/>
      <c r="BF19" s="603"/>
      <c r="BG19" s="596">
        <v>2697</v>
      </c>
      <c r="BH19" s="377"/>
      <c r="BI19" s="377"/>
      <c r="BJ19" s="377"/>
      <c r="BK19" s="377"/>
      <c r="BL19" s="377"/>
      <c r="BM19" s="377"/>
      <c r="BN19" s="597"/>
      <c r="BO19" s="598">
        <v>0.1</v>
      </c>
      <c r="BP19" s="598"/>
      <c r="BQ19" s="598"/>
      <c r="BR19" s="598"/>
      <c r="BS19" s="607" t="s">
        <v>205</v>
      </c>
      <c r="BT19" s="377"/>
      <c r="BU19" s="377"/>
      <c r="BV19" s="377"/>
      <c r="BW19" s="377"/>
      <c r="BX19" s="377"/>
      <c r="BY19" s="377"/>
      <c r="BZ19" s="377"/>
      <c r="CA19" s="377"/>
      <c r="CB19" s="608"/>
      <c r="CD19" s="601" t="s">
        <v>369</v>
      </c>
      <c r="CE19" s="602"/>
      <c r="CF19" s="602"/>
      <c r="CG19" s="602"/>
      <c r="CH19" s="602"/>
      <c r="CI19" s="602"/>
      <c r="CJ19" s="602"/>
      <c r="CK19" s="602"/>
      <c r="CL19" s="602"/>
      <c r="CM19" s="602"/>
      <c r="CN19" s="602"/>
      <c r="CO19" s="602"/>
      <c r="CP19" s="602"/>
      <c r="CQ19" s="603"/>
      <c r="CR19" s="596" t="s">
        <v>205</v>
      </c>
      <c r="CS19" s="377"/>
      <c r="CT19" s="377"/>
      <c r="CU19" s="377"/>
      <c r="CV19" s="377"/>
      <c r="CW19" s="377"/>
      <c r="CX19" s="377"/>
      <c r="CY19" s="597"/>
      <c r="CZ19" s="598" t="s">
        <v>205</v>
      </c>
      <c r="DA19" s="598"/>
      <c r="DB19" s="598"/>
      <c r="DC19" s="598"/>
      <c r="DD19" s="607" t="s">
        <v>205</v>
      </c>
      <c r="DE19" s="377"/>
      <c r="DF19" s="377"/>
      <c r="DG19" s="377"/>
      <c r="DH19" s="377"/>
      <c r="DI19" s="377"/>
      <c r="DJ19" s="377"/>
      <c r="DK19" s="377"/>
      <c r="DL19" s="377"/>
      <c r="DM19" s="377"/>
      <c r="DN19" s="377"/>
      <c r="DO19" s="377"/>
      <c r="DP19" s="597"/>
      <c r="DQ19" s="607" t="s">
        <v>205</v>
      </c>
      <c r="DR19" s="377"/>
      <c r="DS19" s="377"/>
      <c r="DT19" s="377"/>
      <c r="DU19" s="377"/>
      <c r="DV19" s="377"/>
      <c r="DW19" s="377"/>
      <c r="DX19" s="377"/>
      <c r="DY19" s="377"/>
      <c r="DZ19" s="377"/>
      <c r="EA19" s="377"/>
      <c r="EB19" s="377"/>
      <c r="EC19" s="608"/>
    </row>
    <row r="20" spans="2:133" ht="11.25" customHeight="1" x14ac:dyDescent="0.25">
      <c r="B20" s="601" t="s">
        <v>370</v>
      </c>
      <c r="C20" s="602"/>
      <c r="D20" s="602"/>
      <c r="E20" s="602"/>
      <c r="F20" s="602"/>
      <c r="G20" s="602"/>
      <c r="H20" s="602"/>
      <c r="I20" s="602"/>
      <c r="J20" s="602"/>
      <c r="K20" s="602"/>
      <c r="L20" s="602"/>
      <c r="M20" s="602"/>
      <c r="N20" s="602"/>
      <c r="O20" s="602"/>
      <c r="P20" s="602"/>
      <c r="Q20" s="603"/>
      <c r="R20" s="596">
        <v>564</v>
      </c>
      <c r="S20" s="377"/>
      <c r="T20" s="377"/>
      <c r="U20" s="377"/>
      <c r="V20" s="377"/>
      <c r="W20" s="377"/>
      <c r="X20" s="377"/>
      <c r="Y20" s="597"/>
      <c r="Z20" s="598">
        <v>0</v>
      </c>
      <c r="AA20" s="598"/>
      <c r="AB20" s="598"/>
      <c r="AC20" s="598"/>
      <c r="AD20" s="599">
        <v>564</v>
      </c>
      <c r="AE20" s="599"/>
      <c r="AF20" s="599"/>
      <c r="AG20" s="599"/>
      <c r="AH20" s="599"/>
      <c r="AI20" s="599"/>
      <c r="AJ20" s="599"/>
      <c r="AK20" s="599"/>
      <c r="AL20" s="604">
        <v>0</v>
      </c>
      <c r="AM20" s="383"/>
      <c r="AN20" s="383"/>
      <c r="AO20" s="605"/>
      <c r="AP20" s="601" t="s">
        <v>371</v>
      </c>
      <c r="AQ20" s="602"/>
      <c r="AR20" s="602"/>
      <c r="AS20" s="602"/>
      <c r="AT20" s="602"/>
      <c r="AU20" s="602"/>
      <c r="AV20" s="602"/>
      <c r="AW20" s="602"/>
      <c r="AX20" s="602"/>
      <c r="AY20" s="602"/>
      <c r="AZ20" s="602"/>
      <c r="BA20" s="602"/>
      <c r="BB20" s="602"/>
      <c r="BC20" s="602"/>
      <c r="BD20" s="602"/>
      <c r="BE20" s="602"/>
      <c r="BF20" s="603"/>
      <c r="BG20" s="596">
        <v>2697</v>
      </c>
      <c r="BH20" s="377"/>
      <c r="BI20" s="377"/>
      <c r="BJ20" s="377"/>
      <c r="BK20" s="377"/>
      <c r="BL20" s="377"/>
      <c r="BM20" s="377"/>
      <c r="BN20" s="597"/>
      <c r="BO20" s="598">
        <v>0.1</v>
      </c>
      <c r="BP20" s="598"/>
      <c r="BQ20" s="598"/>
      <c r="BR20" s="598"/>
      <c r="BS20" s="607" t="s">
        <v>205</v>
      </c>
      <c r="BT20" s="377"/>
      <c r="BU20" s="377"/>
      <c r="BV20" s="377"/>
      <c r="BW20" s="377"/>
      <c r="BX20" s="377"/>
      <c r="BY20" s="377"/>
      <c r="BZ20" s="377"/>
      <c r="CA20" s="377"/>
      <c r="CB20" s="608"/>
      <c r="CD20" s="601" t="s">
        <v>198</v>
      </c>
      <c r="CE20" s="602"/>
      <c r="CF20" s="602"/>
      <c r="CG20" s="602"/>
      <c r="CH20" s="602"/>
      <c r="CI20" s="602"/>
      <c r="CJ20" s="602"/>
      <c r="CK20" s="602"/>
      <c r="CL20" s="602"/>
      <c r="CM20" s="602"/>
      <c r="CN20" s="602"/>
      <c r="CO20" s="602"/>
      <c r="CP20" s="602"/>
      <c r="CQ20" s="603"/>
      <c r="CR20" s="596">
        <v>80085510</v>
      </c>
      <c r="CS20" s="377"/>
      <c r="CT20" s="377"/>
      <c r="CU20" s="377"/>
      <c r="CV20" s="377"/>
      <c r="CW20" s="377"/>
      <c r="CX20" s="377"/>
      <c r="CY20" s="597"/>
      <c r="CZ20" s="598">
        <v>100</v>
      </c>
      <c r="DA20" s="598"/>
      <c r="DB20" s="598"/>
      <c r="DC20" s="598"/>
      <c r="DD20" s="607">
        <v>36124555</v>
      </c>
      <c r="DE20" s="377"/>
      <c r="DF20" s="377"/>
      <c r="DG20" s="377"/>
      <c r="DH20" s="377"/>
      <c r="DI20" s="377"/>
      <c r="DJ20" s="377"/>
      <c r="DK20" s="377"/>
      <c r="DL20" s="377"/>
      <c r="DM20" s="377"/>
      <c r="DN20" s="377"/>
      <c r="DO20" s="377"/>
      <c r="DP20" s="597"/>
      <c r="DQ20" s="607">
        <v>19421011</v>
      </c>
      <c r="DR20" s="377"/>
      <c r="DS20" s="377"/>
      <c r="DT20" s="377"/>
      <c r="DU20" s="377"/>
      <c r="DV20" s="377"/>
      <c r="DW20" s="377"/>
      <c r="DX20" s="377"/>
      <c r="DY20" s="377"/>
      <c r="DZ20" s="377"/>
      <c r="EA20" s="377"/>
      <c r="EB20" s="377"/>
      <c r="EC20" s="608"/>
    </row>
    <row r="21" spans="2:133" ht="11.25" customHeight="1" x14ac:dyDescent="0.25">
      <c r="B21" s="601" t="s">
        <v>373</v>
      </c>
      <c r="C21" s="602"/>
      <c r="D21" s="602"/>
      <c r="E21" s="602"/>
      <c r="F21" s="602"/>
      <c r="G21" s="602"/>
      <c r="H21" s="602"/>
      <c r="I21" s="602"/>
      <c r="J21" s="602"/>
      <c r="K21" s="602"/>
      <c r="L21" s="602"/>
      <c r="M21" s="602"/>
      <c r="N21" s="602"/>
      <c r="O21" s="602"/>
      <c r="P21" s="602"/>
      <c r="Q21" s="603"/>
      <c r="R21" s="596">
        <v>27245</v>
      </c>
      <c r="S21" s="377"/>
      <c r="T21" s="377"/>
      <c r="U21" s="377"/>
      <c r="V21" s="377"/>
      <c r="W21" s="377"/>
      <c r="X21" s="377"/>
      <c r="Y21" s="597"/>
      <c r="Z21" s="598">
        <v>0</v>
      </c>
      <c r="AA21" s="598"/>
      <c r="AB21" s="598"/>
      <c r="AC21" s="598"/>
      <c r="AD21" s="599">
        <v>27245</v>
      </c>
      <c r="AE21" s="599"/>
      <c r="AF21" s="599"/>
      <c r="AG21" s="599"/>
      <c r="AH21" s="599"/>
      <c r="AI21" s="599"/>
      <c r="AJ21" s="599"/>
      <c r="AK21" s="599"/>
      <c r="AL21" s="604">
        <v>0.4</v>
      </c>
      <c r="AM21" s="383"/>
      <c r="AN21" s="383"/>
      <c r="AO21" s="605"/>
      <c r="AP21" s="610" t="s">
        <v>374</v>
      </c>
      <c r="AQ21" s="611"/>
      <c r="AR21" s="611"/>
      <c r="AS21" s="611"/>
      <c r="AT21" s="611"/>
      <c r="AU21" s="611"/>
      <c r="AV21" s="611"/>
      <c r="AW21" s="611"/>
      <c r="AX21" s="611"/>
      <c r="AY21" s="611"/>
      <c r="AZ21" s="611"/>
      <c r="BA21" s="611"/>
      <c r="BB21" s="611"/>
      <c r="BC21" s="611"/>
      <c r="BD21" s="611"/>
      <c r="BE21" s="611"/>
      <c r="BF21" s="612"/>
      <c r="BG21" s="596">
        <v>2697</v>
      </c>
      <c r="BH21" s="377"/>
      <c r="BI21" s="377"/>
      <c r="BJ21" s="377"/>
      <c r="BK21" s="377"/>
      <c r="BL21" s="377"/>
      <c r="BM21" s="377"/>
      <c r="BN21" s="597"/>
      <c r="BO21" s="598">
        <v>0.1</v>
      </c>
      <c r="BP21" s="598"/>
      <c r="BQ21" s="598"/>
      <c r="BR21" s="598"/>
      <c r="BS21" s="607" t="s">
        <v>205</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25">
      <c r="B22" s="601" t="s">
        <v>346</v>
      </c>
      <c r="C22" s="602"/>
      <c r="D22" s="602"/>
      <c r="E22" s="602"/>
      <c r="F22" s="602"/>
      <c r="G22" s="602"/>
      <c r="H22" s="602"/>
      <c r="I22" s="602"/>
      <c r="J22" s="602"/>
      <c r="K22" s="602"/>
      <c r="L22" s="602"/>
      <c r="M22" s="602"/>
      <c r="N22" s="602"/>
      <c r="O22" s="602"/>
      <c r="P22" s="602"/>
      <c r="Q22" s="603"/>
      <c r="R22" s="596">
        <v>17118623</v>
      </c>
      <c r="S22" s="377"/>
      <c r="T22" s="377"/>
      <c r="U22" s="377"/>
      <c r="V22" s="377"/>
      <c r="W22" s="377"/>
      <c r="X22" s="377"/>
      <c r="Y22" s="597"/>
      <c r="Z22" s="598">
        <v>20.5</v>
      </c>
      <c r="AA22" s="598"/>
      <c r="AB22" s="598"/>
      <c r="AC22" s="598"/>
      <c r="AD22" s="599">
        <v>3813551</v>
      </c>
      <c r="AE22" s="599"/>
      <c r="AF22" s="599"/>
      <c r="AG22" s="599"/>
      <c r="AH22" s="599"/>
      <c r="AI22" s="599"/>
      <c r="AJ22" s="599"/>
      <c r="AK22" s="599"/>
      <c r="AL22" s="604">
        <v>62</v>
      </c>
      <c r="AM22" s="383"/>
      <c r="AN22" s="383"/>
      <c r="AO22" s="605"/>
      <c r="AP22" s="610" t="s">
        <v>375</v>
      </c>
      <c r="AQ22" s="611"/>
      <c r="AR22" s="611"/>
      <c r="AS22" s="611"/>
      <c r="AT22" s="611"/>
      <c r="AU22" s="611"/>
      <c r="AV22" s="611"/>
      <c r="AW22" s="611"/>
      <c r="AX22" s="611"/>
      <c r="AY22" s="611"/>
      <c r="AZ22" s="611"/>
      <c r="BA22" s="611"/>
      <c r="BB22" s="611"/>
      <c r="BC22" s="611"/>
      <c r="BD22" s="611"/>
      <c r="BE22" s="611"/>
      <c r="BF22" s="612"/>
      <c r="BG22" s="596" t="s">
        <v>205</v>
      </c>
      <c r="BH22" s="377"/>
      <c r="BI22" s="377"/>
      <c r="BJ22" s="377"/>
      <c r="BK22" s="377"/>
      <c r="BL22" s="377"/>
      <c r="BM22" s="377"/>
      <c r="BN22" s="597"/>
      <c r="BO22" s="598" t="s">
        <v>205</v>
      </c>
      <c r="BP22" s="598"/>
      <c r="BQ22" s="598"/>
      <c r="BR22" s="598"/>
      <c r="BS22" s="607" t="s">
        <v>205</v>
      </c>
      <c r="BT22" s="377"/>
      <c r="BU22" s="377"/>
      <c r="BV22" s="377"/>
      <c r="BW22" s="377"/>
      <c r="BX22" s="377"/>
      <c r="BY22" s="377"/>
      <c r="BZ22" s="377"/>
      <c r="CA22" s="377"/>
      <c r="CB22" s="608"/>
      <c r="CD22" s="371" t="s">
        <v>377</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25">
      <c r="B23" s="601" t="s">
        <v>302</v>
      </c>
      <c r="C23" s="602"/>
      <c r="D23" s="602"/>
      <c r="E23" s="602"/>
      <c r="F23" s="602"/>
      <c r="G23" s="602"/>
      <c r="H23" s="602"/>
      <c r="I23" s="602"/>
      <c r="J23" s="602"/>
      <c r="K23" s="602"/>
      <c r="L23" s="602"/>
      <c r="M23" s="602"/>
      <c r="N23" s="602"/>
      <c r="O23" s="602"/>
      <c r="P23" s="602"/>
      <c r="Q23" s="603"/>
      <c r="R23" s="596">
        <v>3813551</v>
      </c>
      <c r="S23" s="377"/>
      <c r="T23" s="377"/>
      <c r="U23" s="377"/>
      <c r="V23" s="377"/>
      <c r="W23" s="377"/>
      <c r="X23" s="377"/>
      <c r="Y23" s="597"/>
      <c r="Z23" s="598">
        <v>4.5999999999999996</v>
      </c>
      <c r="AA23" s="598"/>
      <c r="AB23" s="598"/>
      <c r="AC23" s="598"/>
      <c r="AD23" s="599">
        <v>3813551</v>
      </c>
      <c r="AE23" s="599"/>
      <c r="AF23" s="599"/>
      <c r="AG23" s="599"/>
      <c r="AH23" s="599"/>
      <c r="AI23" s="599"/>
      <c r="AJ23" s="599"/>
      <c r="AK23" s="599"/>
      <c r="AL23" s="604">
        <v>62</v>
      </c>
      <c r="AM23" s="383"/>
      <c r="AN23" s="383"/>
      <c r="AO23" s="605"/>
      <c r="AP23" s="610" t="s">
        <v>118</v>
      </c>
      <c r="AQ23" s="611"/>
      <c r="AR23" s="611"/>
      <c r="AS23" s="611"/>
      <c r="AT23" s="611"/>
      <c r="AU23" s="611"/>
      <c r="AV23" s="611"/>
      <c r="AW23" s="611"/>
      <c r="AX23" s="611"/>
      <c r="AY23" s="611"/>
      <c r="AZ23" s="611"/>
      <c r="BA23" s="611"/>
      <c r="BB23" s="611"/>
      <c r="BC23" s="611"/>
      <c r="BD23" s="611"/>
      <c r="BE23" s="611"/>
      <c r="BF23" s="612"/>
      <c r="BG23" s="596" t="s">
        <v>205</v>
      </c>
      <c r="BH23" s="377"/>
      <c r="BI23" s="377"/>
      <c r="BJ23" s="377"/>
      <c r="BK23" s="377"/>
      <c r="BL23" s="377"/>
      <c r="BM23" s="377"/>
      <c r="BN23" s="597"/>
      <c r="BO23" s="598" t="s">
        <v>205</v>
      </c>
      <c r="BP23" s="598"/>
      <c r="BQ23" s="598"/>
      <c r="BR23" s="598"/>
      <c r="BS23" s="607" t="s">
        <v>205</v>
      </c>
      <c r="BT23" s="377"/>
      <c r="BU23" s="377"/>
      <c r="BV23" s="377"/>
      <c r="BW23" s="377"/>
      <c r="BX23" s="377"/>
      <c r="BY23" s="377"/>
      <c r="BZ23" s="377"/>
      <c r="CA23" s="377"/>
      <c r="CB23" s="608"/>
      <c r="CD23" s="371" t="s">
        <v>319</v>
      </c>
      <c r="CE23" s="372"/>
      <c r="CF23" s="372"/>
      <c r="CG23" s="372"/>
      <c r="CH23" s="372"/>
      <c r="CI23" s="372"/>
      <c r="CJ23" s="372"/>
      <c r="CK23" s="372"/>
      <c r="CL23" s="372"/>
      <c r="CM23" s="372"/>
      <c r="CN23" s="372"/>
      <c r="CO23" s="372"/>
      <c r="CP23" s="372"/>
      <c r="CQ23" s="414"/>
      <c r="CR23" s="371" t="s">
        <v>378</v>
      </c>
      <c r="CS23" s="372"/>
      <c r="CT23" s="372"/>
      <c r="CU23" s="372"/>
      <c r="CV23" s="372"/>
      <c r="CW23" s="372"/>
      <c r="CX23" s="372"/>
      <c r="CY23" s="414"/>
      <c r="CZ23" s="371" t="s">
        <v>381</v>
      </c>
      <c r="DA23" s="372"/>
      <c r="DB23" s="372"/>
      <c r="DC23" s="414"/>
      <c r="DD23" s="371" t="s">
        <v>306</v>
      </c>
      <c r="DE23" s="372"/>
      <c r="DF23" s="372"/>
      <c r="DG23" s="372"/>
      <c r="DH23" s="372"/>
      <c r="DI23" s="372"/>
      <c r="DJ23" s="372"/>
      <c r="DK23" s="414"/>
      <c r="DL23" s="622" t="s">
        <v>384</v>
      </c>
      <c r="DM23" s="623"/>
      <c r="DN23" s="623"/>
      <c r="DO23" s="623"/>
      <c r="DP23" s="623"/>
      <c r="DQ23" s="623"/>
      <c r="DR23" s="623"/>
      <c r="DS23" s="623"/>
      <c r="DT23" s="623"/>
      <c r="DU23" s="623"/>
      <c r="DV23" s="624"/>
      <c r="DW23" s="371" t="s">
        <v>385</v>
      </c>
      <c r="DX23" s="372"/>
      <c r="DY23" s="372"/>
      <c r="DZ23" s="372"/>
      <c r="EA23" s="372"/>
      <c r="EB23" s="372"/>
      <c r="EC23" s="414"/>
    </row>
    <row r="24" spans="2:133" ht="11.25" customHeight="1" x14ac:dyDescent="0.25">
      <c r="B24" s="601" t="s">
        <v>300</v>
      </c>
      <c r="C24" s="602"/>
      <c r="D24" s="602"/>
      <c r="E24" s="602"/>
      <c r="F24" s="602"/>
      <c r="G24" s="602"/>
      <c r="H24" s="602"/>
      <c r="I24" s="602"/>
      <c r="J24" s="602"/>
      <c r="K24" s="602"/>
      <c r="L24" s="602"/>
      <c r="M24" s="602"/>
      <c r="N24" s="602"/>
      <c r="O24" s="602"/>
      <c r="P24" s="602"/>
      <c r="Q24" s="603"/>
      <c r="R24" s="596">
        <v>445618</v>
      </c>
      <c r="S24" s="377"/>
      <c r="T24" s="377"/>
      <c r="U24" s="377"/>
      <c r="V24" s="377"/>
      <c r="W24" s="377"/>
      <c r="X24" s="377"/>
      <c r="Y24" s="597"/>
      <c r="Z24" s="598">
        <v>0.5</v>
      </c>
      <c r="AA24" s="598"/>
      <c r="AB24" s="598"/>
      <c r="AC24" s="598"/>
      <c r="AD24" s="599" t="s">
        <v>205</v>
      </c>
      <c r="AE24" s="599"/>
      <c r="AF24" s="599"/>
      <c r="AG24" s="599"/>
      <c r="AH24" s="599"/>
      <c r="AI24" s="599"/>
      <c r="AJ24" s="599"/>
      <c r="AK24" s="599"/>
      <c r="AL24" s="604" t="s">
        <v>205</v>
      </c>
      <c r="AM24" s="383"/>
      <c r="AN24" s="383"/>
      <c r="AO24" s="605"/>
      <c r="AP24" s="610" t="s">
        <v>386</v>
      </c>
      <c r="AQ24" s="611"/>
      <c r="AR24" s="611"/>
      <c r="AS24" s="611"/>
      <c r="AT24" s="611"/>
      <c r="AU24" s="611"/>
      <c r="AV24" s="611"/>
      <c r="AW24" s="611"/>
      <c r="AX24" s="611"/>
      <c r="AY24" s="611"/>
      <c r="AZ24" s="611"/>
      <c r="BA24" s="611"/>
      <c r="BB24" s="611"/>
      <c r="BC24" s="611"/>
      <c r="BD24" s="611"/>
      <c r="BE24" s="611"/>
      <c r="BF24" s="612"/>
      <c r="BG24" s="596" t="s">
        <v>205</v>
      </c>
      <c r="BH24" s="377"/>
      <c r="BI24" s="377"/>
      <c r="BJ24" s="377"/>
      <c r="BK24" s="377"/>
      <c r="BL24" s="377"/>
      <c r="BM24" s="377"/>
      <c r="BN24" s="597"/>
      <c r="BO24" s="598" t="s">
        <v>205</v>
      </c>
      <c r="BP24" s="598"/>
      <c r="BQ24" s="598"/>
      <c r="BR24" s="598"/>
      <c r="BS24" s="607" t="s">
        <v>205</v>
      </c>
      <c r="BT24" s="377"/>
      <c r="BU24" s="377"/>
      <c r="BV24" s="377"/>
      <c r="BW24" s="377"/>
      <c r="BX24" s="377"/>
      <c r="BY24" s="377"/>
      <c r="BZ24" s="377"/>
      <c r="CA24" s="377"/>
      <c r="CB24" s="608"/>
      <c r="CD24" s="585" t="s">
        <v>387</v>
      </c>
      <c r="CE24" s="586"/>
      <c r="CF24" s="586"/>
      <c r="CG24" s="586"/>
      <c r="CH24" s="586"/>
      <c r="CI24" s="586"/>
      <c r="CJ24" s="586"/>
      <c r="CK24" s="586"/>
      <c r="CL24" s="586"/>
      <c r="CM24" s="586"/>
      <c r="CN24" s="586"/>
      <c r="CO24" s="586"/>
      <c r="CP24" s="586"/>
      <c r="CQ24" s="587"/>
      <c r="CR24" s="588">
        <v>5100302</v>
      </c>
      <c r="CS24" s="589"/>
      <c r="CT24" s="589"/>
      <c r="CU24" s="589"/>
      <c r="CV24" s="589"/>
      <c r="CW24" s="589"/>
      <c r="CX24" s="589"/>
      <c r="CY24" s="590"/>
      <c r="CZ24" s="593">
        <v>6.4</v>
      </c>
      <c r="DA24" s="594"/>
      <c r="DB24" s="594"/>
      <c r="DC24" s="606"/>
      <c r="DD24" s="625">
        <v>3748220</v>
      </c>
      <c r="DE24" s="589"/>
      <c r="DF24" s="589"/>
      <c r="DG24" s="589"/>
      <c r="DH24" s="589"/>
      <c r="DI24" s="589"/>
      <c r="DJ24" s="589"/>
      <c r="DK24" s="590"/>
      <c r="DL24" s="625">
        <v>3638209</v>
      </c>
      <c r="DM24" s="589"/>
      <c r="DN24" s="589"/>
      <c r="DO24" s="589"/>
      <c r="DP24" s="589"/>
      <c r="DQ24" s="589"/>
      <c r="DR24" s="589"/>
      <c r="DS24" s="589"/>
      <c r="DT24" s="589"/>
      <c r="DU24" s="589"/>
      <c r="DV24" s="590"/>
      <c r="DW24" s="593">
        <v>57.2</v>
      </c>
      <c r="DX24" s="594"/>
      <c r="DY24" s="594"/>
      <c r="DZ24" s="594"/>
      <c r="EA24" s="594"/>
      <c r="EB24" s="594"/>
      <c r="EC24" s="595"/>
    </row>
    <row r="25" spans="2:133" ht="11.25" customHeight="1" x14ac:dyDescent="0.25">
      <c r="B25" s="601" t="s">
        <v>390</v>
      </c>
      <c r="C25" s="602"/>
      <c r="D25" s="602"/>
      <c r="E25" s="602"/>
      <c r="F25" s="602"/>
      <c r="G25" s="602"/>
      <c r="H25" s="602"/>
      <c r="I25" s="602"/>
      <c r="J25" s="602"/>
      <c r="K25" s="602"/>
      <c r="L25" s="602"/>
      <c r="M25" s="602"/>
      <c r="N25" s="602"/>
      <c r="O25" s="602"/>
      <c r="P25" s="602"/>
      <c r="Q25" s="603"/>
      <c r="R25" s="596">
        <v>12859454</v>
      </c>
      <c r="S25" s="377"/>
      <c r="T25" s="377"/>
      <c r="U25" s="377"/>
      <c r="V25" s="377"/>
      <c r="W25" s="377"/>
      <c r="X25" s="377"/>
      <c r="Y25" s="597"/>
      <c r="Z25" s="598">
        <v>15.4</v>
      </c>
      <c r="AA25" s="598"/>
      <c r="AB25" s="598"/>
      <c r="AC25" s="598"/>
      <c r="AD25" s="599" t="s">
        <v>205</v>
      </c>
      <c r="AE25" s="599"/>
      <c r="AF25" s="599"/>
      <c r="AG25" s="599"/>
      <c r="AH25" s="599"/>
      <c r="AI25" s="599"/>
      <c r="AJ25" s="599"/>
      <c r="AK25" s="599"/>
      <c r="AL25" s="604" t="s">
        <v>205</v>
      </c>
      <c r="AM25" s="383"/>
      <c r="AN25" s="383"/>
      <c r="AO25" s="605"/>
      <c r="AP25" s="610" t="s">
        <v>280</v>
      </c>
      <c r="AQ25" s="611"/>
      <c r="AR25" s="611"/>
      <c r="AS25" s="611"/>
      <c r="AT25" s="611"/>
      <c r="AU25" s="611"/>
      <c r="AV25" s="611"/>
      <c r="AW25" s="611"/>
      <c r="AX25" s="611"/>
      <c r="AY25" s="611"/>
      <c r="AZ25" s="611"/>
      <c r="BA25" s="611"/>
      <c r="BB25" s="611"/>
      <c r="BC25" s="611"/>
      <c r="BD25" s="611"/>
      <c r="BE25" s="611"/>
      <c r="BF25" s="612"/>
      <c r="BG25" s="596" t="s">
        <v>205</v>
      </c>
      <c r="BH25" s="377"/>
      <c r="BI25" s="377"/>
      <c r="BJ25" s="377"/>
      <c r="BK25" s="377"/>
      <c r="BL25" s="377"/>
      <c r="BM25" s="377"/>
      <c r="BN25" s="597"/>
      <c r="BO25" s="598" t="s">
        <v>205</v>
      </c>
      <c r="BP25" s="598"/>
      <c r="BQ25" s="598"/>
      <c r="BR25" s="598"/>
      <c r="BS25" s="607" t="s">
        <v>205</v>
      </c>
      <c r="BT25" s="377"/>
      <c r="BU25" s="377"/>
      <c r="BV25" s="377"/>
      <c r="BW25" s="377"/>
      <c r="BX25" s="377"/>
      <c r="BY25" s="377"/>
      <c r="BZ25" s="377"/>
      <c r="CA25" s="377"/>
      <c r="CB25" s="608"/>
      <c r="CD25" s="601" t="s">
        <v>203</v>
      </c>
      <c r="CE25" s="602"/>
      <c r="CF25" s="602"/>
      <c r="CG25" s="602"/>
      <c r="CH25" s="602"/>
      <c r="CI25" s="602"/>
      <c r="CJ25" s="602"/>
      <c r="CK25" s="602"/>
      <c r="CL25" s="602"/>
      <c r="CM25" s="602"/>
      <c r="CN25" s="602"/>
      <c r="CO25" s="602"/>
      <c r="CP25" s="602"/>
      <c r="CQ25" s="603"/>
      <c r="CR25" s="596">
        <v>2188610</v>
      </c>
      <c r="CS25" s="626"/>
      <c r="CT25" s="626"/>
      <c r="CU25" s="626"/>
      <c r="CV25" s="626"/>
      <c r="CW25" s="626"/>
      <c r="CX25" s="626"/>
      <c r="CY25" s="627"/>
      <c r="CZ25" s="604">
        <v>2.7</v>
      </c>
      <c r="DA25" s="628"/>
      <c r="DB25" s="628"/>
      <c r="DC25" s="629"/>
      <c r="DD25" s="607">
        <v>2095556</v>
      </c>
      <c r="DE25" s="626"/>
      <c r="DF25" s="626"/>
      <c r="DG25" s="626"/>
      <c r="DH25" s="626"/>
      <c r="DI25" s="626"/>
      <c r="DJ25" s="626"/>
      <c r="DK25" s="627"/>
      <c r="DL25" s="607">
        <v>1988465</v>
      </c>
      <c r="DM25" s="626"/>
      <c r="DN25" s="626"/>
      <c r="DO25" s="626"/>
      <c r="DP25" s="626"/>
      <c r="DQ25" s="626"/>
      <c r="DR25" s="626"/>
      <c r="DS25" s="626"/>
      <c r="DT25" s="626"/>
      <c r="DU25" s="626"/>
      <c r="DV25" s="627"/>
      <c r="DW25" s="604">
        <v>31.3</v>
      </c>
      <c r="DX25" s="628"/>
      <c r="DY25" s="628"/>
      <c r="DZ25" s="628"/>
      <c r="EA25" s="628"/>
      <c r="EB25" s="628"/>
      <c r="EC25" s="630"/>
    </row>
    <row r="26" spans="2:133" ht="11.25" customHeight="1" x14ac:dyDescent="0.25">
      <c r="B26" s="601" t="s">
        <v>80</v>
      </c>
      <c r="C26" s="602"/>
      <c r="D26" s="602"/>
      <c r="E26" s="602"/>
      <c r="F26" s="602"/>
      <c r="G26" s="602"/>
      <c r="H26" s="602"/>
      <c r="I26" s="602"/>
      <c r="J26" s="602"/>
      <c r="K26" s="602"/>
      <c r="L26" s="602"/>
      <c r="M26" s="602"/>
      <c r="N26" s="602"/>
      <c r="O26" s="602"/>
      <c r="P26" s="602"/>
      <c r="Q26" s="603"/>
      <c r="R26" s="596">
        <v>19425544</v>
      </c>
      <c r="S26" s="377"/>
      <c r="T26" s="377"/>
      <c r="U26" s="377"/>
      <c r="V26" s="377"/>
      <c r="W26" s="377"/>
      <c r="X26" s="377"/>
      <c r="Y26" s="597"/>
      <c r="Z26" s="598">
        <v>23.3</v>
      </c>
      <c r="AA26" s="598"/>
      <c r="AB26" s="598"/>
      <c r="AC26" s="598"/>
      <c r="AD26" s="599">
        <v>6120472</v>
      </c>
      <c r="AE26" s="599"/>
      <c r="AF26" s="599"/>
      <c r="AG26" s="599"/>
      <c r="AH26" s="599"/>
      <c r="AI26" s="599"/>
      <c r="AJ26" s="599"/>
      <c r="AK26" s="599"/>
      <c r="AL26" s="604">
        <v>99.5</v>
      </c>
      <c r="AM26" s="383"/>
      <c r="AN26" s="383"/>
      <c r="AO26" s="605"/>
      <c r="AP26" s="610" t="s">
        <v>391</v>
      </c>
      <c r="AQ26" s="631"/>
      <c r="AR26" s="631"/>
      <c r="AS26" s="631"/>
      <c r="AT26" s="631"/>
      <c r="AU26" s="631"/>
      <c r="AV26" s="631"/>
      <c r="AW26" s="631"/>
      <c r="AX26" s="631"/>
      <c r="AY26" s="631"/>
      <c r="AZ26" s="631"/>
      <c r="BA26" s="631"/>
      <c r="BB26" s="631"/>
      <c r="BC26" s="631"/>
      <c r="BD26" s="631"/>
      <c r="BE26" s="631"/>
      <c r="BF26" s="612"/>
      <c r="BG26" s="596" t="s">
        <v>205</v>
      </c>
      <c r="BH26" s="377"/>
      <c r="BI26" s="377"/>
      <c r="BJ26" s="377"/>
      <c r="BK26" s="377"/>
      <c r="BL26" s="377"/>
      <c r="BM26" s="377"/>
      <c r="BN26" s="597"/>
      <c r="BO26" s="598" t="s">
        <v>205</v>
      </c>
      <c r="BP26" s="598"/>
      <c r="BQ26" s="598"/>
      <c r="BR26" s="598"/>
      <c r="BS26" s="607" t="s">
        <v>205</v>
      </c>
      <c r="BT26" s="377"/>
      <c r="BU26" s="377"/>
      <c r="BV26" s="377"/>
      <c r="BW26" s="377"/>
      <c r="BX26" s="377"/>
      <c r="BY26" s="377"/>
      <c r="BZ26" s="377"/>
      <c r="CA26" s="377"/>
      <c r="CB26" s="608"/>
      <c r="CD26" s="601" t="s">
        <v>124</v>
      </c>
      <c r="CE26" s="602"/>
      <c r="CF26" s="602"/>
      <c r="CG26" s="602"/>
      <c r="CH26" s="602"/>
      <c r="CI26" s="602"/>
      <c r="CJ26" s="602"/>
      <c r="CK26" s="602"/>
      <c r="CL26" s="602"/>
      <c r="CM26" s="602"/>
      <c r="CN26" s="602"/>
      <c r="CO26" s="602"/>
      <c r="CP26" s="602"/>
      <c r="CQ26" s="603"/>
      <c r="CR26" s="596">
        <v>1410962</v>
      </c>
      <c r="CS26" s="377"/>
      <c r="CT26" s="377"/>
      <c r="CU26" s="377"/>
      <c r="CV26" s="377"/>
      <c r="CW26" s="377"/>
      <c r="CX26" s="377"/>
      <c r="CY26" s="597"/>
      <c r="CZ26" s="604">
        <v>1.8</v>
      </c>
      <c r="DA26" s="628"/>
      <c r="DB26" s="628"/>
      <c r="DC26" s="629"/>
      <c r="DD26" s="607">
        <v>1363701</v>
      </c>
      <c r="DE26" s="377"/>
      <c r="DF26" s="377"/>
      <c r="DG26" s="377"/>
      <c r="DH26" s="377"/>
      <c r="DI26" s="377"/>
      <c r="DJ26" s="377"/>
      <c r="DK26" s="597"/>
      <c r="DL26" s="607" t="s">
        <v>205</v>
      </c>
      <c r="DM26" s="377"/>
      <c r="DN26" s="377"/>
      <c r="DO26" s="377"/>
      <c r="DP26" s="377"/>
      <c r="DQ26" s="377"/>
      <c r="DR26" s="377"/>
      <c r="DS26" s="377"/>
      <c r="DT26" s="377"/>
      <c r="DU26" s="377"/>
      <c r="DV26" s="597"/>
      <c r="DW26" s="604" t="s">
        <v>205</v>
      </c>
      <c r="DX26" s="628"/>
      <c r="DY26" s="628"/>
      <c r="DZ26" s="628"/>
      <c r="EA26" s="628"/>
      <c r="EB26" s="628"/>
      <c r="EC26" s="630"/>
    </row>
    <row r="27" spans="2:133" ht="11.25" customHeight="1" x14ac:dyDescent="0.25">
      <c r="B27" s="601" t="s">
        <v>393</v>
      </c>
      <c r="C27" s="602"/>
      <c r="D27" s="602"/>
      <c r="E27" s="602"/>
      <c r="F27" s="602"/>
      <c r="G27" s="602"/>
      <c r="H27" s="602"/>
      <c r="I27" s="602"/>
      <c r="J27" s="602"/>
      <c r="K27" s="602"/>
      <c r="L27" s="602"/>
      <c r="M27" s="602"/>
      <c r="N27" s="602"/>
      <c r="O27" s="602"/>
      <c r="P27" s="602"/>
      <c r="Q27" s="603"/>
      <c r="R27" s="596">
        <v>1722</v>
      </c>
      <c r="S27" s="377"/>
      <c r="T27" s="377"/>
      <c r="U27" s="377"/>
      <c r="V27" s="377"/>
      <c r="W27" s="377"/>
      <c r="X27" s="377"/>
      <c r="Y27" s="597"/>
      <c r="Z27" s="598">
        <v>0</v>
      </c>
      <c r="AA27" s="598"/>
      <c r="AB27" s="598"/>
      <c r="AC27" s="598"/>
      <c r="AD27" s="599">
        <v>1722</v>
      </c>
      <c r="AE27" s="599"/>
      <c r="AF27" s="599"/>
      <c r="AG27" s="599"/>
      <c r="AH27" s="599"/>
      <c r="AI27" s="599"/>
      <c r="AJ27" s="599"/>
      <c r="AK27" s="599"/>
      <c r="AL27" s="604">
        <v>0</v>
      </c>
      <c r="AM27" s="383"/>
      <c r="AN27" s="383"/>
      <c r="AO27" s="605"/>
      <c r="AP27" s="601" t="s">
        <v>395</v>
      </c>
      <c r="AQ27" s="602"/>
      <c r="AR27" s="602"/>
      <c r="AS27" s="602"/>
      <c r="AT27" s="602"/>
      <c r="AU27" s="602"/>
      <c r="AV27" s="602"/>
      <c r="AW27" s="602"/>
      <c r="AX27" s="602"/>
      <c r="AY27" s="602"/>
      <c r="AZ27" s="602"/>
      <c r="BA27" s="602"/>
      <c r="BB27" s="602"/>
      <c r="BC27" s="602"/>
      <c r="BD27" s="602"/>
      <c r="BE27" s="602"/>
      <c r="BF27" s="603"/>
      <c r="BG27" s="596">
        <v>1814864</v>
      </c>
      <c r="BH27" s="377"/>
      <c r="BI27" s="377"/>
      <c r="BJ27" s="377"/>
      <c r="BK27" s="377"/>
      <c r="BL27" s="377"/>
      <c r="BM27" s="377"/>
      <c r="BN27" s="597"/>
      <c r="BO27" s="598">
        <v>100</v>
      </c>
      <c r="BP27" s="598"/>
      <c r="BQ27" s="598"/>
      <c r="BR27" s="598"/>
      <c r="BS27" s="607">
        <v>78505</v>
      </c>
      <c r="BT27" s="377"/>
      <c r="BU27" s="377"/>
      <c r="BV27" s="377"/>
      <c r="BW27" s="377"/>
      <c r="BX27" s="377"/>
      <c r="BY27" s="377"/>
      <c r="BZ27" s="377"/>
      <c r="CA27" s="377"/>
      <c r="CB27" s="608"/>
      <c r="CD27" s="601" t="s">
        <v>230</v>
      </c>
      <c r="CE27" s="602"/>
      <c r="CF27" s="602"/>
      <c r="CG27" s="602"/>
      <c r="CH27" s="602"/>
      <c r="CI27" s="602"/>
      <c r="CJ27" s="602"/>
      <c r="CK27" s="602"/>
      <c r="CL27" s="602"/>
      <c r="CM27" s="602"/>
      <c r="CN27" s="602"/>
      <c r="CO27" s="602"/>
      <c r="CP27" s="602"/>
      <c r="CQ27" s="603"/>
      <c r="CR27" s="596">
        <v>1659316</v>
      </c>
      <c r="CS27" s="626"/>
      <c r="CT27" s="626"/>
      <c r="CU27" s="626"/>
      <c r="CV27" s="626"/>
      <c r="CW27" s="626"/>
      <c r="CX27" s="626"/>
      <c r="CY27" s="627"/>
      <c r="CZ27" s="604">
        <v>2.1</v>
      </c>
      <c r="DA27" s="628"/>
      <c r="DB27" s="628"/>
      <c r="DC27" s="629"/>
      <c r="DD27" s="607">
        <v>475798</v>
      </c>
      <c r="DE27" s="626"/>
      <c r="DF27" s="626"/>
      <c r="DG27" s="626"/>
      <c r="DH27" s="626"/>
      <c r="DI27" s="626"/>
      <c r="DJ27" s="626"/>
      <c r="DK27" s="627"/>
      <c r="DL27" s="607">
        <v>472878</v>
      </c>
      <c r="DM27" s="626"/>
      <c r="DN27" s="626"/>
      <c r="DO27" s="626"/>
      <c r="DP27" s="626"/>
      <c r="DQ27" s="626"/>
      <c r="DR27" s="626"/>
      <c r="DS27" s="626"/>
      <c r="DT27" s="626"/>
      <c r="DU27" s="626"/>
      <c r="DV27" s="627"/>
      <c r="DW27" s="604">
        <v>7.4</v>
      </c>
      <c r="DX27" s="628"/>
      <c r="DY27" s="628"/>
      <c r="DZ27" s="628"/>
      <c r="EA27" s="628"/>
      <c r="EB27" s="628"/>
      <c r="EC27" s="630"/>
    </row>
    <row r="28" spans="2:133" ht="11.25" customHeight="1" x14ac:dyDescent="0.25">
      <c r="B28" s="601" t="s">
        <v>160</v>
      </c>
      <c r="C28" s="602"/>
      <c r="D28" s="602"/>
      <c r="E28" s="602"/>
      <c r="F28" s="602"/>
      <c r="G28" s="602"/>
      <c r="H28" s="602"/>
      <c r="I28" s="602"/>
      <c r="J28" s="602"/>
      <c r="K28" s="602"/>
      <c r="L28" s="602"/>
      <c r="M28" s="602"/>
      <c r="N28" s="602"/>
      <c r="O28" s="602"/>
      <c r="P28" s="602"/>
      <c r="Q28" s="603"/>
      <c r="R28" s="596">
        <v>42377</v>
      </c>
      <c r="S28" s="377"/>
      <c r="T28" s="377"/>
      <c r="U28" s="377"/>
      <c r="V28" s="377"/>
      <c r="W28" s="377"/>
      <c r="X28" s="377"/>
      <c r="Y28" s="597"/>
      <c r="Z28" s="598">
        <v>0.1</v>
      </c>
      <c r="AA28" s="598"/>
      <c r="AB28" s="598"/>
      <c r="AC28" s="598"/>
      <c r="AD28" s="599">
        <v>1101</v>
      </c>
      <c r="AE28" s="599"/>
      <c r="AF28" s="599"/>
      <c r="AG28" s="599"/>
      <c r="AH28" s="599"/>
      <c r="AI28" s="599"/>
      <c r="AJ28" s="599"/>
      <c r="AK28" s="599"/>
      <c r="AL28" s="604">
        <v>0</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388</v>
      </c>
      <c r="CE28" s="602"/>
      <c r="CF28" s="602"/>
      <c r="CG28" s="602"/>
      <c r="CH28" s="602"/>
      <c r="CI28" s="602"/>
      <c r="CJ28" s="602"/>
      <c r="CK28" s="602"/>
      <c r="CL28" s="602"/>
      <c r="CM28" s="602"/>
      <c r="CN28" s="602"/>
      <c r="CO28" s="602"/>
      <c r="CP28" s="602"/>
      <c r="CQ28" s="603"/>
      <c r="CR28" s="596">
        <v>1252376</v>
      </c>
      <c r="CS28" s="377"/>
      <c r="CT28" s="377"/>
      <c r="CU28" s="377"/>
      <c r="CV28" s="377"/>
      <c r="CW28" s="377"/>
      <c r="CX28" s="377"/>
      <c r="CY28" s="597"/>
      <c r="CZ28" s="604">
        <v>1.6</v>
      </c>
      <c r="DA28" s="628"/>
      <c r="DB28" s="628"/>
      <c r="DC28" s="629"/>
      <c r="DD28" s="607">
        <v>1176866</v>
      </c>
      <c r="DE28" s="377"/>
      <c r="DF28" s="377"/>
      <c r="DG28" s="377"/>
      <c r="DH28" s="377"/>
      <c r="DI28" s="377"/>
      <c r="DJ28" s="377"/>
      <c r="DK28" s="597"/>
      <c r="DL28" s="607">
        <v>1176866</v>
      </c>
      <c r="DM28" s="377"/>
      <c r="DN28" s="377"/>
      <c r="DO28" s="377"/>
      <c r="DP28" s="377"/>
      <c r="DQ28" s="377"/>
      <c r="DR28" s="377"/>
      <c r="DS28" s="377"/>
      <c r="DT28" s="377"/>
      <c r="DU28" s="377"/>
      <c r="DV28" s="597"/>
      <c r="DW28" s="604">
        <v>18.5</v>
      </c>
      <c r="DX28" s="628"/>
      <c r="DY28" s="628"/>
      <c r="DZ28" s="628"/>
      <c r="EA28" s="628"/>
      <c r="EB28" s="628"/>
      <c r="EC28" s="630"/>
    </row>
    <row r="29" spans="2:133" ht="11.25" customHeight="1" x14ac:dyDescent="0.25">
      <c r="B29" s="601" t="s">
        <v>318</v>
      </c>
      <c r="C29" s="602"/>
      <c r="D29" s="602"/>
      <c r="E29" s="602"/>
      <c r="F29" s="602"/>
      <c r="G29" s="602"/>
      <c r="H29" s="602"/>
      <c r="I29" s="602"/>
      <c r="J29" s="602"/>
      <c r="K29" s="602"/>
      <c r="L29" s="602"/>
      <c r="M29" s="602"/>
      <c r="N29" s="602"/>
      <c r="O29" s="602"/>
      <c r="P29" s="602"/>
      <c r="Q29" s="603"/>
      <c r="R29" s="596">
        <v>209225</v>
      </c>
      <c r="S29" s="377"/>
      <c r="T29" s="377"/>
      <c r="U29" s="377"/>
      <c r="V29" s="377"/>
      <c r="W29" s="377"/>
      <c r="X29" s="377"/>
      <c r="Y29" s="597"/>
      <c r="Z29" s="598">
        <v>0.3</v>
      </c>
      <c r="AA29" s="598"/>
      <c r="AB29" s="598"/>
      <c r="AC29" s="598"/>
      <c r="AD29" s="599">
        <v>18920</v>
      </c>
      <c r="AE29" s="599"/>
      <c r="AF29" s="599"/>
      <c r="AG29" s="599"/>
      <c r="AH29" s="599"/>
      <c r="AI29" s="599"/>
      <c r="AJ29" s="599"/>
      <c r="AK29" s="599"/>
      <c r="AL29" s="604">
        <v>0.3</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179</v>
      </c>
      <c r="CE29" s="569"/>
      <c r="CF29" s="601" t="s">
        <v>24</v>
      </c>
      <c r="CG29" s="602"/>
      <c r="CH29" s="602"/>
      <c r="CI29" s="602"/>
      <c r="CJ29" s="602"/>
      <c r="CK29" s="602"/>
      <c r="CL29" s="602"/>
      <c r="CM29" s="602"/>
      <c r="CN29" s="602"/>
      <c r="CO29" s="602"/>
      <c r="CP29" s="602"/>
      <c r="CQ29" s="603"/>
      <c r="CR29" s="596">
        <v>1251972</v>
      </c>
      <c r="CS29" s="626"/>
      <c r="CT29" s="626"/>
      <c r="CU29" s="626"/>
      <c r="CV29" s="626"/>
      <c r="CW29" s="626"/>
      <c r="CX29" s="626"/>
      <c r="CY29" s="627"/>
      <c r="CZ29" s="604">
        <v>1.6</v>
      </c>
      <c r="DA29" s="628"/>
      <c r="DB29" s="628"/>
      <c r="DC29" s="629"/>
      <c r="DD29" s="607">
        <v>1176462</v>
      </c>
      <c r="DE29" s="626"/>
      <c r="DF29" s="626"/>
      <c r="DG29" s="626"/>
      <c r="DH29" s="626"/>
      <c r="DI29" s="626"/>
      <c r="DJ29" s="626"/>
      <c r="DK29" s="627"/>
      <c r="DL29" s="607">
        <v>1176462</v>
      </c>
      <c r="DM29" s="626"/>
      <c r="DN29" s="626"/>
      <c r="DO29" s="626"/>
      <c r="DP29" s="626"/>
      <c r="DQ29" s="626"/>
      <c r="DR29" s="626"/>
      <c r="DS29" s="626"/>
      <c r="DT29" s="626"/>
      <c r="DU29" s="626"/>
      <c r="DV29" s="627"/>
      <c r="DW29" s="604">
        <v>18.5</v>
      </c>
      <c r="DX29" s="628"/>
      <c r="DY29" s="628"/>
      <c r="DZ29" s="628"/>
      <c r="EA29" s="628"/>
      <c r="EB29" s="628"/>
      <c r="EC29" s="630"/>
    </row>
    <row r="30" spans="2:133" ht="11.25" customHeight="1" x14ac:dyDescent="0.25">
      <c r="B30" s="601" t="s">
        <v>19</v>
      </c>
      <c r="C30" s="602"/>
      <c r="D30" s="602"/>
      <c r="E30" s="602"/>
      <c r="F30" s="602"/>
      <c r="G30" s="602"/>
      <c r="H30" s="602"/>
      <c r="I30" s="602"/>
      <c r="J30" s="602"/>
      <c r="K30" s="602"/>
      <c r="L30" s="602"/>
      <c r="M30" s="602"/>
      <c r="N30" s="602"/>
      <c r="O30" s="602"/>
      <c r="P30" s="602"/>
      <c r="Q30" s="603"/>
      <c r="R30" s="596">
        <v>35462</v>
      </c>
      <c r="S30" s="377"/>
      <c r="T30" s="377"/>
      <c r="U30" s="377"/>
      <c r="V30" s="377"/>
      <c r="W30" s="377"/>
      <c r="X30" s="377"/>
      <c r="Y30" s="597"/>
      <c r="Z30" s="598">
        <v>0</v>
      </c>
      <c r="AA30" s="598"/>
      <c r="AB30" s="598"/>
      <c r="AC30" s="598"/>
      <c r="AD30" s="599">
        <v>838</v>
      </c>
      <c r="AE30" s="599"/>
      <c r="AF30" s="599"/>
      <c r="AG30" s="599"/>
      <c r="AH30" s="599"/>
      <c r="AI30" s="599"/>
      <c r="AJ30" s="599"/>
      <c r="AK30" s="599"/>
      <c r="AL30" s="604">
        <v>0</v>
      </c>
      <c r="AM30" s="383"/>
      <c r="AN30" s="383"/>
      <c r="AO30" s="605"/>
      <c r="AP30" s="371" t="s">
        <v>319</v>
      </c>
      <c r="AQ30" s="372"/>
      <c r="AR30" s="372"/>
      <c r="AS30" s="372"/>
      <c r="AT30" s="372"/>
      <c r="AU30" s="372"/>
      <c r="AV30" s="372"/>
      <c r="AW30" s="372"/>
      <c r="AX30" s="372"/>
      <c r="AY30" s="372"/>
      <c r="AZ30" s="372"/>
      <c r="BA30" s="372"/>
      <c r="BB30" s="372"/>
      <c r="BC30" s="372"/>
      <c r="BD30" s="372"/>
      <c r="BE30" s="372"/>
      <c r="BF30" s="414"/>
      <c r="BG30" s="371" t="s">
        <v>167</v>
      </c>
      <c r="BH30" s="632"/>
      <c r="BI30" s="632"/>
      <c r="BJ30" s="632"/>
      <c r="BK30" s="632"/>
      <c r="BL30" s="632"/>
      <c r="BM30" s="632"/>
      <c r="BN30" s="632"/>
      <c r="BO30" s="632"/>
      <c r="BP30" s="632"/>
      <c r="BQ30" s="633"/>
      <c r="BR30" s="371" t="s">
        <v>397</v>
      </c>
      <c r="BS30" s="632"/>
      <c r="BT30" s="632"/>
      <c r="BU30" s="632"/>
      <c r="BV30" s="632"/>
      <c r="BW30" s="632"/>
      <c r="BX30" s="632"/>
      <c r="BY30" s="632"/>
      <c r="BZ30" s="632"/>
      <c r="CA30" s="632"/>
      <c r="CB30" s="633"/>
      <c r="CD30" s="577"/>
      <c r="CE30" s="572"/>
      <c r="CF30" s="601" t="s">
        <v>398</v>
      </c>
      <c r="CG30" s="602"/>
      <c r="CH30" s="602"/>
      <c r="CI30" s="602"/>
      <c r="CJ30" s="602"/>
      <c r="CK30" s="602"/>
      <c r="CL30" s="602"/>
      <c r="CM30" s="602"/>
      <c r="CN30" s="602"/>
      <c r="CO30" s="602"/>
      <c r="CP30" s="602"/>
      <c r="CQ30" s="603"/>
      <c r="CR30" s="596">
        <v>1179334</v>
      </c>
      <c r="CS30" s="377"/>
      <c r="CT30" s="377"/>
      <c r="CU30" s="377"/>
      <c r="CV30" s="377"/>
      <c r="CW30" s="377"/>
      <c r="CX30" s="377"/>
      <c r="CY30" s="597"/>
      <c r="CZ30" s="604">
        <v>1.5</v>
      </c>
      <c r="DA30" s="628"/>
      <c r="DB30" s="628"/>
      <c r="DC30" s="629"/>
      <c r="DD30" s="607">
        <v>1113487</v>
      </c>
      <c r="DE30" s="377"/>
      <c r="DF30" s="377"/>
      <c r="DG30" s="377"/>
      <c r="DH30" s="377"/>
      <c r="DI30" s="377"/>
      <c r="DJ30" s="377"/>
      <c r="DK30" s="597"/>
      <c r="DL30" s="607">
        <v>1113487</v>
      </c>
      <c r="DM30" s="377"/>
      <c r="DN30" s="377"/>
      <c r="DO30" s="377"/>
      <c r="DP30" s="377"/>
      <c r="DQ30" s="377"/>
      <c r="DR30" s="377"/>
      <c r="DS30" s="377"/>
      <c r="DT30" s="377"/>
      <c r="DU30" s="377"/>
      <c r="DV30" s="597"/>
      <c r="DW30" s="604">
        <v>17.5</v>
      </c>
      <c r="DX30" s="628"/>
      <c r="DY30" s="628"/>
      <c r="DZ30" s="628"/>
      <c r="EA30" s="628"/>
      <c r="EB30" s="628"/>
      <c r="EC30" s="630"/>
    </row>
    <row r="31" spans="2:133" ht="11.25" customHeight="1" x14ac:dyDescent="0.25">
      <c r="B31" s="601" t="s">
        <v>347</v>
      </c>
      <c r="C31" s="602"/>
      <c r="D31" s="602"/>
      <c r="E31" s="602"/>
      <c r="F31" s="602"/>
      <c r="G31" s="602"/>
      <c r="H31" s="602"/>
      <c r="I31" s="602"/>
      <c r="J31" s="602"/>
      <c r="K31" s="602"/>
      <c r="L31" s="602"/>
      <c r="M31" s="602"/>
      <c r="N31" s="602"/>
      <c r="O31" s="602"/>
      <c r="P31" s="602"/>
      <c r="Q31" s="603"/>
      <c r="R31" s="596">
        <v>28969931</v>
      </c>
      <c r="S31" s="377"/>
      <c r="T31" s="377"/>
      <c r="U31" s="377"/>
      <c r="V31" s="377"/>
      <c r="W31" s="377"/>
      <c r="X31" s="377"/>
      <c r="Y31" s="597"/>
      <c r="Z31" s="598">
        <v>34.700000000000003</v>
      </c>
      <c r="AA31" s="598"/>
      <c r="AB31" s="598"/>
      <c r="AC31" s="598"/>
      <c r="AD31" s="599" t="s">
        <v>205</v>
      </c>
      <c r="AE31" s="599"/>
      <c r="AF31" s="599"/>
      <c r="AG31" s="599"/>
      <c r="AH31" s="599"/>
      <c r="AI31" s="599"/>
      <c r="AJ31" s="599"/>
      <c r="AK31" s="599"/>
      <c r="AL31" s="604" t="s">
        <v>205</v>
      </c>
      <c r="AM31" s="383"/>
      <c r="AN31" s="383"/>
      <c r="AO31" s="605"/>
      <c r="AP31" s="550" t="s">
        <v>4</v>
      </c>
      <c r="AQ31" s="551"/>
      <c r="AR31" s="551"/>
      <c r="AS31" s="551"/>
      <c r="AT31" s="681" t="s">
        <v>399</v>
      </c>
      <c r="AU31" s="46"/>
      <c r="AV31" s="46"/>
      <c r="AW31" s="46"/>
      <c r="AX31" s="585" t="s">
        <v>281</v>
      </c>
      <c r="AY31" s="586"/>
      <c r="AZ31" s="586"/>
      <c r="BA31" s="586"/>
      <c r="BB31" s="586"/>
      <c r="BC31" s="586"/>
      <c r="BD31" s="586"/>
      <c r="BE31" s="586"/>
      <c r="BF31" s="587"/>
      <c r="BG31" s="634">
        <v>98.9</v>
      </c>
      <c r="BH31" s="635"/>
      <c r="BI31" s="635"/>
      <c r="BJ31" s="635"/>
      <c r="BK31" s="635"/>
      <c r="BL31" s="635"/>
      <c r="BM31" s="594">
        <v>97.4</v>
      </c>
      <c r="BN31" s="635"/>
      <c r="BO31" s="635"/>
      <c r="BP31" s="635"/>
      <c r="BQ31" s="636"/>
      <c r="BR31" s="634">
        <v>99.1</v>
      </c>
      <c r="BS31" s="635"/>
      <c r="BT31" s="635"/>
      <c r="BU31" s="635"/>
      <c r="BV31" s="635"/>
      <c r="BW31" s="635"/>
      <c r="BX31" s="594">
        <v>97.7</v>
      </c>
      <c r="BY31" s="635"/>
      <c r="BZ31" s="635"/>
      <c r="CA31" s="635"/>
      <c r="CB31" s="636"/>
      <c r="CD31" s="577"/>
      <c r="CE31" s="572"/>
      <c r="CF31" s="601" t="s">
        <v>320</v>
      </c>
      <c r="CG31" s="602"/>
      <c r="CH31" s="602"/>
      <c r="CI31" s="602"/>
      <c r="CJ31" s="602"/>
      <c r="CK31" s="602"/>
      <c r="CL31" s="602"/>
      <c r="CM31" s="602"/>
      <c r="CN31" s="602"/>
      <c r="CO31" s="602"/>
      <c r="CP31" s="602"/>
      <c r="CQ31" s="603"/>
      <c r="CR31" s="596">
        <v>72638</v>
      </c>
      <c r="CS31" s="626"/>
      <c r="CT31" s="626"/>
      <c r="CU31" s="626"/>
      <c r="CV31" s="626"/>
      <c r="CW31" s="626"/>
      <c r="CX31" s="626"/>
      <c r="CY31" s="627"/>
      <c r="CZ31" s="604">
        <v>0.1</v>
      </c>
      <c r="DA31" s="628"/>
      <c r="DB31" s="628"/>
      <c r="DC31" s="629"/>
      <c r="DD31" s="607">
        <v>62975</v>
      </c>
      <c r="DE31" s="626"/>
      <c r="DF31" s="626"/>
      <c r="DG31" s="626"/>
      <c r="DH31" s="626"/>
      <c r="DI31" s="626"/>
      <c r="DJ31" s="626"/>
      <c r="DK31" s="627"/>
      <c r="DL31" s="607">
        <v>62975</v>
      </c>
      <c r="DM31" s="626"/>
      <c r="DN31" s="626"/>
      <c r="DO31" s="626"/>
      <c r="DP31" s="626"/>
      <c r="DQ31" s="626"/>
      <c r="DR31" s="626"/>
      <c r="DS31" s="626"/>
      <c r="DT31" s="626"/>
      <c r="DU31" s="626"/>
      <c r="DV31" s="627"/>
      <c r="DW31" s="604">
        <v>1</v>
      </c>
      <c r="DX31" s="628"/>
      <c r="DY31" s="628"/>
      <c r="DZ31" s="628"/>
      <c r="EA31" s="628"/>
      <c r="EB31" s="628"/>
      <c r="EC31" s="630"/>
    </row>
    <row r="32" spans="2:133" ht="11.25" customHeight="1" x14ac:dyDescent="0.25">
      <c r="B32" s="637" t="s">
        <v>56</v>
      </c>
      <c r="C32" s="638"/>
      <c r="D32" s="638"/>
      <c r="E32" s="638"/>
      <c r="F32" s="638"/>
      <c r="G32" s="638"/>
      <c r="H32" s="638"/>
      <c r="I32" s="638"/>
      <c r="J32" s="638"/>
      <c r="K32" s="638"/>
      <c r="L32" s="638"/>
      <c r="M32" s="638"/>
      <c r="N32" s="638"/>
      <c r="O32" s="638"/>
      <c r="P32" s="638"/>
      <c r="Q32" s="639"/>
      <c r="R32" s="596" t="s">
        <v>205</v>
      </c>
      <c r="S32" s="377"/>
      <c r="T32" s="377"/>
      <c r="U32" s="377"/>
      <c r="V32" s="377"/>
      <c r="W32" s="377"/>
      <c r="X32" s="377"/>
      <c r="Y32" s="597"/>
      <c r="Z32" s="598" t="s">
        <v>205</v>
      </c>
      <c r="AA32" s="598"/>
      <c r="AB32" s="598"/>
      <c r="AC32" s="598"/>
      <c r="AD32" s="599" t="s">
        <v>205</v>
      </c>
      <c r="AE32" s="599"/>
      <c r="AF32" s="599"/>
      <c r="AG32" s="599"/>
      <c r="AH32" s="599"/>
      <c r="AI32" s="599"/>
      <c r="AJ32" s="599"/>
      <c r="AK32" s="599"/>
      <c r="AL32" s="604" t="s">
        <v>205</v>
      </c>
      <c r="AM32" s="383"/>
      <c r="AN32" s="383"/>
      <c r="AO32" s="605"/>
      <c r="AP32" s="680"/>
      <c r="AQ32" s="537"/>
      <c r="AR32" s="537"/>
      <c r="AS32" s="537"/>
      <c r="AT32" s="682"/>
      <c r="AU32" s="8" t="s">
        <v>257</v>
      </c>
      <c r="AV32" s="8"/>
      <c r="AW32" s="8"/>
      <c r="AX32" s="601" t="s">
        <v>379</v>
      </c>
      <c r="AY32" s="602"/>
      <c r="AZ32" s="602"/>
      <c r="BA32" s="602"/>
      <c r="BB32" s="602"/>
      <c r="BC32" s="602"/>
      <c r="BD32" s="602"/>
      <c r="BE32" s="602"/>
      <c r="BF32" s="603"/>
      <c r="BG32" s="640">
        <v>98.5</v>
      </c>
      <c r="BH32" s="626"/>
      <c r="BI32" s="626"/>
      <c r="BJ32" s="626"/>
      <c r="BK32" s="626"/>
      <c r="BL32" s="626"/>
      <c r="BM32" s="383">
        <v>96.3</v>
      </c>
      <c r="BN32" s="641"/>
      <c r="BO32" s="641"/>
      <c r="BP32" s="641"/>
      <c r="BQ32" s="642"/>
      <c r="BR32" s="640">
        <v>98.7</v>
      </c>
      <c r="BS32" s="626"/>
      <c r="BT32" s="626"/>
      <c r="BU32" s="626"/>
      <c r="BV32" s="626"/>
      <c r="BW32" s="626"/>
      <c r="BX32" s="383">
        <v>97.1</v>
      </c>
      <c r="BY32" s="641"/>
      <c r="BZ32" s="641"/>
      <c r="CA32" s="641"/>
      <c r="CB32" s="642"/>
      <c r="CD32" s="578"/>
      <c r="CE32" s="580"/>
      <c r="CF32" s="601" t="s">
        <v>212</v>
      </c>
      <c r="CG32" s="602"/>
      <c r="CH32" s="602"/>
      <c r="CI32" s="602"/>
      <c r="CJ32" s="602"/>
      <c r="CK32" s="602"/>
      <c r="CL32" s="602"/>
      <c r="CM32" s="602"/>
      <c r="CN32" s="602"/>
      <c r="CO32" s="602"/>
      <c r="CP32" s="602"/>
      <c r="CQ32" s="603"/>
      <c r="CR32" s="596">
        <v>404</v>
      </c>
      <c r="CS32" s="377"/>
      <c r="CT32" s="377"/>
      <c r="CU32" s="377"/>
      <c r="CV32" s="377"/>
      <c r="CW32" s="377"/>
      <c r="CX32" s="377"/>
      <c r="CY32" s="597"/>
      <c r="CZ32" s="604">
        <v>0</v>
      </c>
      <c r="DA32" s="628"/>
      <c r="DB32" s="628"/>
      <c r="DC32" s="629"/>
      <c r="DD32" s="607">
        <v>404</v>
      </c>
      <c r="DE32" s="377"/>
      <c r="DF32" s="377"/>
      <c r="DG32" s="377"/>
      <c r="DH32" s="377"/>
      <c r="DI32" s="377"/>
      <c r="DJ32" s="377"/>
      <c r="DK32" s="597"/>
      <c r="DL32" s="607">
        <v>404</v>
      </c>
      <c r="DM32" s="377"/>
      <c r="DN32" s="377"/>
      <c r="DO32" s="377"/>
      <c r="DP32" s="377"/>
      <c r="DQ32" s="377"/>
      <c r="DR32" s="377"/>
      <c r="DS32" s="377"/>
      <c r="DT32" s="377"/>
      <c r="DU32" s="377"/>
      <c r="DV32" s="597"/>
      <c r="DW32" s="604">
        <v>0</v>
      </c>
      <c r="DX32" s="628"/>
      <c r="DY32" s="628"/>
      <c r="DZ32" s="628"/>
      <c r="EA32" s="628"/>
      <c r="EB32" s="628"/>
      <c r="EC32" s="630"/>
    </row>
    <row r="33" spans="2:133" ht="11.25" customHeight="1" x14ac:dyDescent="0.25">
      <c r="B33" s="601" t="s">
        <v>34</v>
      </c>
      <c r="C33" s="602"/>
      <c r="D33" s="602"/>
      <c r="E33" s="602"/>
      <c r="F33" s="602"/>
      <c r="G33" s="602"/>
      <c r="H33" s="602"/>
      <c r="I33" s="602"/>
      <c r="J33" s="602"/>
      <c r="K33" s="602"/>
      <c r="L33" s="602"/>
      <c r="M33" s="602"/>
      <c r="N33" s="602"/>
      <c r="O33" s="602"/>
      <c r="P33" s="602"/>
      <c r="Q33" s="603"/>
      <c r="R33" s="596">
        <v>1423911</v>
      </c>
      <c r="S33" s="377"/>
      <c r="T33" s="377"/>
      <c r="U33" s="377"/>
      <c r="V33" s="377"/>
      <c r="W33" s="377"/>
      <c r="X33" s="377"/>
      <c r="Y33" s="597"/>
      <c r="Z33" s="598">
        <v>1.7</v>
      </c>
      <c r="AA33" s="598"/>
      <c r="AB33" s="598"/>
      <c r="AC33" s="598"/>
      <c r="AD33" s="599" t="s">
        <v>205</v>
      </c>
      <c r="AE33" s="599"/>
      <c r="AF33" s="599"/>
      <c r="AG33" s="599"/>
      <c r="AH33" s="599"/>
      <c r="AI33" s="599"/>
      <c r="AJ33" s="599"/>
      <c r="AK33" s="599"/>
      <c r="AL33" s="604" t="s">
        <v>205</v>
      </c>
      <c r="AM33" s="383"/>
      <c r="AN33" s="383"/>
      <c r="AO33" s="605"/>
      <c r="AP33" s="553"/>
      <c r="AQ33" s="554"/>
      <c r="AR33" s="554"/>
      <c r="AS33" s="554"/>
      <c r="AT33" s="683"/>
      <c r="AU33" s="47"/>
      <c r="AV33" s="47"/>
      <c r="AW33" s="47"/>
      <c r="AX33" s="613" t="s">
        <v>162</v>
      </c>
      <c r="AY33" s="614"/>
      <c r="AZ33" s="614"/>
      <c r="BA33" s="614"/>
      <c r="BB33" s="614"/>
      <c r="BC33" s="614"/>
      <c r="BD33" s="614"/>
      <c r="BE33" s="614"/>
      <c r="BF33" s="615"/>
      <c r="BG33" s="643">
        <v>99.2</v>
      </c>
      <c r="BH33" s="644"/>
      <c r="BI33" s="644"/>
      <c r="BJ33" s="644"/>
      <c r="BK33" s="644"/>
      <c r="BL33" s="644"/>
      <c r="BM33" s="645">
        <v>98</v>
      </c>
      <c r="BN33" s="644"/>
      <c r="BO33" s="644"/>
      <c r="BP33" s="644"/>
      <c r="BQ33" s="646"/>
      <c r="BR33" s="643">
        <v>99.3</v>
      </c>
      <c r="BS33" s="644"/>
      <c r="BT33" s="644"/>
      <c r="BU33" s="644"/>
      <c r="BV33" s="644"/>
      <c r="BW33" s="644"/>
      <c r="BX33" s="645">
        <v>98.1</v>
      </c>
      <c r="BY33" s="644"/>
      <c r="BZ33" s="644"/>
      <c r="CA33" s="644"/>
      <c r="CB33" s="646"/>
      <c r="CD33" s="601" t="s">
        <v>400</v>
      </c>
      <c r="CE33" s="602"/>
      <c r="CF33" s="602"/>
      <c r="CG33" s="602"/>
      <c r="CH33" s="602"/>
      <c r="CI33" s="602"/>
      <c r="CJ33" s="602"/>
      <c r="CK33" s="602"/>
      <c r="CL33" s="602"/>
      <c r="CM33" s="602"/>
      <c r="CN33" s="602"/>
      <c r="CO33" s="602"/>
      <c r="CP33" s="602"/>
      <c r="CQ33" s="603"/>
      <c r="CR33" s="596">
        <v>25839667</v>
      </c>
      <c r="CS33" s="626"/>
      <c r="CT33" s="626"/>
      <c r="CU33" s="626"/>
      <c r="CV33" s="626"/>
      <c r="CW33" s="626"/>
      <c r="CX33" s="626"/>
      <c r="CY33" s="627"/>
      <c r="CZ33" s="604">
        <v>32.299999999999997</v>
      </c>
      <c r="DA33" s="628"/>
      <c r="DB33" s="628"/>
      <c r="DC33" s="629"/>
      <c r="DD33" s="607">
        <v>5325675</v>
      </c>
      <c r="DE33" s="626"/>
      <c r="DF33" s="626"/>
      <c r="DG33" s="626"/>
      <c r="DH33" s="626"/>
      <c r="DI33" s="626"/>
      <c r="DJ33" s="626"/>
      <c r="DK33" s="627"/>
      <c r="DL33" s="607">
        <v>2357980</v>
      </c>
      <c r="DM33" s="626"/>
      <c r="DN33" s="626"/>
      <c r="DO33" s="626"/>
      <c r="DP33" s="626"/>
      <c r="DQ33" s="626"/>
      <c r="DR33" s="626"/>
      <c r="DS33" s="626"/>
      <c r="DT33" s="626"/>
      <c r="DU33" s="626"/>
      <c r="DV33" s="627"/>
      <c r="DW33" s="604">
        <v>37.1</v>
      </c>
      <c r="DX33" s="628"/>
      <c r="DY33" s="628"/>
      <c r="DZ33" s="628"/>
      <c r="EA33" s="628"/>
      <c r="EB33" s="628"/>
      <c r="EC33" s="630"/>
    </row>
    <row r="34" spans="2:133" ht="11.25" customHeight="1" x14ac:dyDescent="0.25">
      <c r="B34" s="601" t="s">
        <v>244</v>
      </c>
      <c r="C34" s="602"/>
      <c r="D34" s="602"/>
      <c r="E34" s="602"/>
      <c r="F34" s="602"/>
      <c r="G34" s="602"/>
      <c r="H34" s="602"/>
      <c r="I34" s="602"/>
      <c r="J34" s="602"/>
      <c r="K34" s="602"/>
      <c r="L34" s="602"/>
      <c r="M34" s="602"/>
      <c r="N34" s="602"/>
      <c r="O34" s="602"/>
      <c r="P34" s="602"/>
      <c r="Q34" s="603"/>
      <c r="R34" s="596">
        <v>324393</v>
      </c>
      <c r="S34" s="377"/>
      <c r="T34" s="377"/>
      <c r="U34" s="377"/>
      <c r="V34" s="377"/>
      <c r="W34" s="377"/>
      <c r="X34" s="377"/>
      <c r="Y34" s="597"/>
      <c r="Z34" s="598">
        <v>0.4</v>
      </c>
      <c r="AA34" s="598"/>
      <c r="AB34" s="598"/>
      <c r="AC34" s="598"/>
      <c r="AD34" s="599">
        <v>8415</v>
      </c>
      <c r="AE34" s="599"/>
      <c r="AF34" s="599"/>
      <c r="AG34" s="599"/>
      <c r="AH34" s="599"/>
      <c r="AI34" s="599"/>
      <c r="AJ34" s="599"/>
      <c r="AK34" s="599"/>
      <c r="AL34" s="604">
        <v>0.1</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403</v>
      </c>
      <c r="CE34" s="602"/>
      <c r="CF34" s="602"/>
      <c r="CG34" s="602"/>
      <c r="CH34" s="602"/>
      <c r="CI34" s="602"/>
      <c r="CJ34" s="602"/>
      <c r="CK34" s="602"/>
      <c r="CL34" s="602"/>
      <c r="CM34" s="602"/>
      <c r="CN34" s="602"/>
      <c r="CO34" s="602"/>
      <c r="CP34" s="602"/>
      <c r="CQ34" s="603"/>
      <c r="CR34" s="596">
        <v>3155292</v>
      </c>
      <c r="CS34" s="377"/>
      <c r="CT34" s="377"/>
      <c r="CU34" s="377"/>
      <c r="CV34" s="377"/>
      <c r="CW34" s="377"/>
      <c r="CX34" s="377"/>
      <c r="CY34" s="597"/>
      <c r="CZ34" s="604">
        <v>3.9</v>
      </c>
      <c r="DA34" s="628"/>
      <c r="DB34" s="628"/>
      <c r="DC34" s="629"/>
      <c r="DD34" s="607">
        <v>1555935</v>
      </c>
      <c r="DE34" s="377"/>
      <c r="DF34" s="377"/>
      <c r="DG34" s="377"/>
      <c r="DH34" s="377"/>
      <c r="DI34" s="377"/>
      <c r="DJ34" s="377"/>
      <c r="DK34" s="597"/>
      <c r="DL34" s="607">
        <v>1151638</v>
      </c>
      <c r="DM34" s="377"/>
      <c r="DN34" s="377"/>
      <c r="DO34" s="377"/>
      <c r="DP34" s="377"/>
      <c r="DQ34" s="377"/>
      <c r="DR34" s="377"/>
      <c r="DS34" s="377"/>
      <c r="DT34" s="377"/>
      <c r="DU34" s="377"/>
      <c r="DV34" s="597"/>
      <c r="DW34" s="604">
        <v>18.100000000000001</v>
      </c>
      <c r="DX34" s="628"/>
      <c r="DY34" s="628"/>
      <c r="DZ34" s="628"/>
      <c r="EA34" s="628"/>
      <c r="EB34" s="628"/>
      <c r="EC34" s="630"/>
    </row>
    <row r="35" spans="2:133" ht="11.25" customHeight="1" x14ac:dyDescent="0.25">
      <c r="B35" s="601" t="s">
        <v>147</v>
      </c>
      <c r="C35" s="602"/>
      <c r="D35" s="602"/>
      <c r="E35" s="602"/>
      <c r="F35" s="602"/>
      <c r="G35" s="602"/>
      <c r="H35" s="602"/>
      <c r="I35" s="602"/>
      <c r="J35" s="602"/>
      <c r="K35" s="602"/>
      <c r="L35" s="602"/>
      <c r="M35" s="602"/>
      <c r="N35" s="602"/>
      <c r="O35" s="602"/>
      <c r="P35" s="602"/>
      <c r="Q35" s="603"/>
      <c r="R35" s="596">
        <v>715416</v>
      </c>
      <c r="S35" s="377"/>
      <c r="T35" s="377"/>
      <c r="U35" s="377"/>
      <c r="V35" s="377"/>
      <c r="W35" s="377"/>
      <c r="X35" s="377"/>
      <c r="Y35" s="597"/>
      <c r="Z35" s="598">
        <v>0.9</v>
      </c>
      <c r="AA35" s="598"/>
      <c r="AB35" s="598"/>
      <c r="AC35" s="598"/>
      <c r="AD35" s="599" t="s">
        <v>205</v>
      </c>
      <c r="AE35" s="599"/>
      <c r="AF35" s="599"/>
      <c r="AG35" s="599"/>
      <c r="AH35" s="599"/>
      <c r="AI35" s="599"/>
      <c r="AJ35" s="599"/>
      <c r="AK35" s="599"/>
      <c r="AL35" s="604" t="s">
        <v>205</v>
      </c>
      <c r="AM35" s="383"/>
      <c r="AN35" s="383"/>
      <c r="AO35" s="605"/>
      <c r="AP35" s="18"/>
      <c r="AQ35" s="371" t="s">
        <v>405</v>
      </c>
      <c r="AR35" s="372"/>
      <c r="AS35" s="372"/>
      <c r="AT35" s="372"/>
      <c r="AU35" s="372"/>
      <c r="AV35" s="372"/>
      <c r="AW35" s="372"/>
      <c r="AX35" s="372"/>
      <c r="AY35" s="372"/>
      <c r="AZ35" s="372"/>
      <c r="BA35" s="372"/>
      <c r="BB35" s="372"/>
      <c r="BC35" s="372"/>
      <c r="BD35" s="372"/>
      <c r="BE35" s="372"/>
      <c r="BF35" s="414"/>
      <c r="BG35" s="371" t="s">
        <v>217</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407</v>
      </c>
      <c r="CE35" s="602"/>
      <c r="CF35" s="602"/>
      <c r="CG35" s="602"/>
      <c r="CH35" s="602"/>
      <c r="CI35" s="602"/>
      <c r="CJ35" s="602"/>
      <c r="CK35" s="602"/>
      <c r="CL35" s="602"/>
      <c r="CM35" s="602"/>
      <c r="CN35" s="602"/>
      <c r="CO35" s="602"/>
      <c r="CP35" s="602"/>
      <c r="CQ35" s="603"/>
      <c r="CR35" s="596">
        <v>80851</v>
      </c>
      <c r="CS35" s="626"/>
      <c r="CT35" s="626"/>
      <c r="CU35" s="626"/>
      <c r="CV35" s="626"/>
      <c r="CW35" s="626"/>
      <c r="CX35" s="626"/>
      <c r="CY35" s="627"/>
      <c r="CZ35" s="604">
        <v>0.1</v>
      </c>
      <c r="DA35" s="628"/>
      <c r="DB35" s="628"/>
      <c r="DC35" s="629"/>
      <c r="DD35" s="607">
        <v>69147</v>
      </c>
      <c r="DE35" s="626"/>
      <c r="DF35" s="626"/>
      <c r="DG35" s="626"/>
      <c r="DH35" s="626"/>
      <c r="DI35" s="626"/>
      <c r="DJ35" s="626"/>
      <c r="DK35" s="627"/>
      <c r="DL35" s="607">
        <v>41605</v>
      </c>
      <c r="DM35" s="626"/>
      <c r="DN35" s="626"/>
      <c r="DO35" s="626"/>
      <c r="DP35" s="626"/>
      <c r="DQ35" s="626"/>
      <c r="DR35" s="626"/>
      <c r="DS35" s="626"/>
      <c r="DT35" s="626"/>
      <c r="DU35" s="626"/>
      <c r="DV35" s="627"/>
      <c r="DW35" s="604">
        <v>0.7</v>
      </c>
      <c r="DX35" s="628"/>
      <c r="DY35" s="628"/>
      <c r="DZ35" s="628"/>
      <c r="EA35" s="628"/>
      <c r="EB35" s="628"/>
      <c r="EC35" s="630"/>
    </row>
    <row r="36" spans="2:133" ht="11.25" customHeight="1" x14ac:dyDescent="0.25">
      <c r="B36" s="601" t="s">
        <v>409</v>
      </c>
      <c r="C36" s="602"/>
      <c r="D36" s="602"/>
      <c r="E36" s="602"/>
      <c r="F36" s="602"/>
      <c r="G36" s="602"/>
      <c r="H36" s="602"/>
      <c r="I36" s="602"/>
      <c r="J36" s="602"/>
      <c r="K36" s="602"/>
      <c r="L36" s="602"/>
      <c r="M36" s="602"/>
      <c r="N36" s="602"/>
      <c r="O36" s="602"/>
      <c r="P36" s="602"/>
      <c r="Q36" s="603"/>
      <c r="R36" s="596">
        <v>25918695</v>
      </c>
      <c r="S36" s="377"/>
      <c r="T36" s="377"/>
      <c r="U36" s="377"/>
      <c r="V36" s="377"/>
      <c r="W36" s="377"/>
      <c r="X36" s="377"/>
      <c r="Y36" s="597"/>
      <c r="Z36" s="598">
        <v>31</v>
      </c>
      <c r="AA36" s="598"/>
      <c r="AB36" s="598"/>
      <c r="AC36" s="598"/>
      <c r="AD36" s="599" t="s">
        <v>205</v>
      </c>
      <c r="AE36" s="599"/>
      <c r="AF36" s="599"/>
      <c r="AG36" s="599"/>
      <c r="AH36" s="599"/>
      <c r="AI36" s="599"/>
      <c r="AJ36" s="599"/>
      <c r="AK36" s="599"/>
      <c r="AL36" s="604" t="s">
        <v>205</v>
      </c>
      <c r="AM36" s="383"/>
      <c r="AN36" s="383"/>
      <c r="AO36" s="605"/>
      <c r="AP36" s="18"/>
      <c r="AQ36" s="647" t="s">
        <v>395</v>
      </c>
      <c r="AR36" s="648"/>
      <c r="AS36" s="648"/>
      <c r="AT36" s="648"/>
      <c r="AU36" s="648"/>
      <c r="AV36" s="648"/>
      <c r="AW36" s="648"/>
      <c r="AX36" s="648"/>
      <c r="AY36" s="649"/>
      <c r="AZ36" s="588">
        <v>1623292</v>
      </c>
      <c r="BA36" s="589"/>
      <c r="BB36" s="589"/>
      <c r="BC36" s="589"/>
      <c r="BD36" s="589"/>
      <c r="BE36" s="589"/>
      <c r="BF36" s="650"/>
      <c r="BG36" s="585" t="s">
        <v>410</v>
      </c>
      <c r="BH36" s="586"/>
      <c r="BI36" s="586"/>
      <c r="BJ36" s="586"/>
      <c r="BK36" s="586"/>
      <c r="BL36" s="586"/>
      <c r="BM36" s="586"/>
      <c r="BN36" s="586"/>
      <c r="BO36" s="586"/>
      <c r="BP36" s="586"/>
      <c r="BQ36" s="586"/>
      <c r="BR36" s="586"/>
      <c r="BS36" s="586"/>
      <c r="BT36" s="586"/>
      <c r="BU36" s="587"/>
      <c r="BV36" s="588">
        <v>1442</v>
      </c>
      <c r="BW36" s="589"/>
      <c r="BX36" s="589"/>
      <c r="BY36" s="589"/>
      <c r="BZ36" s="589"/>
      <c r="CA36" s="589"/>
      <c r="CB36" s="650"/>
      <c r="CD36" s="601" t="s">
        <v>27</v>
      </c>
      <c r="CE36" s="602"/>
      <c r="CF36" s="602"/>
      <c r="CG36" s="602"/>
      <c r="CH36" s="602"/>
      <c r="CI36" s="602"/>
      <c r="CJ36" s="602"/>
      <c r="CK36" s="602"/>
      <c r="CL36" s="602"/>
      <c r="CM36" s="602"/>
      <c r="CN36" s="602"/>
      <c r="CO36" s="602"/>
      <c r="CP36" s="602"/>
      <c r="CQ36" s="603"/>
      <c r="CR36" s="596">
        <v>1742200</v>
      </c>
      <c r="CS36" s="377"/>
      <c r="CT36" s="377"/>
      <c r="CU36" s="377"/>
      <c r="CV36" s="377"/>
      <c r="CW36" s="377"/>
      <c r="CX36" s="377"/>
      <c r="CY36" s="597"/>
      <c r="CZ36" s="604">
        <v>2.2000000000000002</v>
      </c>
      <c r="DA36" s="628"/>
      <c r="DB36" s="628"/>
      <c r="DC36" s="629"/>
      <c r="DD36" s="607">
        <v>1340241</v>
      </c>
      <c r="DE36" s="377"/>
      <c r="DF36" s="377"/>
      <c r="DG36" s="377"/>
      <c r="DH36" s="377"/>
      <c r="DI36" s="377"/>
      <c r="DJ36" s="377"/>
      <c r="DK36" s="597"/>
      <c r="DL36" s="607">
        <v>430501</v>
      </c>
      <c r="DM36" s="377"/>
      <c r="DN36" s="377"/>
      <c r="DO36" s="377"/>
      <c r="DP36" s="377"/>
      <c r="DQ36" s="377"/>
      <c r="DR36" s="377"/>
      <c r="DS36" s="377"/>
      <c r="DT36" s="377"/>
      <c r="DU36" s="377"/>
      <c r="DV36" s="597"/>
      <c r="DW36" s="604">
        <v>6.8</v>
      </c>
      <c r="DX36" s="628"/>
      <c r="DY36" s="628"/>
      <c r="DZ36" s="628"/>
      <c r="EA36" s="628"/>
      <c r="EB36" s="628"/>
      <c r="EC36" s="630"/>
    </row>
    <row r="37" spans="2:133" ht="11.25" customHeight="1" x14ac:dyDescent="0.25">
      <c r="B37" s="601" t="s">
        <v>380</v>
      </c>
      <c r="C37" s="602"/>
      <c r="D37" s="602"/>
      <c r="E37" s="602"/>
      <c r="F37" s="602"/>
      <c r="G37" s="602"/>
      <c r="H37" s="602"/>
      <c r="I37" s="602"/>
      <c r="J37" s="602"/>
      <c r="K37" s="602"/>
      <c r="L37" s="602"/>
      <c r="M37" s="602"/>
      <c r="N37" s="602"/>
      <c r="O37" s="602"/>
      <c r="P37" s="602"/>
      <c r="Q37" s="603"/>
      <c r="R37" s="596">
        <v>3539239</v>
      </c>
      <c r="S37" s="377"/>
      <c r="T37" s="377"/>
      <c r="U37" s="377"/>
      <c r="V37" s="377"/>
      <c r="W37" s="377"/>
      <c r="X37" s="377"/>
      <c r="Y37" s="597"/>
      <c r="Z37" s="598">
        <v>4.2</v>
      </c>
      <c r="AA37" s="598"/>
      <c r="AB37" s="598"/>
      <c r="AC37" s="598"/>
      <c r="AD37" s="599" t="s">
        <v>205</v>
      </c>
      <c r="AE37" s="599"/>
      <c r="AF37" s="599"/>
      <c r="AG37" s="599"/>
      <c r="AH37" s="599"/>
      <c r="AI37" s="599"/>
      <c r="AJ37" s="599"/>
      <c r="AK37" s="599"/>
      <c r="AL37" s="604" t="s">
        <v>205</v>
      </c>
      <c r="AM37" s="383"/>
      <c r="AN37" s="383"/>
      <c r="AO37" s="605"/>
      <c r="AQ37" s="651" t="s">
        <v>411</v>
      </c>
      <c r="AR37" s="380"/>
      <c r="AS37" s="380"/>
      <c r="AT37" s="380"/>
      <c r="AU37" s="380"/>
      <c r="AV37" s="380"/>
      <c r="AW37" s="380"/>
      <c r="AX37" s="380"/>
      <c r="AY37" s="652"/>
      <c r="AZ37" s="596">
        <v>595569</v>
      </c>
      <c r="BA37" s="377"/>
      <c r="BB37" s="377"/>
      <c r="BC37" s="377"/>
      <c r="BD37" s="626"/>
      <c r="BE37" s="626"/>
      <c r="BF37" s="642"/>
      <c r="BG37" s="601" t="s">
        <v>413</v>
      </c>
      <c r="BH37" s="602"/>
      <c r="BI37" s="602"/>
      <c r="BJ37" s="602"/>
      <c r="BK37" s="602"/>
      <c r="BL37" s="602"/>
      <c r="BM37" s="602"/>
      <c r="BN37" s="602"/>
      <c r="BO37" s="602"/>
      <c r="BP37" s="602"/>
      <c r="BQ37" s="602"/>
      <c r="BR37" s="602"/>
      <c r="BS37" s="602"/>
      <c r="BT37" s="602"/>
      <c r="BU37" s="603"/>
      <c r="BV37" s="596">
        <v>-28434</v>
      </c>
      <c r="BW37" s="377"/>
      <c r="BX37" s="377"/>
      <c r="BY37" s="377"/>
      <c r="BZ37" s="377"/>
      <c r="CA37" s="377"/>
      <c r="CB37" s="608"/>
      <c r="CD37" s="601" t="s">
        <v>164</v>
      </c>
      <c r="CE37" s="602"/>
      <c r="CF37" s="602"/>
      <c r="CG37" s="602"/>
      <c r="CH37" s="602"/>
      <c r="CI37" s="602"/>
      <c r="CJ37" s="602"/>
      <c r="CK37" s="602"/>
      <c r="CL37" s="602"/>
      <c r="CM37" s="602"/>
      <c r="CN37" s="602"/>
      <c r="CO37" s="602"/>
      <c r="CP37" s="602"/>
      <c r="CQ37" s="603"/>
      <c r="CR37" s="596">
        <v>296070</v>
      </c>
      <c r="CS37" s="626"/>
      <c r="CT37" s="626"/>
      <c r="CU37" s="626"/>
      <c r="CV37" s="626"/>
      <c r="CW37" s="626"/>
      <c r="CX37" s="626"/>
      <c r="CY37" s="627"/>
      <c r="CZ37" s="604">
        <v>0.4</v>
      </c>
      <c r="DA37" s="628"/>
      <c r="DB37" s="628"/>
      <c r="DC37" s="629"/>
      <c r="DD37" s="607">
        <v>275300</v>
      </c>
      <c r="DE37" s="626"/>
      <c r="DF37" s="626"/>
      <c r="DG37" s="626"/>
      <c r="DH37" s="626"/>
      <c r="DI37" s="626"/>
      <c r="DJ37" s="626"/>
      <c r="DK37" s="627"/>
      <c r="DL37" s="607">
        <v>261145</v>
      </c>
      <c r="DM37" s="626"/>
      <c r="DN37" s="626"/>
      <c r="DO37" s="626"/>
      <c r="DP37" s="626"/>
      <c r="DQ37" s="626"/>
      <c r="DR37" s="626"/>
      <c r="DS37" s="626"/>
      <c r="DT37" s="626"/>
      <c r="DU37" s="626"/>
      <c r="DV37" s="627"/>
      <c r="DW37" s="604">
        <v>4.0999999999999996</v>
      </c>
      <c r="DX37" s="628"/>
      <c r="DY37" s="628"/>
      <c r="DZ37" s="628"/>
      <c r="EA37" s="628"/>
      <c r="EB37" s="628"/>
      <c r="EC37" s="630"/>
    </row>
    <row r="38" spans="2:133" ht="11.25" customHeight="1" x14ac:dyDescent="0.25">
      <c r="B38" s="601" t="s">
        <v>401</v>
      </c>
      <c r="C38" s="602"/>
      <c r="D38" s="602"/>
      <c r="E38" s="602"/>
      <c r="F38" s="602"/>
      <c r="G38" s="602"/>
      <c r="H38" s="602"/>
      <c r="I38" s="602"/>
      <c r="J38" s="602"/>
      <c r="K38" s="602"/>
      <c r="L38" s="602"/>
      <c r="M38" s="602"/>
      <c r="N38" s="602"/>
      <c r="O38" s="602"/>
      <c r="P38" s="602"/>
      <c r="Q38" s="603"/>
      <c r="R38" s="596">
        <v>1360992</v>
      </c>
      <c r="S38" s="377"/>
      <c r="T38" s="377"/>
      <c r="U38" s="377"/>
      <c r="V38" s="377"/>
      <c r="W38" s="377"/>
      <c r="X38" s="377"/>
      <c r="Y38" s="597"/>
      <c r="Z38" s="598">
        <v>1.6</v>
      </c>
      <c r="AA38" s="598"/>
      <c r="AB38" s="598"/>
      <c r="AC38" s="598"/>
      <c r="AD38" s="599">
        <v>710</v>
      </c>
      <c r="AE38" s="599"/>
      <c r="AF38" s="599"/>
      <c r="AG38" s="599"/>
      <c r="AH38" s="599"/>
      <c r="AI38" s="599"/>
      <c r="AJ38" s="599"/>
      <c r="AK38" s="599"/>
      <c r="AL38" s="604">
        <v>0</v>
      </c>
      <c r="AM38" s="383"/>
      <c r="AN38" s="383"/>
      <c r="AO38" s="605"/>
      <c r="AQ38" s="651" t="s">
        <v>312</v>
      </c>
      <c r="AR38" s="380"/>
      <c r="AS38" s="380"/>
      <c r="AT38" s="380"/>
      <c r="AU38" s="380"/>
      <c r="AV38" s="380"/>
      <c r="AW38" s="380"/>
      <c r="AX38" s="380"/>
      <c r="AY38" s="652"/>
      <c r="AZ38" s="596">
        <v>96323</v>
      </c>
      <c r="BA38" s="377"/>
      <c r="BB38" s="377"/>
      <c r="BC38" s="377"/>
      <c r="BD38" s="626"/>
      <c r="BE38" s="626"/>
      <c r="BF38" s="642"/>
      <c r="BG38" s="601" t="s">
        <v>416</v>
      </c>
      <c r="BH38" s="602"/>
      <c r="BI38" s="602"/>
      <c r="BJ38" s="602"/>
      <c r="BK38" s="602"/>
      <c r="BL38" s="602"/>
      <c r="BM38" s="602"/>
      <c r="BN38" s="602"/>
      <c r="BO38" s="602"/>
      <c r="BP38" s="602"/>
      <c r="BQ38" s="602"/>
      <c r="BR38" s="602"/>
      <c r="BS38" s="602"/>
      <c r="BT38" s="602"/>
      <c r="BU38" s="603"/>
      <c r="BV38" s="596">
        <v>2916</v>
      </c>
      <c r="BW38" s="377"/>
      <c r="BX38" s="377"/>
      <c r="BY38" s="377"/>
      <c r="BZ38" s="377"/>
      <c r="CA38" s="377"/>
      <c r="CB38" s="608"/>
      <c r="CD38" s="601" t="s">
        <v>417</v>
      </c>
      <c r="CE38" s="602"/>
      <c r="CF38" s="602"/>
      <c r="CG38" s="602"/>
      <c r="CH38" s="602"/>
      <c r="CI38" s="602"/>
      <c r="CJ38" s="602"/>
      <c r="CK38" s="602"/>
      <c r="CL38" s="602"/>
      <c r="CM38" s="602"/>
      <c r="CN38" s="602"/>
      <c r="CO38" s="602"/>
      <c r="CP38" s="602"/>
      <c r="CQ38" s="603"/>
      <c r="CR38" s="596">
        <v>1526969</v>
      </c>
      <c r="CS38" s="377"/>
      <c r="CT38" s="377"/>
      <c r="CU38" s="377"/>
      <c r="CV38" s="377"/>
      <c r="CW38" s="377"/>
      <c r="CX38" s="377"/>
      <c r="CY38" s="597"/>
      <c r="CZ38" s="604">
        <v>1.9</v>
      </c>
      <c r="DA38" s="628"/>
      <c r="DB38" s="628"/>
      <c r="DC38" s="629"/>
      <c r="DD38" s="607">
        <v>1274887</v>
      </c>
      <c r="DE38" s="377"/>
      <c r="DF38" s="377"/>
      <c r="DG38" s="377"/>
      <c r="DH38" s="377"/>
      <c r="DI38" s="377"/>
      <c r="DJ38" s="377"/>
      <c r="DK38" s="597"/>
      <c r="DL38" s="607">
        <v>734236</v>
      </c>
      <c r="DM38" s="377"/>
      <c r="DN38" s="377"/>
      <c r="DO38" s="377"/>
      <c r="DP38" s="377"/>
      <c r="DQ38" s="377"/>
      <c r="DR38" s="377"/>
      <c r="DS38" s="377"/>
      <c r="DT38" s="377"/>
      <c r="DU38" s="377"/>
      <c r="DV38" s="597"/>
      <c r="DW38" s="604">
        <v>11.6</v>
      </c>
      <c r="DX38" s="628"/>
      <c r="DY38" s="628"/>
      <c r="DZ38" s="628"/>
      <c r="EA38" s="628"/>
      <c r="EB38" s="628"/>
      <c r="EC38" s="630"/>
    </row>
    <row r="39" spans="2:133" ht="11.25" customHeight="1" x14ac:dyDescent="0.25">
      <c r="B39" s="601" t="s">
        <v>418</v>
      </c>
      <c r="C39" s="602"/>
      <c r="D39" s="602"/>
      <c r="E39" s="602"/>
      <c r="F39" s="602"/>
      <c r="G39" s="602"/>
      <c r="H39" s="602"/>
      <c r="I39" s="602"/>
      <c r="J39" s="602"/>
      <c r="K39" s="602"/>
      <c r="L39" s="602"/>
      <c r="M39" s="602"/>
      <c r="N39" s="602"/>
      <c r="O39" s="602"/>
      <c r="P39" s="602"/>
      <c r="Q39" s="603"/>
      <c r="R39" s="596">
        <v>1563679</v>
      </c>
      <c r="S39" s="377"/>
      <c r="T39" s="377"/>
      <c r="U39" s="377"/>
      <c r="V39" s="377"/>
      <c r="W39" s="377"/>
      <c r="X39" s="377"/>
      <c r="Y39" s="597"/>
      <c r="Z39" s="598">
        <v>1.9</v>
      </c>
      <c r="AA39" s="598"/>
      <c r="AB39" s="598"/>
      <c r="AC39" s="598"/>
      <c r="AD39" s="599" t="s">
        <v>205</v>
      </c>
      <c r="AE39" s="599"/>
      <c r="AF39" s="599"/>
      <c r="AG39" s="599"/>
      <c r="AH39" s="599"/>
      <c r="AI39" s="599"/>
      <c r="AJ39" s="599"/>
      <c r="AK39" s="599"/>
      <c r="AL39" s="604" t="s">
        <v>205</v>
      </c>
      <c r="AM39" s="383"/>
      <c r="AN39" s="383"/>
      <c r="AO39" s="605"/>
      <c r="AQ39" s="651" t="s">
        <v>106</v>
      </c>
      <c r="AR39" s="380"/>
      <c r="AS39" s="380"/>
      <c r="AT39" s="380"/>
      <c r="AU39" s="380"/>
      <c r="AV39" s="380"/>
      <c r="AW39" s="380"/>
      <c r="AX39" s="380"/>
      <c r="AY39" s="652"/>
      <c r="AZ39" s="596" t="s">
        <v>205</v>
      </c>
      <c r="BA39" s="377"/>
      <c r="BB39" s="377"/>
      <c r="BC39" s="377"/>
      <c r="BD39" s="626"/>
      <c r="BE39" s="626"/>
      <c r="BF39" s="642"/>
      <c r="BG39" s="601" t="s">
        <v>340</v>
      </c>
      <c r="BH39" s="602"/>
      <c r="BI39" s="602"/>
      <c r="BJ39" s="602"/>
      <c r="BK39" s="602"/>
      <c r="BL39" s="602"/>
      <c r="BM39" s="602"/>
      <c r="BN39" s="602"/>
      <c r="BO39" s="602"/>
      <c r="BP39" s="602"/>
      <c r="BQ39" s="602"/>
      <c r="BR39" s="602"/>
      <c r="BS39" s="602"/>
      <c r="BT39" s="602"/>
      <c r="BU39" s="603"/>
      <c r="BV39" s="596">
        <v>4564</v>
      </c>
      <c r="BW39" s="377"/>
      <c r="BX39" s="377"/>
      <c r="BY39" s="377"/>
      <c r="BZ39" s="377"/>
      <c r="CA39" s="377"/>
      <c r="CB39" s="608"/>
      <c r="CD39" s="601" t="s">
        <v>419</v>
      </c>
      <c r="CE39" s="602"/>
      <c r="CF39" s="602"/>
      <c r="CG39" s="602"/>
      <c r="CH39" s="602"/>
      <c r="CI39" s="602"/>
      <c r="CJ39" s="602"/>
      <c r="CK39" s="602"/>
      <c r="CL39" s="602"/>
      <c r="CM39" s="602"/>
      <c r="CN39" s="602"/>
      <c r="CO39" s="602"/>
      <c r="CP39" s="602"/>
      <c r="CQ39" s="603"/>
      <c r="CR39" s="596">
        <v>19266865</v>
      </c>
      <c r="CS39" s="626"/>
      <c r="CT39" s="626"/>
      <c r="CU39" s="626"/>
      <c r="CV39" s="626"/>
      <c r="CW39" s="626"/>
      <c r="CX39" s="626"/>
      <c r="CY39" s="627"/>
      <c r="CZ39" s="604">
        <v>24.1</v>
      </c>
      <c r="DA39" s="628"/>
      <c r="DB39" s="628"/>
      <c r="DC39" s="629"/>
      <c r="DD39" s="607">
        <v>1080975</v>
      </c>
      <c r="DE39" s="626"/>
      <c r="DF39" s="626"/>
      <c r="DG39" s="626"/>
      <c r="DH39" s="626"/>
      <c r="DI39" s="626"/>
      <c r="DJ39" s="626"/>
      <c r="DK39" s="627"/>
      <c r="DL39" s="607" t="s">
        <v>205</v>
      </c>
      <c r="DM39" s="626"/>
      <c r="DN39" s="626"/>
      <c r="DO39" s="626"/>
      <c r="DP39" s="626"/>
      <c r="DQ39" s="626"/>
      <c r="DR39" s="626"/>
      <c r="DS39" s="626"/>
      <c r="DT39" s="626"/>
      <c r="DU39" s="626"/>
      <c r="DV39" s="627"/>
      <c r="DW39" s="604" t="s">
        <v>205</v>
      </c>
      <c r="DX39" s="628"/>
      <c r="DY39" s="628"/>
      <c r="DZ39" s="628"/>
      <c r="EA39" s="628"/>
      <c r="EB39" s="628"/>
      <c r="EC39" s="630"/>
    </row>
    <row r="40" spans="2:133" ht="11.25" customHeight="1" x14ac:dyDescent="0.25">
      <c r="B40" s="601" t="s">
        <v>423</v>
      </c>
      <c r="C40" s="602"/>
      <c r="D40" s="602"/>
      <c r="E40" s="602"/>
      <c r="F40" s="602"/>
      <c r="G40" s="602"/>
      <c r="H40" s="602"/>
      <c r="I40" s="602"/>
      <c r="J40" s="602"/>
      <c r="K40" s="602"/>
      <c r="L40" s="602"/>
      <c r="M40" s="602"/>
      <c r="N40" s="602"/>
      <c r="O40" s="602"/>
      <c r="P40" s="602"/>
      <c r="Q40" s="603"/>
      <c r="R40" s="596" t="s">
        <v>205</v>
      </c>
      <c r="S40" s="377"/>
      <c r="T40" s="377"/>
      <c r="U40" s="377"/>
      <c r="V40" s="377"/>
      <c r="W40" s="377"/>
      <c r="X40" s="377"/>
      <c r="Y40" s="597"/>
      <c r="Z40" s="598" t="s">
        <v>205</v>
      </c>
      <c r="AA40" s="598"/>
      <c r="AB40" s="598"/>
      <c r="AC40" s="598"/>
      <c r="AD40" s="599" t="s">
        <v>205</v>
      </c>
      <c r="AE40" s="599"/>
      <c r="AF40" s="599"/>
      <c r="AG40" s="599"/>
      <c r="AH40" s="599"/>
      <c r="AI40" s="599"/>
      <c r="AJ40" s="599"/>
      <c r="AK40" s="599"/>
      <c r="AL40" s="604" t="s">
        <v>205</v>
      </c>
      <c r="AM40" s="383"/>
      <c r="AN40" s="383"/>
      <c r="AO40" s="605"/>
      <c r="AQ40" s="651" t="s">
        <v>154</v>
      </c>
      <c r="AR40" s="380"/>
      <c r="AS40" s="380"/>
      <c r="AT40" s="380"/>
      <c r="AU40" s="380"/>
      <c r="AV40" s="380"/>
      <c r="AW40" s="380"/>
      <c r="AX40" s="380"/>
      <c r="AY40" s="652"/>
      <c r="AZ40" s="596" t="s">
        <v>205</v>
      </c>
      <c r="BA40" s="377"/>
      <c r="BB40" s="377"/>
      <c r="BC40" s="377"/>
      <c r="BD40" s="626"/>
      <c r="BE40" s="626"/>
      <c r="BF40" s="642"/>
      <c r="BG40" s="680" t="s">
        <v>424</v>
      </c>
      <c r="BH40" s="537"/>
      <c r="BI40" s="537"/>
      <c r="BJ40" s="537"/>
      <c r="BK40" s="537"/>
      <c r="BL40" s="7"/>
      <c r="BM40" s="602" t="s">
        <v>425</v>
      </c>
      <c r="BN40" s="602"/>
      <c r="BO40" s="602"/>
      <c r="BP40" s="602"/>
      <c r="BQ40" s="602"/>
      <c r="BR40" s="602"/>
      <c r="BS40" s="602"/>
      <c r="BT40" s="602"/>
      <c r="BU40" s="603"/>
      <c r="BV40" s="596">
        <v>85</v>
      </c>
      <c r="BW40" s="377"/>
      <c r="BX40" s="377"/>
      <c r="BY40" s="377"/>
      <c r="BZ40" s="377"/>
      <c r="CA40" s="377"/>
      <c r="CB40" s="608"/>
      <c r="CD40" s="601" t="s">
        <v>376</v>
      </c>
      <c r="CE40" s="602"/>
      <c r="CF40" s="602"/>
      <c r="CG40" s="602"/>
      <c r="CH40" s="602"/>
      <c r="CI40" s="602"/>
      <c r="CJ40" s="602"/>
      <c r="CK40" s="602"/>
      <c r="CL40" s="602"/>
      <c r="CM40" s="602"/>
      <c r="CN40" s="602"/>
      <c r="CO40" s="602"/>
      <c r="CP40" s="602"/>
      <c r="CQ40" s="603"/>
      <c r="CR40" s="596">
        <v>67490</v>
      </c>
      <c r="CS40" s="377"/>
      <c r="CT40" s="377"/>
      <c r="CU40" s="377"/>
      <c r="CV40" s="377"/>
      <c r="CW40" s="377"/>
      <c r="CX40" s="377"/>
      <c r="CY40" s="597"/>
      <c r="CZ40" s="604">
        <v>0.1</v>
      </c>
      <c r="DA40" s="628"/>
      <c r="DB40" s="628"/>
      <c r="DC40" s="629"/>
      <c r="DD40" s="607">
        <v>4490</v>
      </c>
      <c r="DE40" s="377"/>
      <c r="DF40" s="377"/>
      <c r="DG40" s="377"/>
      <c r="DH40" s="377"/>
      <c r="DI40" s="377"/>
      <c r="DJ40" s="377"/>
      <c r="DK40" s="597"/>
      <c r="DL40" s="607" t="s">
        <v>205</v>
      </c>
      <c r="DM40" s="377"/>
      <c r="DN40" s="377"/>
      <c r="DO40" s="377"/>
      <c r="DP40" s="377"/>
      <c r="DQ40" s="377"/>
      <c r="DR40" s="377"/>
      <c r="DS40" s="377"/>
      <c r="DT40" s="377"/>
      <c r="DU40" s="377"/>
      <c r="DV40" s="597"/>
      <c r="DW40" s="604" t="s">
        <v>205</v>
      </c>
      <c r="DX40" s="628"/>
      <c r="DY40" s="628"/>
      <c r="DZ40" s="628"/>
      <c r="EA40" s="628"/>
      <c r="EB40" s="628"/>
      <c r="EC40" s="630"/>
    </row>
    <row r="41" spans="2:133" ht="11.25" customHeight="1" x14ac:dyDescent="0.25">
      <c r="B41" s="601" t="s">
        <v>426</v>
      </c>
      <c r="C41" s="602"/>
      <c r="D41" s="602"/>
      <c r="E41" s="602"/>
      <c r="F41" s="602"/>
      <c r="G41" s="602"/>
      <c r="H41" s="602"/>
      <c r="I41" s="602"/>
      <c r="J41" s="602"/>
      <c r="K41" s="602"/>
      <c r="L41" s="602"/>
      <c r="M41" s="602"/>
      <c r="N41" s="602"/>
      <c r="O41" s="602"/>
      <c r="P41" s="602"/>
      <c r="Q41" s="603"/>
      <c r="R41" s="596">
        <v>204079</v>
      </c>
      <c r="S41" s="377"/>
      <c r="T41" s="377"/>
      <c r="U41" s="377"/>
      <c r="V41" s="377"/>
      <c r="W41" s="377"/>
      <c r="X41" s="377"/>
      <c r="Y41" s="597"/>
      <c r="Z41" s="598">
        <v>0.2</v>
      </c>
      <c r="AA41" s="598"/>
      <c r="AB41" s="598"/>
      <c r="AC41" s="598"/>
      <c r="AD41" s="599" t="s">
        <v>205</v>
      </c>
      <c r="AE41" s="599"/>
      <c r="AF41" s="599"/>
      <c r="AG41" s="599"/>
      <c r="AH41" s="599"/>
      <c r="AI41" s="599"/>
      <c r="AJ41" s="599"/>
      <c r="AK41" s="599"/>
      <c r="AL41" s="604" t="s">
        <v>205</v>
      </c>
      <c r="AM41" s="383"/>
      <c r="AN41" s="383"/>
      <c r="AO41" s="605"/>
      <c r="AQ41" s="651" t="s">
        <v>428</v>
      </c>
      <c r="AR41" s="380"/>
      <c r="AS41" s="380"/>
      <c r="AT41" s="380"/>
      <c r="AU41" s="380"/>
      <c r="AV41" s="380"/>
      <c r="AW41" s="380"/>
      <c r="AX41" s="380"/>
      <c r="AY41" s="652"/>
      <c r="AZ41" s="596">
        <v>240700</v>
      </c>
      <c r="BA41" s="377"/>
      <c r="BB41" s="377"/>
      <c r="BC41" s="377"/>
      <c r="BD41" s="626"/>
      <c r="BE41" s="626"/>
      <c r="BF41" s="642"/>
      <c r="BG41" s="680"/>
      <c r="BH41" s="537"/>
      <c r="BI41" s="537"/>
      <c r="BJ41" s="537"/>
      <c r="BK41" s="537"/>
      <c r="BL41" s="7"/>
      <c r="BM41" s="602" t="s">
        <v>347</v>
      </c>
      <c r="BN41" s="602"/>
      <c r="BO41" s="602"/>
      <c r="BP41" s="602"/>
      <c r="BQ41" s="602"/>
      <c r="BR41" s="602"/>
      <c r="BS41" s="602"/>
      <c r="BT41" s="602"/>
      <c r="BU41" s="603"/>
      <c r="BV41" s="596" t="s">
        <v>205</v>
      </c>
      <c r="BW41" s="377"/>
      <c r="BX41" s="377"/>
      <c r="BY41" s="377"/>
      <c r="BZ41" s="377"/>
      <c r="CA41" s="377"/>
      <c r="CB41" s="608"/>
      <c r="CD41" s="601" t="s">
        <v>292</v>
      </c>
      <c r="CE41" s="602"/>
      <c r="CF41" s="602"/>
      <c r="CG41" s="602"/>
      <c r="CH41" s="602"/>
      <c r="CI41" s="602"/>
      <c r="CJ41" s="602"/>
      <c r="CK41" s="602"/>
      <c r="CL41" s="602"/>
      <c r="CM41" s="602"/>
      <c r="CN41" s="602"/>
      <c r="CO41" s="602"/>
      <c r="CP41" s="602"/>
      <c r="CQ41" s="603"/>
      <c r="CR41" s="596" t="s">
        <v>205</v>
      </c>
      <c r="CS41" s="626"/>
      <c r="CT41" s="626"/>
      <c r="CU41" s="626"/>
      <c r="CV41" s="626"/>
      <c r="CW41" s="626"/>
      <c r="CX41" s="626"/>
      <c r="CY41" s="627"/>
      <c r="CZ41" s="604" t="s">
        <v>205</v>
      </c>
      <c r="DA41" s="628"/>
      <c r="DB41" s="628"/>
      <c r="DC41" s="629"/>
      <c r="DD41" s="607" t="s">
        <v>205</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25">
      <c r="B42" s="613" t="s">
        <v>427</v>
      </c>
      <c r="C42" s="614"/>
      <c r="D42" s="614"/>
      <c r="E42" s="614"/>
      <c r="F42" s="614"/>
      <c r="G42" s="614"/>
      <c r="H42" s="614"/>
      <c r="I42" s="614"/>
      <c r="J42" s="614"/>
      <c r="K42" s="614"/>
      <c r="L42" s="614"/>
      <c r="M42" s="614"/>
      <c r="N42" s="614"/>
      <c r="O42" s="614"/>
      <c r="P42" s="614"/>
      <c r="Q42" s="615"/>
      <c r="R42" s="659">
        <v>83530586</v>
      </c>
      <c r="S42" s="660"/>
      <c r="T42" s="660"/>
      <c r="U42" s="660"/>
      <c r="V42" s="660"/>
      <c r="W42" s="660"/>
      <c r="X42" s="660"/>
      <c r="Y42" s="661"/>
      <c r="Z42" s="662">
        <v>100</v>
      </c>
      <c r="AA42" s="662"/>
      <c r="AB42" s="662"/>
      <c r="AC42" s="662"/>
      <c r="AD42" s="663">
        <v>6152178</v>
      </c>
      <c r="AE42" s="663"/>
      <c r="AF42" s="663"/>
      <c r="AG42" s="663"/>
      <c r="AH42" s="663"/>
      <c r="AI42" s="663"/>
      <c r="AJ42" s="663"/>
      <c r="AK42" s="663"/>
      <c r="AL42" s="664">
        <v>100</v>
      </c>
      <c r="AM42" s="645"/>
      <c r="AN42" s="645"/>
      <c r="AO42" s="665"/>
      <c r="AQ42" s="666" t="s">
        <v>429</v>
      </c>
      <c r="AR42" s="667"/>
      <c r="AS42" s="667"/>
      <c r="AT42" s="667"/>
      <c r="AU42" s="667"/>
      <c r="AV42" s="667"/>
      <c r="AW42" s="667"/>
      <c r="AX42" s="667"/>
      <c r="AY42" s="668"/>
      <c r="AZ42" s="659">
        <v>690700</v>
      </c>
      <c r="BA42" s="660"/>
      <c r="BB42" s="660"/>
      <c r="BC42" s="660"/>
      <c r="BD42" s="644"/>
      <c r="BE42" s="644"/>
      <c r="BF42" s="646"/>
      <c r="BG42" s="553"/>
      <c r="BH42" s="554"/>
      <c r="BI42" s="554"/>
      <c r="BJ42" s="554"/>
      <c r="BK42" s="554"/>
      <c r="BL42" s="23"/>
      <c r="BM42" s="614" t="s">
        <v>430</v>
      </c>
      <c r="BN42" s="614"/>
      <c r="BO42" s="614"/>
      <c r="BP42" s="614"/>
      <c r="BQ42" s="614"/>
      <c r="BR42" s="614"/>
      <c r="BS42" s="614"/>
      <c r="BT42" s="614"/>
      <c r="BU42" s="615"/>
      <c r="BV42" s="659">
        <v>384</v>
      </c>
      <c r="BW42" s="660"/>
      <c r="BX42" s="660"/>
      <c r="BY42" s="660"/>
      <c r="BZ42" s="660"/>
      <c r="CA42" s="660"/>
      <c r="CB42" s="669"/>
      <c r="CD42" s="601" t="s">
        <v>285</v>
      </c>
      <c r="CE42" s="602"/>
      <c r="CF42" s="602"/>
      <c r="CG42" s="602"/>
      <c r="CH42" s="602"/>
      <c r="CI42" s="602"/>
      <c r="CJ42" s="602"/>
      <c r="CK42" s="602"/>
      <c r="CL42" s="602"/>
      <c r="CM42" s="602"/>
      <c r="CN42" s="602"/>
      <c r="CO42" s="602"/>
      <c r="CP42" s="602"/>
      <c r="CQ42" s="603"/>
      <c r="CR42" s="596">
        <v>49145541</v>
      </c>
      <c r="CS42" s="377"/>
      <c r="CT42" s="377"/>
      <c r="CU42" s="377"/>
      <c r="CV42" s="377"/>
      <c r="CW42" s="377"/>
      <c r="CX42" s="377"/>
      <c r="CY42" s="597"/>
      <c r="CZ42" s="604">
        <v>61.4</v>
      </c>
      <c r="DA42" s="383"/>
      <c r="DB42" s="383"/>
      <c r="DC42" s="609"/>
      <c r="DD42" s="607">
        <v>10347116</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25">
      <c r="CD43" s="601" t="s">
        <v>81</v>
      </c>
      <c r="CE43" s="602"/>
      <c r="CF43" s="602"/>
      <c r="CG43" s="602"/>
      <c r="CH43" s="602"/>
      <c r="CI43" s="602"/>
      <c r="CJ43" s="602"/>
      <c r="CK43" s="602"/>
      <c r="CL43" s="602"/>
      <c r="CM43" s="602"/>
      <c r="CN43" s="602"/>
      <c r="CO43" s="602"/>
      <c r="CP43" s="602"/>
      <c r="CQ43" s="603"/>
      <c r="CR43" s="596" t="s">
        <v>205</v>
      </c>
      <c r="CS43" s="626"/>
      <c r="CT43" s="626"/>
      <c r="CU43" s="626"/>
      <c r="CV43" s="626"/>
      <c r="CW43" s="626"/>
      <c r="CX43" s="626"/>
      <c r="CY43" s="627"/>
      <c r="CZ43" s="604" t="s">
        <v>205</v>
      </c>
      <c r="DA43" s="628"/>
      <c r="DB43" s="628"/>
      <c r="DC43" s="629"/>
      <c r="DD43" s="607" t="s">
        <v>205</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25">
      <c r="CD44" s="576" t="s">
        <v>179</v>
      </c>
      <c r="CE44" s="569"/>
      <c r="CF44" s="601" t="s">
        <v>149</v>
      </c>
      <c r="CG44" s="602"/>
      <c r="CH44" s="602"/>
      <c r="CI44" s="602"/>
      <c r="CJ44" s="602"/>
      <c r="CK44" s="602"/>
      <c r="CL44" s="602"/>
      <c r="CM44" s="602"/>
      <c r="CN44" s="602"/>
      <c r="CO44" s="602"/>
      <c r="CP44" s="602"/>
      <c r="CQ44" s="603"/>
      <c r="CR44" s="596">
        <v>36124555</v>
      </c>
      <c r="CS44" s="377"/>
      <c r="CT44" s="377"/>
      <c r="CU44" s="377"/>
      <c r="CV44" s="377"/>
      <c r="CW44" s="377"/>
      <c r="CX44" s="377"/>
      <c r="CY44" s="597"/>
      <c r="CZ44" s="604">
        <v>45.1</v>
      </c>
      <c r="DA44" s="383"/>
      <c r="DB44" s="383"/>
      <c r="DC44" s="609"/>
      <c r="DD44" s="607">
        <v>7380128</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25">
      <c r="CD45" s="577"/>
      <c r="CE45" s="572"/>
      <c r="CF45" s="601" t="s">
        <v>431</v>
      </c>
      <c r="CG45" s="602"/>
      <c r="CH45" s="602"/>
      <c r="CI45" s="602"/>
      <c r="CJ45" s="602"/>
      <c r="CK45" s="602"/>
      <c r="CL45" s="602"/>
      <c r="CM45" s="602"/>
      <c r="CN45" s="602"/>
      <c r="CO45" s="602"/>
      <c r="CP45" s="602"/>
      <c r="CQ45" s="603"/>
      <c r="CR45" s="596">
        <v>34193194</v>
      </c>
      <c r="CS45" s="626"/>
      <c r="CT45" s="626"/>
      <c r="CU45" s="626"/>
      <c r="CV45" s="626"/>
      <c r="CW45" s="626"/>
      <c r="CX45" s="626"/>
      <c r="CY45" s="627"/>
      <c r="CZ45" s="604">
        <v>42.7</v>
      </c>
      <c r="DA45" s="628"/>
      <c r="DB45" s="628"/>
      <c r="DC45" s="629"/>
      <c r="DD45" s="607">
        <v>7096819</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2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432</v>
      </c>
      <c r="CG46" s="602"/>
      <c r="CH46" s="602"/>
      <c r="CI46" s="602"/>
      <c r="CJ46" s="602"/>
      <c r="CK46" s="602"/>
      <c r="CL46" s="602"/>
      <c r="CM46" s="602"/>
      <c r="CN46" s="602"/>
      <c r="CO46" s="602"/>
      <c r="CP46" s="602"/>
      <c r="CQ46" s="603"/>
      <c r="CR46" s="596">
        <v>1896917</v>
      </c>
      <c r="CS46" s="377"/>
      <c r="CT46" s="377"/>
      <c r="CU46" s="377"/>
      <c r="CV46" s="377"/>
      <c r="CW46" s="377"/>
      <c r="CX46" s="377"/>
      <c r="CY46" s="597"/>
      <c r="CZ46" s="604">
        <v>2.4</v>
      </c>
      <c r="DA46" s="383"/>
      <c r="DB46" s="383"/>
      <c r="DC46" s="609"/>
      <c r="DD46" s="607">
        <v>248865</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25">
      <c r="B47" s="44" t="s">
        <v>406</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433</v>
      </c>
      <c r="CG47" s="602"/>
      <c r="CH47" s="602"/>
      <c r="CI47" s="602"/>
      <c r="CJ47" s="602"/>
      <c r="CK47" s="602"/>
      <c r="CL47" s="602"/>
      <c r="CM47" s="602"/>
      <c r="CN47" s="602"/>
      <c r="CO47" s="602"/>
      <c r="CP47" s="602"/>
      <c r="CQ47" s="603"/>
      <c r="CR47" s="596">
        <v>13020986</v>
      </c>
      <c r="CS47" s="626"/>
      <c r="CT47" s="626"/>
      <c r="CU47" s="626"/>
      <c r="CV47" s="626"/>
      <c r="CW47" s="626"/>
      <c r="CX47" s="626"/>
      <c r="CY47" s="627"/>
      <c r="CZ47" s="604">
        <v>16.3</v>
      </c>
      <c r="DA47" s="628"/>
      <c r="DB47" s="628"/>
      <c r="DC47" s="629"/>
      <c r="DD47" s="607">
        <v>2966988</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ht="10.5" x14ac:dyDescent="0.25">
      <c r="B48" s="45" t="s">
        <v>271</v>
      </c>
      <c r="CD48" s="578"/>
      <c r="CE48" s="580"/>
      <c r="CF48" s="601" t="s">
        <v>435</v>
      </c>
      <c r="CG48" s="602"/>
      <c r="CH48" s="602"/>
      <c r="CI48" s="602"/>
      <c r="CJ48" s="602"/>
      <c r="CK48" s="602"/>
      <c r="CL48" s="602"/>
      <c r="CM48" s="602"/>
      <c r="CN48" s="602"/>
      <c r="CO48" s="602"/>
      <c r="CP48" s="602"/>
      <c r="CQ48" s="603"/>
      <c r="CR48" s="596" t="s">
        <v>205</v>
      </c>
      <c r="CS48" s="377"/>
      <c r="CT48" s="377"/>
      <c r="CU48" s="377"/>
      <c r="CV48" s="377"/>
      <c r="CW48" s="377"/>
      <c r="CX48" s="377"/>
      <c r="CY48" s="597"/>
      <c r="CZ48" s="604" t="s">
        <v>205</v>
      </c>
      <c r="DA48" s="383"/>
      <c r="DB48" s="383"/>
      <c r="DC48" s="609"/>
      <c r="DD48" s="607" t="s">
        <v>205</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25">
      <c r="CD49" s="613" t="s">
        <v>198</v>
      </c>
      <c r="CE49" s="614"/>
      <c r="CF49" s="614"/>
      <c r="CG49" s="614"/>
      <c r="CH49" s="614"/>
      <c r="CI49" s="614"/>
      <c r="CJ49" s="614"/>
      <c r="CK49" s="614"/>
      <c r="CL49" s="614"/>
      <c r="CM49" s="614"/>
      <c r="CN49" s="614"/>
      <c r="CO49" s="614"/>
      <c r="CP49" s="614"/>
      <c r="CQ49" s="615"/>
      <c r="CR49" s="659">
        <v>80085510</v>
      </c>
      <c r="CS49" s="644"/>
      <c r="CT49" s="644"/>
      <c r="CU49" s="644"/>
      <c r="CV49" s="644"/>
      <c r="CW49" s="644"/>
      <c r="CX49" s="644"/>
      <c r="CY49" s="670"/>
      <c r="CZ49" s="664">
        <v>100</v>
      </c>
      <c r="DA49" s="671"/>
      <c r="DB49" s="671"/>
      <c r="DC49" s="672"/>
      <c r="DD49" s="673">
        <v>19421011</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PzgFMYd6YjGQR2dmw6XgUic2KqwC1KX/9XQ95iQb0DX+P3/73l9qUpLECpaGE7jM49U0GO96WOCkYEWtJA/FbQ==" saltValue="VsQ2Ap/Ucd0hGNCSCUPoew=="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K18" sqref="AK18:AO18"/>
    </sheetView>
  </sheetViews>
  <sheetFormatPr defaultColWidth="0" defaultRowHeight="12.75" zeroHeight="1" x14ac:dyDescent="0.25"/>
  <cols>
    <col min="1" max="130" width="2.73046875" style="50" customWidth="1"/>
    <col min="131" max="131" width="1.59765625" style="50" customWidth="1"/>
    <col min="132" max="132" width="9" style="50" hidden="1" customWidth="1"/>
    <col min="133" max="16384" width="9" style="50" hidden="1"/>
  </cols>
  <sheetData>
    <row r="1" spans="1:131" s="51" customFormat="1" ht="11.25" customHeight="1" x14ac:dyDescent="0.2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5">
      <c r="A2" s="56" t="s">
        <v>304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111</v>
      </c>
      <c r="DK2" s="685"/>
      <c r="DL2" s="685"/>
      <c r="DM2" s="685"/>
      <c r="DN2" s="685"/>
      <c r="DO2" s="686"/>
      <c r="DP2" s="69"/>
      <c r="DQ2" s="684" t="s">
        <v>307</v>
      </c>
      <c r="DR2" s="685"/>
      <c r="DS2" s="685"/>
      <c r="DT2" s="685"/>
      <c r="DU2" s="685"/>
      <c r="DV2" s="685"/>
      <c r="DW2" s="685"/>
      <c r="DX2" s="685"/>
      <c r="DY2" s="685"/>
      <c r="DZ2" s="686"/>
      <c r="EA2" s="93"/>
    </row>
    <row r="3" spans="1:131" s="51" customFormat="1" ht="11.25" customHeight="1" x14ac:dyDescent="0.2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5">
      <c r="A4" s="687" t="s">
        <v>210</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436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5">
      <c r="A5" s="952" t="s">
        <v>437</v>
      </c>
      <c r="B5" s="953"/>
      <c r="C5" s="953"/>
      <c r="D5" s="953"/>
      <c r="E5" s="953"/>
      <c r="F5" s="953"/>
      <c r="G5" s="953"/>
      <c r="H5" s="953"/>
      <c r="I5" s="953"/>
      <c r="J5" s="953"/>
      <c r="K5" s="953"/>
      <c r="L5" s="953"/>
      <c r="M5" s="953"/>
      <c r="N5" s="953"/>
      <c r="O5" s="953"/>
      <c r="P5" s="954"/>
      <c r="Q5" s="958" t="s">
        <v>187</v>
      </c>
      <c r="R5" s="959"/>
      <c r="S5" s="959"/>
      <c r="T5" s="959"/>
      <c r="U5" s="960"/>
      <c r="V5" s="958" t="s">
        <v>438</v>
      </c>
      <c r="W5" s="959"/>
      <c r="X5" s="959"/>
      <c r="Y5" s="959"/>
      <c r="Z5" s="960"/>
      <c r="AA5" s="958" t="s">
        <v>439</v>
      </c>
      <c r="AB5" s="959"/>
      <c r="AC5" s="959"/>
      <c r="AD5" s="959"/>
      <c r="AE5" s="959"/>
      <c r="AF5" s="964" t="s">
        <v>181</v>
      </c>
      <c r="AG5" s="959"/>
      <c r="AH5" s="959"/>
      <c r="AI5" s="959"/>
      <c r="AJ5" s="965"/>
      <c r="AK5" s="959" t="s">
        <v>441</v>
      </c>
      <c r="AL5" s="959"/>
      <c r="AM5" s="959"/>
      <c r="AN5" s="959"/>
      <c r="AO5" s="960"/>
      <c r="AP5" s="958" t="s">
        <v>132</v>
      </c>
      <c r="AQ5" s="959"/>
      <c r="AR5" s="959"/>
      <c r="AS5" s="959"/>
      <c r="AT5" s="960"/>
      <c r="AU5" s="958" t="s">
        <v>442</v>
      </c>
      <c r="AV5" s="959"/>
      <c r="AW5" s="959"/>
      <c r="AX5" s="959"/>
      <c r="AY5" s="965"/>
      <c r="AZ5" s="72"/>
      <c r="BA5" s="72"/>
      <c r="BB5" s="72"/>
      <c r="BC5" s="72"/>
      <c r="BD5" s="72"/>
      <c r="BE5" s="84"/>
      <c r="BF5" s="84"/>
      <c r="BG5" s="84"/>
      <c r="BH5" s="84"/>
      <c r="BI5" s="84"/>
      <c r="BJ5" s="84"/>
      <c r="BK5" s="84"/>
      <c r="BL5" s="84"/>
      <c r="BM5" s="84"/>
      <c r="BN5" s="84"/>
      <c r="BO5" s="84"/>
      <c r="BP5" s="84"/>
      <c r="BQ5" s="952" t="s">
        <v>443</v>
      </c>
      <c r="BR5" s="953"/>
      <c r="BS5" s="953"/>
      <c r="BT5" s="953"/>
      <c r="BU5" s="953"/>
      <c r="BV5" s="953"/>
      <c r="BW5" s="953"/>
      <c r="BX5" s="953"/>
      <c r="BY5" s="953"/>
      <c r="BZ5" s="953"/>
      <c r="CA5" s="953"/>
      <c r="CB5" s="953"/>
      <c r="CC5" s="953"/>
      <c r="CD5" s="953"/>
      <c r="CE5" s="953"/>
      <c r="CF5" s="953"/>
      <c r="CG5" s="954"/>
      <c r="CH5" s="958" t="s">
        <v>372</v>
      </c>
      <c r="CI5" s="959"/>
      <c r="CJ5" s="959"/>
      <c r="CK5" s="959"/>
      <c r="CL5" s="960"/>
      <c r="CM5" s="958" t="s">
        <v>326</v>
      </c>
      <c r="CN5" s="959"/>
      <c r="CO5" s="959"/>
      <c r="CP5" s="959"/>
      <c r="CQ5" s="960"/>
      <c r="CR5" s="958" t="s">
        <v>253</v>
      </c>
      <c r="CS5" s="959"/>
      <c r="CT5" s="959"/>
      <c r="CU5" s="959"/>
      <c r="CV5" s="960"/>
      <c r="CW5" s="958" t="s">
        <v>55</v>
      </c>
      <c r="CX5" s="959"/>
      <c r="CY5" s="959"/>
      <c r="CZ5" s="959"/>
      <c r="DA5" s="960"/>
      <c r="DB5" s="958" t="s">
        <v>444</v>
      </c>
      <c r="DC5" s="959"/>
      <c r="DD5" s="959"/>
      <c r="DE5" s="959"/>
      <c r="DF5" s="960"/>
      <c r="DG5" s="968" t="s">
        <v>250</v>
      </c>
      <c r="DH5" s="969"/>
      <c r="DI5" s="969"/>
      <c r="DJ5" s="969"/>
      <c r="DK5" s="970"/>
      <c r="DL5" s="968" t="s">
        <v>448</v>
      </c>
      <c r="DM5" s="969"/>
      <c r="DN5" s="969"/>
      <c r="DO5" s="969"/>
      <c r="DP5" s="970"/>
      <c r="DQ5" s="958" t="s">
        <v>449</v>
      </c>
      <c r="DR5" s="959"/>
      <c r="DS5" s="959"/>
      <c r="DT5" s="959"/>
      <c r="DU5" s="960"/>
      <c r="DV5" s="958" t="s">
        <v>442</v>
      </c>
      <c r="DW5" s="959"/>
      <c r="DX5" s="959"/>
      <c r="DY5" s="959"/>
      <c r="DZ5" s="965"/>
      <c r="EA5" s="81"/>
    </row>
    <row r="6" spans="1:131" s="53" customFormat="1" ht="26.25" customHeight="1" x14ac:dyDescent="0.2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25">
      <c r="A7" s="58">
        <v>1</v>
      </c>
      <c r="B7" s="688" t="s">
        <v>451</v>
      </c>
      <c r="C7" s="689"/>
      <c r="D7" s="689"/>
      <c r="E7" s="689"/>
      <c r="F7" s="689"/>
      <c r="G7" s="689"/>
      <c r="H7" s="689"/>
      <c r="I7" s="689"/>
      <c r="J7" s="689"/>
      <c r="K7" s="689"/>
      <c r="L7" s="689"/>
      <c r="M7" s="689"/>
      <c r="N7" s="689"/>
      <c r="O7" s="689"/>
      <c r="P7" s="690"/>
      <c r="Q7" s="691">
        <v>83531</v>
      </c>
      <c r="R7" s="692"/>
      <c r="S7" s="692"/>
      <c r="T7" s="692"/>
      <c r="U7" s="692"/>
      <c r="V7" s="692">
        <v>80086</v>
      </c>
      <c r="W7" s="692"/>
      <c r="X7" s="692"/>
      <c r="Y7" s="692"/>
      <c r="Z7" s="692"/>
      <c r="AA7" s="692">
        <v>3445</v>
      </c>
      <c r="AB7" s="692"/>
      <c r="AC7" s="692"/>
      <c r="AD7" s="692"/>
      <c r="AE7" s="693"/>
      <c r="AF7" s="694">
        <v>1834</v>
      </c>
      <c r="AG7" s="695"/>
      <c r="AH7" s="695"/>
      <c r="AI7" s="695"/>
      <c r="AJ7" s="696"/>
      <c r="AK7" s="697">
        <v>25919</v>
      </c>
      <c r="AL7" s="692"/>
      <c r="AM7" s="692"/>
      <c r="AN7" s="692"/>
      <c r="AO7" s="692"/>
      <c r="AP7" s="692">
        <v>11962</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550</v>
      </c>
      <c r="BT7" s="689"/>
      <c r="BU7" s="689"/>
      <c r="BV7" s="689"/>
      <c r="BW7" s="689"/>
      <c r="BX7" s="689"/>
      <c r="BY7" s="689"/>
      <c r="BZ7" s="689"/>
      <c r="CA7" s="689"/>
      <c r="CB7" s="689"/>
      <c r="CC7" s="689"/>
      <c r="CD7" s="689"/>
      <c r="CE7" s="689"/>
      <c r="CF7" s="689"/>
      <c r="CG7" s="690"/>
      <c r="CH7" s="700">
        <v>-15</v>
      </c>
      <c r="CI7" s="701"/>
      <c r="CJ7" s="701"/>
      <c r="CK7" s="701"/>
      <c r="CL7" s="702"/>
      <c r="CM7" s="700">
        <v>220</v>
      </c>
      <c r="CN7" s="701"/>
      <c r="CO7" s="701"/>
      <c r="CP7" s="701"/>
      <c r="CQ7" s="702"/>
      <c r="CR7" s="700">
        <v>23</v>
      </c>
      <c r="CS7" s="701"/>
      <c r="CT7" s="701"/>
      <c r="CU7" s="701"/>
      <c r="CV7" s="702"/>
      <c r="CW7" s="700" t="s">
        <v>205</v>
      </c>
      <c r="CX7" s="701"/>
      <c r="CY7" s="701"/>
      <c r="CZ7" s="701"/>
      <c r="DA7" s="702"/>
      <c r="DB7" s="700" t="s">
        <v>205</v>
      </c>
      <c r="DC7" s="701"/>
      <c r="DD7" s="701"/>
      <c r="DE7" s="701"/>
      <c r="DF7" s="702"/>
      <c r="DG7" s="700" t="s">
        <v>205</v>
      </c>
      <c r="DH7" s="701"/>
      <c r="DI7" s="701"/>
      <c r="DJ7" s="701"/>
      <c r="DK7" s="702"/>
      <c r="DL7" s="700" t="s">
        <v>205</v>
      </c>
      <c r="DM7" s="701"/>
      <c r="DN7" s="701"/>
      <c r="DO7" s="701"/>
      <c r="DP7" s="702"/>
      <c r="DQ7" s="700" t="s">
        <v>205</v>
      </c>
      <c r="DR7" s="701"/>
      <c r="DS7" s="701"/>
      <c r="DT7" s="701"/>
      <c r="DU7" s="702"/>
      <c r="DV7" s="688"/>
      <c r="DW7" s="689"/>
      <c r="DX7" s="689"/>
      <c r="DY7" s="689"/>
      <c r="DZ7" s="703"/>
      <c r="EA7" s="81"/>
    </row>
    <row r="8" spans="1:131" s="53" customFormat="1" ht="26.25" customHeight="1" x14ac:dyDescent="0.25">
      <c r="A8" s="59">
        <v>2</v>
      </c>
      <c r="B8" s="704"/>
      <c r="C8" s="705"/>
      <c r="D8" s="705"/>
      <c r="E8" s="705"/>
      <c r="F8" s="705"/>
      <c r="G8" s="705"/>
      <c r="H8" s="705"/>
      <c r="I8" s="705"/>
      <c r="J8" s="705"/>
      <c r="K8" s="705"/>
      <c r="L8" s="705"/>
      <c r="M8" s="705"/>
      <c r="N8" s="705"/>
      <c r="O8" s="705"/>
      <c r="P8" s="706"/>
      <c r="Q8" s="707"/>
      <c r="R8" s="708"/>
      <c r="S8" s="708"/>
      <c r="T8" s="708"/>
      <c r="U8" s="708"/>
      <c r="V8" s="708"/>
      <c r="W8" s="708"/>
      <c r="X8" s="708"/>
      <c r="Y8" s="708"/>
      <c r="Z8" s="708"/>
      <c r="AA8" s="708"/>
      <c r="AB8" s="708"/>
      <c r="AC8" s="708"/>
      <c r="AD8" s="708"/>
      <c r="AE8" s="709"/>
      <c r="AF8" s="710"/>
      <c r="AG8" s="711"/>
      <c r="AH8" s="711"/>
      <c r="AI8" s="711"/>
      <c r="AJ8" s="712"/>
      <c r="AK8" s="713"/>
      <c r="AL8" s="708"/>
      <c r="AM8" s="708"/>
      <c r="AN8" s="708"/>
      <c r="AO8" s="708"/>
      <c r="AP8" s="708"/>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532</v>
      </c>
      <c r="BT8" s="705"/>
      <c r="BU8" s="705"/>
      <c r="BV8" s="705"/>
      <c r="BW8" s="705"/>
      <c r="BX8" s="705"/>
      <c r="BY8" s="705"/>
      <c r="BZ8" s="705"/>
      <c r="CA8" s="705"/>
      <c r="CB8" s="705"/>
      <c r="CC8" s="705"/>
      <c r="CD8" s="705"/>
      <c r="CE8" s="705"/>
      <c r="CF8" s="705"/>
      <c r="CG8" s="706"/>
      <c r="CH8" s="716">
        <v>4</v>
      </c>
      <c r="CI8" s="711"/>
      <c r="CJ8" s="711"/>
      <c r="CK8" s="711"/>
      <c r="CL8" s="717"/>
      <c r="CM8" s="716">
        <v>30</v>
      </c>
      <c r="CN8" s="711"/>
      <c r="CO8" s="711"/>
      <c r="CP8" s="711"/>
      <c r="CQ8" s="717"/>
      <c r="CR8" s="716">
        <v>5</v>
      </c>
      <c r="CS8" s="711"/>
      <c r="CT8" s="711"/>
      <c r="CU8" s="711"/>
      <c r="CV8" s="717"/>
      <c r="CW8" s="716" t="s">
        <v>205</v>
      </c>
      <c r="CX8" s="711"/>
      <c r="CY8" s="711"/>
      <c r="CZ8" s="711"/>
      <c r="DA8" s="717"/>
      <c r="DB8" s="716" t="s">
        <v>205</v>
      </c>
      <c r="DC8" s="711"/>
      <c r="DD8" s="711"/>
      <c r="DE8" s="711"/>
      <c r="DF8" s="717"/>
      <c r="DG8" s="716" t="s">
        <v>205</v>
      </c>
      <c r="DH8" s="711"/>
      <c r="DI8" s="711"/>
      <c r="DJ8" s="711"/>
      <c r="DK8" s="717"/>
      <c r="DL8" s="716" t="s">
        <v>205</v>
      </c>
      <c r="DM8" s="711"/>
      <c r="DN8" s="711"/>
      <c r="DO8" s="711"/>
      <c r="DP8" s="717"/>
      <c r="DQ8" s="716" t="s">
        <v>205</v>
      </c>
      <c r="DR8" s="711"/>
      <c r="DS8" s="711"/>
      <c r="DT8" s="711"/>
      <c r="DU8" s="717"/>
      <c r="DV8" s="704"/>
      <c r="DW8" s="705"/>
      <c r="DX8" s="705"/>
      <c r="DY8" s="705"/>
      <c r="DZ8" s="718"/>
      <c r="EA8" s="81"/>
    </row>
    <row r="9" spans="1:131" s="53" customFormat="1" ht="26.25" customHeight="1" x14ac:dyDescent="0.25">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t="s">
        <v>548</v>
      </c>
      <c r="BT9" s="705"/>
      <c r="BU9" s="705"/>
      <c r="BV9" s="705"/>
      <c r="BW9" s="705"/>
      <c r="BX9" s="705"/>
      <c r="BY9" s="705"/>
      <c r="BZ9" s="705"/>
      <c r="CA9" s="705"/>
      <c r="CB9" s="705"/>
      <c r="CC9" s="705"/>
      <c r="CD9" s="705"/>
      <c r="CE9" s="705"/>
      <c r="CF9" s="705"/>
      <c r="CG9" s="706"/>
      <c r="CH9" s="716">
        <v>2</v>
      </c>
      <c r="CI9" s="711"/>
      <c r="CJ9" s="711"/>
      <c r="CK9" s="711"/>
      <c r="CL9" s="717"/>
      <c r="CM9" s="716">
        <v>5</v>
      </c>
      <c r="CN9" s="711"/>
      <c r="CO9" s="711"/>
      <c r="CP9" s="711"/>
      <c r="CQ9" s="717"/>
      <c r="CR9" s="716">
        <v>2</v>
      </c>
      <c r="CS9" s="711"/>
      <c r="CT9" s="711"/>
      <c r="CU9" s="711"/>
      <c r="CV9" s="717"/>
      <c r="CW9" s="716" t="s">
        <v>205</v>
      </c>
      <c r="CX9" s="711"/>
      <c r="CY9" s="711"/>
      <c r="CZ9" s="711"/>
      <c r="DA9" s="717"/>
      <c r="DB9" s="716" t="s">
        <v>205</v>
      </c>
      <c r="DC9" s="711"/>
      <c r="DD9" s="711"/>
      <c r="DE9" s="711"/>
      <c r="DF9" s="717"/>
      <c r="DG9" s="716" t="s">
        <v>205</v>
      </c>
      <c r="DH9" s="711"/>
      <c r="DI9" s="711"/>
      <c r="DJ9" s="711"/>
      <c r="DK9" s="717"/>
      <c r="DL9" s="716" t="s">
        <v>205</v>
      </c>
      <c r="DM9" s="711"/>
      <c r="DN9" s="711"/>
      <c r="DO9" s="711"/>
      <c r="DP9" s="717"/>
      <c r="DQ9" s="716" t="s">
        <v>205</v>
      </c>
      <c r="DR9" s="711"/>
      <c r="DS9" s="711"/>
      <c r="DT9" s="711"/>
      <c r="DU9" s="717"/>
      <c r="DV9" s="704"/>
      <c r="DW9" s="705"/>
      <c r="DX9" s="705"/>
      <c r="DY9" s="705"/>
      <c r="DZ9" s="718"/>
      <c r="EA9" s="81"/>
    </row>
    <row r="10" spans="1:131" s="53" customFormat="1" ht="26.25" customHeight="1" x14ac:dyDescent="0.2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t="s">
        <v>554</v>
      </c>
      <c r="BS10" s="704" t="s">
        <v>549</v>
      </c>
      <c r="BT10" s="705"/>
      <c r="BU10" s="705"/>
      <c r="BV10" s="705"/>
      <c r="BW10" s="705"/>
      <c r="BX10" s="705"/>
      <c r="BY10" s="705"/>
      <c r="BZ10" s="705"/>
      <c r="CA10" s="705"/>
      <c r="CB10" s="705"/>
      <c r="CC10" s="705"/>
      <c r="CD10" s="705"/>
      <c r="CE10" s="705"/>
      <c r="CF10" s="705"/>
      <c r="CG10" s="706"/>
      <c r="CH10" s="716">
        <v>19</v>
      </c>
      <c r="CI10" s="711"/>
      <c r="CJ10" s="711"/>
      <c r="CK10" s="711"/>
      <c r="CL10" s="717"/>
      <c r="CM10" s="716">
        <v>108</v>
      </c>
      <c r="CN10" s="711"/>
      <c r="CO10" s="711"/>
      <c r="CP10" s="711"/>
      <c r="CQ10" s="717"/>
      <c r="CR10" s="716">
        <v>5</v>
      </c>
      <c r="CS10" s="711"/>
      <c r="CT10" s="711"/>
      <c r="CU10" s="711"/>
      <c r="CV10" s="717"/>
      <c r="CW10" s="716" t="s">
        <v>205</v>
      </c>
      <c r="CX10" s="711"/>
      <c r="CY10" s="711"/>
      <c r="CZ10" s="711"/>
      <c r="DA10" s="717"/>
      <c r="DB10" s="716">
        <v>1200</v>
      </c>
      <c r="DC10" s="711"/>
      <c r="DD10" s="711"/>
      <c r="DE10" s="711"/>
      <c r="DF10" s="717"/>
      <c r="DG10" s="716" t="s">
        <v>205</v>
      </c>
      <c r="DH10" s="711"/>
      <c r="DI10" s="711"/>
      <c r="DJ10" s="711"/>
      <c r="DK10" s="717"/>
      <c r="DL10" s="716" t="s">
        <v>205</v>
      </c>
      <c r="DM10" s="711"/>
      <c r="DN10" s="711"/>
      <c r="DO10" s="711"/>
      <c r="DP10" s="717"/>
      <c r="DQ10" s="716" t="s">
        <v>205</v>
      </c>
      <c r="DR10" s="711"/>
      <c r="DS10" s="711"/>
      <c r="DT10" s="711"/>
      <c r="DU10" s="717"/>
      <c r="DV10" s="704"/>
      <c r="DW10" s="705"/>
      <c r="DX10" s="705"/>
      <c r="DY10" s="705"/>
      <c r="DZ10" s="718"/>
      <c r="EA10" s="81"/>
    </row>
    <row r="11" spans="1:131" s="53" customFormat="1" ht="26.25" customHeight="1" x14ac:dyDescent="0.2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2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2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2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2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2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2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2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2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2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2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2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453</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25">
      <c r="A23" s="60" t="s">
        <v>260</v>
      </c>
      <c r="B23" s="727" t="s">
        <v>310</v>
      </c>
      <c r="C23" s="728"/>
      <c r="D23" s="728"/>
      <c r="E23" s="728"/>
      <c r="F23" s="728"/>
      <c r="G23" s="728"/>
      <c r="H23" s="728"/>
      <c r="I23" s="728"/>
      <c r="J23" s="728"/>
      <c r="K23" s="728"/>
      <c r="L23" s="728"/>
      <c r="M23" s="728"/>
      <c r="N23" s="728"/>
      <c r="O23" s="728"/>
      <c r="P23" s="729"/>
      <c r="Q23" s="730">
        <v>83531</v>
      </c>
      <c r="R23" s="731"/>
      <c r="S23" s="731"/>
      <c r="T23" s="731"/>
      <c r="U23" s="731"/>
      <c r="V23" s="731">
        <v>80086</v>
      </c>
      <c r="W23" s="731"/>
      <c r="X23" s="731"/>
      <c r="Y23" s="731"/>
      <c r="Z23" s="731"/>
      <c r="AA23" s="731">
        <v>3445</v>
      </c>
      <c r="AB23" s="731"/>
      <c r="AC23" s="731"/>
      <c r="AD23" s="731"/>
      <c r="AE23" s="732"/>
      <c r="AF23" s="733">
        <v>1834</v>
      </c>
      <c r="AG23" s="731"/>
      <c r="AH23" s="731"/>
      <c r="AI23" s="731"/>
      <c r="AJ23" s="734"/>
      <c r="AK23" s="735"/>
      <c r="AL23" s="736"/>
      <c r="AM23" s="736"/>
      <c r="AN23" s="736"/>
      <c r="AO23" s="736"/>
      <c r="AP23" s="731">
        <v>11962</v>
      </c>
      <c r="AQ23" s="731"/>
      <c r="AR23" s="731"/>
      <c r="AS23" s="731"/>
      <c r="AT23" s="731"/>
      <c r="AU23" s="737"/>
      <c r="AV23" s="737"/>
      <c r="AW23" s="737"/>
      <c r="AX23" s="737"/>
      <c r="AY23" s="738"/>
      <c r="AZ23" s="739" t="s">
        <v>205</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25">
      <c r="A24" s="742" t="s">
        <v>394</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25">
      <c r="A25" s="687" t="s">
        <v>420</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25">
      <c r="A26" s="952" t="s">
        <v>437</v>
      </c>
      <c r="B26" s="953"/>
      <c r="C26" s="953"/>
      <c r="D26" s="953"/>
      <c r="E26" s="953"/>
      <c r="F26" s="953"/>
      <c r="G26" s="953"/>
      <c r="H26" s="953"/>
      <c r="I26" s="953"/>
      <c r="J26" s="953"/>
      <c r="K26" s="953"/>
      <c r="L26" s="953"/>
      <c r="M26" s="953"/>
      <c r="N26" s="953"/>
      <c r="O26" s="953"/>
      <c r="P26" s="954"/>
      <c r="Q26" s="958" t="s">
        <v>455</v>
      </c>
      <c r="R26" s="959"/>
      <c r="S26" s="959"/>
      <c r="T26" s="959"/>
      <c r="U26" s="960"/>
      <c r="V26" s="958" t="s">
        <v>456</v>
      </c>
      <c r="W26" s="959"/>
      <c r="X26" s="959"/>
      <c r="Y26" s="959"/>
      <c r="Z26" s="960"/>
      <c r="AA26" s="958" t="s">
        <v>457</v>
      </c>
      <c r="AB26" s="959"/>
      <c r="AC26" s="959"/>
      <c r="AD26" s="959"/>
      <c r="AE26" s="959"/>
      <c r="AF26" s="974" t="s">
        <v>258</v>
      </c>
      <c r="AG26" s="975"/>
      <c r="AH26" s="975"/>
      <c r="AI26" s="975"/>
      <c r="AJ26" s="976"/>
      <c r="AK26" s="959" t="s">
        <v>396</v>
      </c>
      <c r="AL26" s="959"/>
      <c r="AM26" s="959"/>
      <c r="AN26" s="959"/>
      <c r="AO26" s="960"/>
      <c r="AP26" s="958" t="s">
        <v>364</v>
      </c>
      <c r="AQ26" s="959"/>
      <c r="AR26" s="959"/>
      <c r="AS26" s="959"/>
      <c r="AT26" s="960"/>
      <c r="AU26" s="958" t="s">
        <v>458</v>
      </c>
      <c r="AV26" s="959"/>
      <c r="AW26" s="959"/>
      <c r="AX26" s="959"/>
      <c r="AY26" s="960"/>
      <c r="AZ26" s="958" t="s">
        <v>459</v>
      </c>
      <c r="BA26" s="959"/>
      <c r="BB26" s="959"/>
      <c r="BC26" s="959"/>
      <c r="BD26" s="960"/>
      <c r="BE26" s="958" t="s">
        <v>442</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2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25">
      <c r="A28" s="61">
        <v>1</v>
      </c>
      <c r="B28" s="688" t="s">
        <v>460</v>
      </c>
      <c r="C28" s="689"/>
      <c r="D28" s="689"/>
      <c r="E28" s="689"/>
      <c r="F28" s="689"/>
      <c r="G28" s="689"/>
      <c r="H28" s="689"/>
      <c r="I28" s="689"/>
      <c r="J28" s="689"/>
      <c r="K28" s="689"/>
      <c r="L28" s="689"/>
      <c r="M28" s="689"/>
      <c r="N28" s="689"/>
      <c r="O28" s="689"/>
      <c r="P28" s="690"/>
      <c r="Q28" s="743">
        <v>2510</v>
      </c>
      <c r="R28" s="744"/>
      <c r="S28" s="744"/>
      <c r="T28" s="744"/>
      <c r="U28" s="744"/>
      <c r="V28" s="744">
        <v>2509</v>
      </c>
      <c r="W28" s="744"/>
      <c r="X28" s="744"/>
      <c r="Y28" s="744"/>
      <c r="Z28" s="744"/>
      <c r="AA28" s="744">
        <v>1</v>
      </c>
      <c r="AB28" s="744"/>
      <c r="AC28" s="744"/>
      <c r="AD28" s="744"/>
      <c r="AE28" s="745"/>
      <c r="AF28" s="746">
        <v>1</v>
      </c>
      <c r="AG28" s="744"/>
      <c r="AH28" s="744"/>
      <c r="AI28" s="744"/>
      <c r="AJ28" s="747"/>
      <c r="AK28" s="748">
        <v>240</v>
      </c>
      <c r="AL28" s="744"/>
      <c r="AM28" s="744"/>
      <c r="AN28" s="744"/>
      <c r="AO28" s="744"/>
      <c r="AP28" s="744" t="s">
        <v>205</v>
      </c>
      <c r="AQ28" s="744"/>
      <c r="AR28" s="744"/>
      <c r="AS28" s="744"/>
      <c r="AT28" s="744"/>
      <c r="AU28" s="744" t="s">
        <v>205</v>
      </c>
      <c r="AV28" s="744"/>
      <c r="AW28" s="744"/>
      <c r="AX28" s="744"/>
      <c r="AY28" s="744"/>
      <c r="AZ28" s="749" t="s">
        <v>205</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25">
      <c r="A29" s="61">
        <v>2</v>
      </c>
      <c r="B29" s="704" t="s">
        <v>461</v>
      </c>
      <c r="C29" s="705"/>
      <c r="D29" s="705"/>
      <c r="E29" s="705"/>
      <c r="F29" s="705"/>
      <c r="G29" s="705"/>
      <c r="H29" s="705"/>
      <c r="I29" s="705"/>
      <c r="J29" s="705"/>
      <c r="K29" s="705"/>
      <c r="L29" s="705"/>
      <c r="M29" s="705"/>
      <c r="N29" s="705"/>
      <c r="O29" s="705"/>
      <c r="P29" s="706"/>
      <c r="Q29" s="707">
        <v>148</v>
      </c>
      <c r="R29" s="708"/>
      <c r="S29" s="708"/>
      <c r="T29" s="708"/>
      <c r="U29" s="708"/>
      <c r="V29" s="708">
        <v>148</v>
      </c>
      <c r="W29" s="708"/>
      <c r="X29" s="708"/>
      <c r="Y29" s="708"/>
      <c r="Z29" s="708"/>
      <c r="AA29" s="708" t="s">
        <v>205</v>
      </c>
      <c r="AB29" s="708"/>
      <c r="AC29" s="708"/>
      <c r="AD29" s="708"/>
      <c r="AE29" s="709"/>
      <c r="AF29" s="710" t="s">
        <v>205</v>
      </c>
      <c r="AG29" s="711"/>
      <c r="AH29" s="711"/>
      <c r="AI29" s="711"/>
      <c r="AJ29" s="712"/>
      <c r="AK29" s="713">
        <v>82</v>
      </c>
      <c r="AL29" s="708"/>
      <c r="AM29" s="708"/>
      <c r="AN29" s="708"/>
      <c r="AO29" s="708"/>
      <c r="AP29" s="708" t="s">
        <v>205</v>
      </c>
      <c r="AQ29" s="708"/>
      <c r="AR29" s="708"/>
      <c r="AS29" s="708"/>
      <c r="AT29" s="708"/>
      <c r="AU29" s="708" t="s">
        <v>205</v>
      </c>
      <c r="AV29" s="708"/>
      <c r="AW29" s="708"/>
      <c r="AX29" s="708"/>
      <c r="AY29" s="708"/>
      <c r="AZ29" s="752" t="s">
        <v>205</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25">
      <c r="A30" s="61">
        <v>3</v>
      </c>
      <c r="B30" s="704" t="s">
        <v>462</v>
      </c>
      <c r="C30" s="705"/>
      <c r="D30" s="705"/>
      <c r="E30" s="705"/>
      <c r="F30" s="705"/>
      <c r="G30" s="705"/>
      <c r="H30" s="705"/>
      <c r="I30" s="705"/>
      <c r="J30" s="705"/>
      <c r="K30" s="705"/>
      <c r="L30" s="705"/>
      <c r="M30" s="705"/>
      <c r="N30" s="705"/>
      <c r="O30" s="705"/>
      <c r="P30" s="706"/>
      <c r="Q30" s="707">
        <v>2608</v>
      </c>
      <c r="R30" s="708"/>
      <c r="S30" s="708"/>
      <c r="T30" s="708"/>
      <c r="U30" s="708"/>
      <c r="V30" s="708">
        <v>2488</v>
      </c>
      <c r="W30" s="708"/>
      <c r="X30" s="708"/>
      <c r="Y30" s="708"/>
      <c r="Z30" s="708"/>
      <c r="AA30" s="708">
        <v>120</v>
      </c>
      <c r="AB30" s="708"/>
      <c r="AC30" s="708"/>
      <c r="AD30" s="708"/>
      <c r="AE30" s="709"/>
      <c r="AF30" s="710">
        <v>120</v>
      </c>
      <c r="AG30" s="711"/>
      <c r="AH30" s="711"/>
      <c r="AI30" s="711"/>
      <c r="AJ30" s="712"/>
      <c r="AK30" s="713">
        <v>350</v>
      </c>
      <c r="AL30" s="708"/>
      <c r="AM30" s="708"/>
      <c r="AN30" s="708"/>
      <c r="AO30" s="708"/>
      <c r="AP30" s="708" t="s">
        <v>205</v>
      </c>
      <c r="AQ30" s="708"/>
      <c r="AR30" s="708"/>
      <c r="AS30" s="708"/>
      <c r="AT30" s="708"/>
      <c r="AU30" s="708" t="s">
        <v>205</v>
      </c>
      <c r="AV30" s="708"/>
      <c r="AW30" s="708"/>
      <c r="AX30" s="708"/>
      <c r="AY30" s="708"/>
      <c r="AZ30" s="752" t="s">
        <v>205</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25">
      <c r="A31" s="61">
        <v>4</v>
      </c>
      <c r="B31" s="704" t="s">
        <v>464</v>
      </c>
      <c r="C31" s="705"/>
      <c r="D31" s="705"/>
      <c r="E31" s="705"/>
      <c r="F31" s="705"/>
      <c r="G31" s="705"/>
      <c r="H31" s="705"/>
      <c r="I31" s="705"/>
      <c r="J31" s="705"/>
      <c r="K31" s="705"/>
      <c r="L31" s="705"/>
      <c r="M31" s="705"/>
      <c r="N31" s="705"/>
      <c r="O31" s="705"/>
      <c r="P31" s="706"/>
      <c r="Q31" s="707">
        <v>22</v>
      </c>
      <c r="R31" s="708"/>
      <c r="S31" s="708"/>
      <c r="T31" s="708"/>
      <c r="U31" s="708"/>
      <c r="V31" s="708">
        <v>10</v>
      </c>
      <c r="W31" s="708"/>
      <c r="X31" s="708"/>
      <c r="Y31" s="708"/>
      <c r="Z31" s="708"/>
      <c r="AA31" s="708">
        <v>12</v>
      </c>
      <c r="AB31" s="708"/>
      <c r="AC31" s="708"/>
      <c r="AD31" s="708"/>
      <c r="AE31" s="709"/>
      <c r="AF31" s="710">
        <v>12</v>
      </c>
      <c r="AG31" s="711"/>
      <c r="AH31" s="711"/>
      <c r="AI31" s="711"/>
      <c r="AJ31" s="712"/>
      <c r="AK31" s="713" t="s">
        <v>205</v>
      </c>
      <c r="AL31" s="708"/>
      <c r="AM31" s="708"/>
      <c r="AN31" s="708"/>
      <c r="AO31" s="708"/>
      <c r="AP31" s="708" t="s">
        <v>205</v>
      </c>
      <c r="AQ31" s="708"/>
      <c r="AR31" s="708"/>
      <c r="AS31" s="708"/>
      <c r="AT31" s="708"/>
      <c r="AU31" s="708" t="s">
        <v>205</v>
      </c>
      <c r="AV31" s="708"/>
      <c r="AW31" s="708"/>
      <c r="AX31" s="708"/>
      <c r="AY31" s="708"/>
      <c r="AZ31" s="752" t="s">
        <v>205</v>
      </c>
      <c r="BA31" s="752"/>
      <c r="BB31" s="752"/>
      <c r="BC31" s="752"/>
      <c r="BD31" s="752"/>
      <c r="BE31" s="714"/>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25">
      <c r="A32" s="61">
        <v>5</v>
      </c>
      <c r="B32" s="704" t="s">
        <v>234</v>
      </c>
      <c r="C32" s="705"/>
      <c r="D32" s="705"/>
      <c r="E32" s="705"/>
      <c r="F32" s="705"/>
      <c r="G32" s="705"/>
      <c r="H32" s="705"/>
      <c r="I32" s="705"/>
      <c r="J32" s="705"/>
      <c r="K32" s="705"/>
      <c r="L32" s="705"/>
      <c r="M32" s="705"/>
      <c r="N32" s="705"/>
      <c r="O32" s="705"/>
      <c r="P32" s="706"/>
      <c r="Q32" s="707">
        <v>246</v>
      </c>
      <c r="R32" s="708"/>
      <c r="S32" s="708"/>
      <c r="T32" s="708"/>
      <c r="U32" s="708"/>
      <c r="V32" s="708">
        <v>246</v>
      </c>
      <c r="W32" s="708"/>
      <c r="X32" s="708"/>
      <c r="Y32" s="708"/>
      <c r="Z32" s="708"/>
      <c r="AA32" s="708" t="s">
        <v>205</v>
      </c>
      <c r="AB32" s="708"/>
      <c r="AC32" s="708"/>
      <c r="AD32" s="708"/>
      <c r="AE32" s="709"/>
      <c r="AF32" s="710" t="s">
        <v>205</v>
      </c>
      <c r="AG32" s="711"/>
      <c r="AH32" s="711"/>
      <c r="AI32" s="711"/>
      <c r="AJ32" s="712"/>
      <c r="AK32" s="713">
        <v>71</v>
      </c>
      <c r="AL32" s="708"/>
      <c r="AM32" s="708"/>
      <c r="AN32" s="708"/>
      <c r="AO32" s="708"/>
      <c r="AP32" s="708" t="s">
        <v>205</v>
      </c>
      <c r="AQ32" s="708"/>
      <c r="AR32" s="708"/>
      <c r="AS32" s="708"/>
      <c r="AT32" s="708"/>
      <c r="AU32" s="708" t="s">
        <v>205</v>
      </c>
      <c r="AV32" s="708"/>
      <c r="AW32" s="708"/>
      <c r="AX32" s="708"/>
      <c r="AY32" s="708"/>
      <c r="AZ32" s="752" t="s">
        <v>205</v>
      </c>
      <c r="BA32" s="752"/>
      <c r="BB32" s="752"/>
      <c r="BC32" s="752"/>
      <c r="BD32" s="752"/>
      <c r="BE32" s="714"/>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25">
      <c r="A33" s="61">
        <v>6</v>
      </c>
      <c r="B33" s="704" t="s">
        <v>465</v>
      </c>
      <c r="C33" s="705"/>
      <c r="D33" s="705"/>
      <c r="E33" s="705"/>
      <c r="F33" s="705"/>
      <c r="G33" s="705"/>
      <c r="H33" s="705"/>
      <c r="I33" s="705"/>
      <c r="J33" s="705"/>
      <c r="K33" s="705"/>
      <c r="L33" s="705"/>
      <c r="M33" s="705"/>
      <c r="N33" s="705"/>
      <c r="O33" s="705"/>
      <c r="P33" s="706"/>
      <c r="Q33" s="707">
        <v>611</v>
      </c>
      <c r="R33" s="708"/>
      <c r="S33" s="708"/>
      <c r="T33" s="708"/>
      <c r="U33" s="708"/>
      <c r="V33" s="708">
        <v>555</v>
      </c>
      <c r="W33" s="708"/>
      <c r="X33" s="708"/>
      <c r="Y33" s="708"/>
      <c r="Z33" s="708"/>
      <c r="AA33" s="708">
        <v>56</v>
      </c>
      <c r="AB33" s="708"/>
      <c r="AC33" s="708"/>
      <c r="AD33" s="708"/>
      <c r="AE33" s="709"/>
      <c r="AF33" s="710">
        <v>909</v>
      </c>
      <c r="AG33" s="711"/>
      <c r="AH33" s="711"/>
      <c r="AI33" s="711"/>
      <c r="AJ33" s="712"/>
      <c r="AK33" s="713">
        <v>96</v>
      </c>
      <c r="AL33" s="708"/>
      <c r="AM33" s="708"/>
      <c r="AN33" s="708"/>
      <c r="AO33" s="708"/>
      <c r="AP33" s="708">
        <v>2499</v>
      </c>
      <c r="AQ33" s="708"/>
      <c r="AR33" s="708"/>
      <c r="AS33" s="708"/>
      <c r="AT33" s="708"/>
      <c r="AU33" s="708">
        <v>585</v>
      </c>
      <c r="AV33" s="708"/>
      <c r="AW33" s="708"/>
      <c r="AX33" s="708"/>
      <c r="AY33" s="708"/>
      <c r="AZ33" s="752" t="s">
        <v>205</v>
      </c>
      <c r="BA33" s="752"/>
      <c r="BB33" s="752"/>
      <c r="BC33" s="752"/>
      <c r="BD33" s="752"/>
      <c r="BE33" s="714" t="s">
        <v>466</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25">
      <c r="A34" s="61">
        <v>7</v>
      </c>
      <c r="B34" s="704" t="s">
        <v>45</v>
      </c>
      <c r="C34" s="705"/>
      <c r="D34" s="705"/>
      <c r="E34" s="705"/>
      <c r="F34" s="705"/>
      <c r="G34" s="705"/>
      <c r="H34" s="705"/>
      <c r="I34" s="705"/>
      <c r="J34" s="705"/>
      <c r="K34" s="705"/>
      <c r="L34" s="705"/>
      <c r="M34" s="705"/>
      <c r="N34" s="705"/>
      <c r="O34" s="705"/>
      <c r="P34" s="706"/>
      <c r="Q34" s="707">
        <v>686</v>
      </c>
      <c r="R34" s="708"/>
      <c r="S34" s="708"/>
      <c r="T34" s="708"/>
      <c r="U34" s="708"/>
      <c r="V34" s="708">
        <v>669</v>
      </c>
      <c r="W34" s="708"/>
      <c r="X34" s="708"/>
      <c r="Y34" s="708"/>
      <c r="Z34" s="708"/>
      <c r="AA34" s="708">
        <v>17</v>
      </c>
      <c r="AB34" s="708"/>
      <c r="AC34" s="708"/>
      <c r="AD34" s="708"/>
      <c r="AE34" s="709"/>
      <c r="AF34" s="710" t="s">
        <v>205</v>
      </c>
      <c r="AG34" s="711"/>
      <c r="AH34" s="711"/>
      <c r="AI34" s="711"/>
      <c r="AJ34" s="712"/>
      <c r="AK34" s="713">
        <v>489</v>
      </c>
      <c r="AL34" s="708"/>
      <c r="AM34" s="708"/>
      <c r="AN34" s="708"/>
      <c r="AO34" s="708"/>
      <c r="AP34" s="708">
        <v>4098</v>
      </c>
      <c r="AQ34" s="708"/>
      <c r="AR34" s="708"/>
      <c r="AS34" s="708"/>
      <c r="AT34" s="708"/>
      <c r="AU34" s="708">
        <v>3791</v>
      </c>
      <c r="AV34" s="708"/>
      <c r="AW34" s="708"/>
      <c r="AX34" s="708"/>
      <c r="AY34" s="708"/>
      <c r="AZ34" s="752" t="s">
        <v>205</v>
      </c>
      <c r="BA34" s="752"/>
      <c r="BB34" s="752"/>
      <c r="BC34" s="752"/>
      <c r="BD34" s="752"/>
      <c r="BE34" s="714" t="s">
        <v>23</v>
      </c>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25">
      <c r="A35" s="61">
        <v>8</v>
      </c>
      <c r="B35" s="704" t="s">
        <v>467</v>
      </c>
      <c r="C35" s="705"/>
      <c r="D35" s="705"/>
      <c r="E35" s="705"/>
      <c r="F35" s="705"/>
      <c r="G35" s="705"/>
      <c r="H35" s="705"/>
      <c r="I35" s="705"/>
      <c r="J35" s="705"/>
      <c r="K35" s="705"/>
      <c r="L35" s="705"/>
      <c r="M35" s="705"/>
      <c r="N35" s="705"/>
      <c r="O35" s="705"/>
      <c r="P35" s="706"/>
      <c r="Q35" s="707">
        <v>60</v>
      </c>
      <c r="R35" s="708"/>
      <c r="S35" s="708"/>
      <c r="T35" s="708"/>
      <c r="U35" s="708"/>
      <c r="V35" s="708">
        <v>60</v>
      </c>
      <c r="W35" s="708"/>
      <c r="X35" s="708"/>
      <c r="Y35" s="708"/>
      <c r="Z35" s="708"/>
      <c r="AA35" s="708" t="s">
        <v>205</v>
      </c>
      <c r="AB35" s="708"/>
      <c r="AC35" s="708"/>
      <c r="AD35" s="708"/>
      <c r="AE35" s="709"/>
      <c r="AF35" s="710" t="s">
        <v>205</v>
      </c>
      <c r="AG35" s="711"/>
      <c r="AH35" s="711"/>
      <c r="AI35" s="711"/>
      <c r="AJ35" s="712"/>
      <c r="AK35" s="713">
        <v>46</v>
      </c>
      <c r="AL35" s="708"/>
      <c r="AM35" s="708"/>
      <c r="AN35" s="708"/>
      <c r="AO35" s="708"/>
      <c r="AP35" s="708">
        <v>266</v>
      </c>
      <c r="AQ35" s="708"/>
      <c r="AR35" s="708"/>
      <c r="AS35" s="708"/>
      <c r="AT35" s="708"/>
      <c r="AU35" s="708">
        <v>266</v>
      </c>
      <c r="AV35" s="708"/>
      <c r="AW35" s="708"/>
      <c r="AX35" s="708"/>
      <c r="AY35" s="708"/>
      <c r="AZ35" s="752" t="s">
        <v>205</v>
      </c>
      <c r="BA35" s="752"/>
      <c r="BB35" s="752"/>
      <c r="BC35" s="752"/>
      <c r="BD35" s="752"/>
      <c r="BE35" s="714" t="s">
        <v>23</v>
      </c>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25">
      <c r="A36" s="61">
        <v>9</v>
      </c>
      <c r="B36" s="704" t="s">
        <v>469</v>
      </c>
      <c r="C36" s="705"/>
      <c r="D36" s="705"/>
      <c r="E36" s="705"/>
      <c r="F36" s="705"/>
      <c r="G36" s="705"/>
      <c r="H36" s="705"/>
      <c r="I36" s="705"/>
      <c r="J36" s="705"/>
      <c r="K36" s="705"/>
      <c r="L36" s="705"/>
      <c r="M36" s="705"/>
      <c r="N36" s="705"/>
      <c r="O36" s="705"/>
      <c r="P36" s="706"/>
      <c r="Q36" s="707">
        <v>99</v>
      </c>
      <c r="R36" s="708"/>
      <c r="S36" s="708"/>
      <c r="T36" s="708"/>
      <c r="U36" s="708"/>
      <c r="V36" s="708">
        <v>99</v>
      </c>
      <c r="W36" s="708"/>
      <c r="X36" s="708"/>
      <c r="Y36" s="708"/>
      <c r="Z36" s="708"/>
      <c r="AA36" s="708" t="s">
        <v>205</v>
      </c>
      <c r="AB36" s="708"/>
      <c r="AC36" s="708"/>
      <c r="AD36" s="708"/>
      <c r="AE36" s="709"/>
      <c r="AF36" s="710" t="s">
        <v>205</v>
      </c>
      <c r="AG36" s="711"/>
      <c r="AH36" s="711"/>
      <c r="AI36" s="711"/>
      <c r="AJ36" s="712"/>
      <c r="AK36" s="713">
        <v>60</v>
      </c>
      <c r="AL36" s="708"/>
      <c r="AM36" s="708"/>
      <c r="AN36" s="708"/>
      <c r="AO36" s="708"/>
      <c r="AP36" s="708">
        <v>674</v>
      </c>
      <c r="AQ36" s="708"/>
      <c r="AR36" s="708"/>
      <c r="AS36" s="708"/>
      <c r="AT36" s="708"/>
      <c r="AU36" s="708">
        <v>674</v>
      </c>
      <c r="AV36" s="708"/>
      <c r="AW36" s="708"/>
      <c r="AX36" s="708"/>
      <c r="AY36" s="708"/>
      <c r="AZ36" s="752" t="s">
        <v>205</v>
      </c>
      <c r="BA36" s="752"/>
      <c r="BB36" s="752"/>
      <c r="BC36" s="752"/>
      <c r="BD36" s="752"/>
      <c r="BE36" s="714" t="s">
        <v>23</v>
      </c>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2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2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2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2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2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2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2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2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2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2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2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2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2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2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2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2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2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2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2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2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2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2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2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2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2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2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471</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25">
      <c r="A63" s="60" t="s">
        <v>260</v>
      </c>
      <c r="B63" s="727" t="s">
        <v>382</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1043</v>
      </c>
      <c r="AG63" s="731"/>
      <c r="AH63" s="731"/>
      <c r="AI63" s="731"/>
      <c r="AJ63" s="734"/>
      <c r="AK63" s="735"/>
      <c r="AL63" s="736"/>
      <c r="AM63" s="736"/>
      <c r="AN63" s="736"/>
      <c r="AO63" s="736"/>
      <c r="AP63" s="731"/>
      <c r="AQ63" s="731"/>
      <c r="AR63" s="731"/>
      <c r="AS63" s="731"/>
      <c r="AT63" s="731"/>
      <c r="AU63" s="731"/>
      <c r="AV63" s="731"/>
      <c r="AW63" s="731"/>
      <c r="AX63" s="731"/>
      <c r="AY63" s="731"/>
      <c r="AZ63" s="761"/>
      <c r="BA63" s="761"/>
      <c r="BB63" s="761"/>
      <c r="BC63" s="761"/>
      <c r="BD63" s="761"/>
      <c r="BE63" s="737"/>
      <c r="BF63" s="737"/>
      <c r="BG63" s="737"/>
      <c r="BH63" s="737"/>
      <c r="BI63" s="738"/>
      <c r="BJ63" s="739" t="s">
        <v>205</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2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25">
      <c r="A65" s="63" t="s">
        <v>452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25">
      <c r="A66" s="952" t="s">
        <v>445</v>
      </c>
      <c r="B66" s="953"/>
      <c r="C66" s="953"/>
      <c r="D66" s="953"/>
      <c r="E66" s="953"/>
      <c r="F66" s="953"/>
      <c r="G66" s="953"/>
      <c r="H66" s="953"/>
      <c r="I66" s="953"/>
      <c r="J66" s="953"/>
      <c r="K66" s="953"/>
      <c r="L66" s="953"/>
      <c r="M66" s="953"/>
      <c r="N66" s="953"/>
      <c r="O66" s="953"/>
      <c r="P66" s="954"/>
      <c r="Q66" s="958" t="s">
        <v>455</v>
      </c>
      <c r="R66" s="959"/>
      <c r="S66" s="959"/>
      <c r="T66" s="959"/>
      <c r="U66" s="960"/>
      <c r="V66" s="958" t="s">
        <v>456</v>
      </c>
      <c r="W66" s="959"/>
      <c r="X66" s="959"/>
      <c r="Y66" s="959"/>
      <c r="Z66" s="960"/>
      <c r="AA66" s="958" t="s">
        <v>457</v>
      </c>
      <c r="AB66" s="959"/>
      <c r="AC66" s="959"/>
      <c r="AD66" s="959"/>
      <c r="AE66" s="960"/>
      <c r="AF66" s="980" t="s">
        <v>258</v>
      </c>
      <c r="AG66" s="975"/>
      <c r="AH66" s="975"/>
      <c r="AI66" s="975"/>
      <c r="AJ66" s="981"/>
      <c r="AK66" s="958" t="s">
        <v>396</v>
      </c>
      <c r="AL66" s="953"/>
      <c r="AM66" s="953"/>
      <c r="AN66" s="953"/>
      <c r="AO66" s="954"/>
      <c r="AP66" s="958" t="s">
        <v>364</v>
      </c>
      <c r="AQ66" s="959"/>
      <c r="AR66" s="959"/>
      <c r="AS66" s="959"/>
      <c r="AT66" s="960"/>
      <c r="AU66" s="958" t="s">
        <v>472</v>
      </c>
      <c r="AV66" s="959"/>
      <c r="AW66" s="959"/>
      <c r="AX66" s="959"/>
      <c r="AY66" s="960"/>
      <c r="AZ66" s="958" t="s">
        <v>442</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2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25">
      <c r="A68" s="58">
        <v>1</v>
      </c>
      <c r="B68" s="688" t="s">
        <v>537</v>
      </c>
      <c r="C68" s="689"/>
      <c r="D68" s="689"/>
      <c r="E68" s="689"/>
      <c r="F68" s="689"/>
      <c r="G68" s="689"/>
      <c r="H68" s="689"/>
      <c r="I68" s="689"/>
      <c r="J68" s="689"/>
      <c r="K68" s="689"/>
      <c r="L68" s="689"/>
      <c r="M68" s="689"/>
      <c r="N68" s="689"/>
      <c r="O68" s="689"/>
      <c r="P68" s="690"/>
      <c r="Q68" s="691">
        <v>374</v>
      </c>
      <c r="R68" s="692"/>
      <c r="S68" s="692"/>
      <c r="T68" s="692"/>
      <c r="U68" s="692"/>
      <c r="V68" s="692">
        <v>369</v>
      </c>
      <c r="W68" s="692"/>
      <c r="X68" s="692"/>
      <c r="Y68" s="692"/>
      <c r="Z68" s="692"/>
      <c r="AA68" s="692">
        <v>5</v>
      </c>
      <c r="AB68" s="692"/>
      <c r="AC68" s="692"/>
      <c r="AD68" s="692"/>
      <c r="AE68" s="692"/>
      <c r="AF68" s="692" t="s">
        <v>205</v>
      </c>
      <c r="AG68" s="692"/>
      <c r="AH68" s="692"/>
      <c r="AI68" s="692"/>
      <c r="AJ68" s="692"/>
      <c r="AK68" s="692" t="s">
        <v>205</v>
      </c>
      <c r="AL68" s="692"/>
      <c r="AM68" s="692"/>
      <c r="AN68" s="692"/>
      <c r="AO68" s="692"/>
      <c r="AP68" s="692">
        <v>157</v>
      </c>
      <c r="AQ68" s="692"/>
      <c r="AR68" s="692"/>
      <c r="AS68" s="692"/>
      <c r="AT68" s="692"/>
      <c r="AU68" s="692">
        <v>50</v>
      </c>
      <c r="AV68" s="692"/>
      <c r="AW68" s="692"/>
      <c r="AX68" s="692"/>
      <c r="AY68" s="692"/>
      <c r="AZ68" s="698" t="s">
        <v>552</v>
      </c>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25">
      <c r="A69" s="59">
        <v>2</v>
      </c>
      <c r="B69" s="704" t="s">
        <v>537</v>
      </c>
      <c r="C69" s="705"/>
      <c r="D69" s="705"/>
      <c r="E69" s="705"/>
      <c r="F69" s="705"/>
      <c r="G69" s="705"/>
      <c r="H69" s="705"/>
      <c r="I69" s="705"/>
      <c r="J69" s="705"/>
      <c r="K69" s="705"/>
      <c r="L69" s="705"/>
      <c r="M69" s="705"/>
      <c r="N69" s="705"/>
      <c r="O69" s="705"/>
      <c r="P69" s="706"/>
      <c r="Q69" s="707">
        <v>9</v>
      </c>
      <c r="R69" s="708"/>
      <c r="S69" s="708"/>
      <c r="T69" s="708"/>
      <c r="U69" s="708"/>
      <c r="V69" s="708">
        <v>3</v>
      </c>
      <c r="W69" s="708"/>
      <c r="X69" s="708"/>
      <c r="Y69" s="708"/>
      <c r="Z69" s="708"/>
      <c r="AA69" s="708">
        <v>6</v>
      </c>
      <c r="AB69" s="708"/>
      <c r="AC69" s="708"/>
      <c r="AD69" s="708"/>
      <c r="AE69" s="708"/>
      <c r="AF69" s="708" t="s">
        <v>205</v>
      </c>
      <c r="AG69" s="708"/>
      <c r="AH69" s="708"/>
      <c r="AI69" s="708"/>
      <c r="AJ69" s="708"/>
      <c r="AK69" s="708" t="s">
        <v>205</v>
      </c>
      <c r="AL69" s="708"/>
      <c r="AM69" s="708"/>
      <c r="AN69" s="708"/>
      <c r="AO69" s="708"/>
      <c r="AP69" s="708" t="s">
        <v>205</v>
      </c>
      <c r="AQ69" s="708"/>
      <c r="AR69" s="708"/>
      <c r="AS69" s="708"/>
      <c r="AT69" s="708"/>
      <c r="AU69" s="708" t="s">
        <v>205</v>
      </c>
      <c r="AV69" s="708"/>
      <c r="AW69" s="708"/>
      <c r="AX69" s="708"/>
      <c r="AY69" s="708"/>
      <c r="AZ69" s="714" t="s">
        <v>475</v>
      </c>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25">
      <c r="A70" s="59">
        <v>3</v>
      </c>
      <c r="B70" s="704" t="s">
        <v>87</v>
      </c>
      <c r="C70" s="705"/>
      <c r="D70" s="705"/>
      <c r="E70" s="705"/>
      <c r="F70" s="705"/>
      <c r="G70" s="705"/>
      <c r="H70" s="705"/>
      <c r="I70" s="705"/>
      <c r="J70" s="705"/>
      <c r="K70" s="705"/>
      <c r="L70" s="705"/>
      <c r="M70" s="705"/>
      <c r="N70" s="705"/>
      <c r="O70" s="705"/>
      <c r="P70" s="706"/>
      <c r="Q70" s="707">
        <v>8</v>
      </c>
      <c r="R70" s="708"/>
      <c r="S70" s="708"/>
      <c r="T70" s="708"/>
      <c r="U70" s="708"/>
      <c r="V70" s="708">
        <v>6</v>
      </c>
      <c r="W70" s="708"/>
      <c r="X70" s="708"/>
      <c r="Y70" s="708"/>
      <c r="Z70" s="708"/>
      <c r="AA70" s="708">
        <v>2</v>
      </c>
      <c r="AB70" s="708"/>
      <c r="AC70" s="708"/>
      <c r="AD70" s="708"/>
      <c r="AE70" s="708"/>
      <c r="AF70" s="708">
        <v>2</v>
      </c>
      <c r="AG70" s="708"/>
      <c r="AH70" s="708"/>
      <c r="AI70" s="708"/>
      <c r="AJ70" s="708"/>
      <c r="AK70" s="708" t="s">
        <v>205</v>
      </c>
      <c r="AL70" s="708"/>
      <c r="AM70" s="708"/>
      <c r="AN70" s="708"/>
      <c r="AO70" s="708"/>
      <c r="AP70" s="708" t="s">
        <v>205</v>
      </c>
      <c r="AQ70" s="708"/>
      <c r="AR70" s="708"/>
      <c r="AS70" s="708"/>
      <c r="AT70" s="708"/>
      <c r="AU70" s="708" t="s">
        <v>205</v>
      </c>
      <c r="AV70" s="708"/>
      <c r="AW70" s="708"/>
      <c r="AX70" s="708"/>
      <c r="AY70" s="708"/>
      <c r="AZ70" s="714" t="s">
        <v>552</v>
      </c>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25">
      <c r="A71" s="59">
        <v>4</v>
      </c>
      <c r="B71" s="704" t="s">
        <v>527</v>
      </c>
      <c r="C71" s="705"/>
      <c r="D71" s="705"/>
      <c r="E71" s="705"/>
      <c r="F71" s="705"/>
      <c r="G71" s="705"/>
      <c r="H71" s="705"/>
      <c r="I71" s="705"/>
      <c r="J71" s="705"/>
      <c r="K71" s="705"/>
      <c r="L71" s="705"/>
      <c r="M71" s="705"/>
      <c r="N71" s="705"/>
      <c r="O71" s="705"/>
      <c r="P71" s="706"/>
      <c r="Q71" s="707">
        <v>1405</v>
      </c>
      <c r="R71" s="708"/>
      <c r="S71" s="708"/>
      <c r="T71" s="708"/>
      <c r="U71" s="708"/>
      <c r="V71" s="708">
        <v>1402</v>
      </c>
      <c r="W71" s="708"/>
      <c r="X71" s="708"/>
      <c r="Y71" s="708"/>
      <c r="Z71" s="708"/>
      <c r="AA71" s="708">
        <v>3</v>
      </c>
      <c r="AB71" s="708"/>
      <c r="AC71" s="708"/>
      <c r="AD71" s="708"/>
      <c r="AE71" s="708"/>
      <c r="AF71" s="708">
        <v>3</v>
      </c>
      <c r="AG71" s="708"/>
      <c r="AH71" s="708"/>
      <c r="AI71" s="708"/>
      <c r="AJ71" s="708"/>
      <c r="AK71" s="708" t="s">
        <v>205</v>
      </c>
      <c r="AL71" s="708"/>
      <c r="AM71" s="708"/>
      <c r="AN71" s="708"/>
      <c r="AO71" s="708"/>
      <c r="AP71" s="708" t="s">
        <v>205</v>
      </c>
      <c r="AQ71" s="708"/>
      <c r="AR71" s="708"/>
      <c r="AS71" s="708"/>
      <c r="AT71" s="708"/>
      <c r="AU71" s="708" t="s">
        <v>205</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25">
      <c r="A72" s="59">
        <v>5</v>
      </c>
      <c r="B72" s="704" t="s">
        <v>551</v>
      </c>
      <c r="C72" s="705"/>
      <c r="D72" s="705"/>
      <c r="E72" s="705"/>
      <c r="F72" s="705"/>
      <c r="G72" s="705"/>
      <c r="H72" s="705"/>
      <c r="I72" s="705"/>
      <c r="J72" s="705"/>
      <c r="K72" s="705"/>
      <c r="L72" s="705"/>
      <c r="M72" s="705"/>
      <c r="N72" s="705"/>
      <c r="O72" s="705"/>
      <c r="P72" s="706"/>
      <c r="Q72" s="707">
        <v>10853</v>
      </c>
      <c r="R72" s="708"/>
      <c r="S72" s="708"/>
      <c r="T72" s="708"/>
      <c r="U72" s="708"/>
      <c r="V72" s="708">
        <v>10553</v>
      </c>
      <c r="W72" s="708"/>
      <c r="X72" s="708"/>
      <c r="Y72" s="708"/>
      <c r="Z72" s="708"/>
      <c r="AA72" s="708">
        <v>300</v>
      </c>
      <c r="AB72" s="708"/>
      <c r="AC72" s="708"/>
      <c r="AD72" s="708"/>
      <c r="AE72" s="708"/>
      <c r="AF72" s="708">
        <v>300</v>
      </c>
      <c r="AG72" s="708"/>
      <c r="AH72" s="708"/>
      <c r="AI72" s="708"/>
      <c r="AJ72" s="708"/>
      <c r="AK72" s="708">
        <v>81</v>
      </c>
      <c r="AL72" s="708"/>
      <c r="AM72" s="708"/>
      <c r="AN72" s="708"/>
      <c r="AO72" s="708"/>
      <c r="AP72" s="708" t="s">
        <v>205</v>
      </c>
      <c r="AQ72" s="708"/>
      <c r="AR72" s="708"/>
      <c r="AS72" s="708"/>
      <c r="AT72" s="708"/>
      <c r="AU72" s="708" t="s">
        <v>205</v>
      </c>
      <c r="AV72" s="708"/>
      <c r="AW72" s="708"/>
      <c r="AX72" s="708"/>
      <c r="AY72" s="708"/>
      <c r="AZ72" s="714" t="s">
        <v>552</v>
      </c>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25">
      <c r="A73" s="59">
        <v>6</v>
      </c>
      <c r="B73" s="704" t="s">
        <v>551</v>
      </c>
      <c r="C73" s="705"/>
      <c r="D73" s="705"/>
      <c r="E73" s="705"/>
      <c r="F73" s="705"/>
      <c r="G73" s="705"/>
      <c r="H73" s="705"/>
      <c r="I73" s="705"/>
      <c r="J73" s="705"/>
      <c r="K73" s="705"/>
      <c r="L73" s="705"/>
      <c r="M73" s="705"/>
      <c r="N73" s="705"/>
      <c r="O73" s="705"/>
      <c r="P73" s="706"/>
      <c r="Q73" s="707">
        <v>99</v>
      </c>
      <c r="R73" s="708"/>
      <c r="S73" s="708"/>
      <c r="T73" s="708"/>
      <c r="U73" s="708"/>
      <c r="V73" s="708">
        <v>95</v>
      </c>
      <c r="W73" s="708"/>
      <c r="X73" s="708"/>
      <c r="Y73" s="708"/>
      <c r="Z73" s="708"/>
      <c r="AA73" s="708">
        <v>4</v>
      </c>
      <c r="AB73" s="708"/>
      <c r="AC73" s="708"/>
      <c r="AD73" s="708"/>
      <c r="AE73" s="708"/>
      <c r="AF73" s="708">
        <v>4</v>
      </c>
      <c r="AG73" s="708"/>
      <c r="AH73" s="708"/>
      <c r="AI73" s="708"/>
      <c r="AJ73" s="708"/>
      <c r="AK73" s="708">
        <v>8</v>
      </c>
      <c r="AL73" s="708"/>
      <c r="AM73" s="708"/>
      <c r="AN73" s="708"/>
      <c r="AO73" s="708"/>
      <c r="AP73" s="708" t="s">
        <v>205</v>
      </c>
      <c r="AQ73" s="708"/>
      <c r="AR73" s="708"/>
      <c r="AS73" s="708"/>
      <c r="AT73" s="708"/>
      <c r="AU73" s="708" t="s">
        <v>205</v>
      </c>
      <c r="AV73" s="708"/>
      <c r="AW73" s="708"/>
      <c r="AX73" s="708"/>
      <c r="AY73" s="708"/>
      <c r="AZ73" s="714" t="s">
        <v>440</v>
      </c>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25">
      <c r="A74" s="59">
        <v>7</v>
      </c>
      <c r="B74" s="704" t="s">
        <v>524</v>
      </c>
      <c r="C74" s="705"/>
      <c r="D74" s="705"/>
      <c r="E74" s="705"/>
      <c r="F74" s="705"/>
      <c r="G74" s="705"/>
      <c r="H74" s="705"/>
      <c r="I74" s="705"/>
      <c r="J74" s="705"/>
      <c r="K74" s="705"/>
      <c r="L74" s="705"/>
      <c r="M74" s="705"/>
      <c r="N74" s="705"/>
      <c r="O74" s="705"/>
      <c r="P74" s="706"/>
      <c r="Q74" s="707">
        <v>195</v>
      </c>
      <c r="R74" s="708"/>
      <c r="S74" s="708"/>
      <c r="T74" s="708"/>
      <c r="U74" s="708"/>
      <c r="V74" s="708">
        <v>193</v>
      </c>
      <c r="W74" s="708"/>
      <c r="X74" s="708"/>
      <c r="Y74" s="708"/>
      <c r="Z74" s="708"/>
      <c r="AA74" s="708">
        <v>2</v>
      </c>
      <c r="AB74" s="708"/>
      <c r="AC74" s="708"/>
      <c r="AD74" s="708"/>
      <c r="AE74" s="708"/>
      <c r="AF74" s="708">
        <v>2</v>
      </c>
      <c r="AG74" s="708"/>
      <c r="AH74" s="708"/>
      <c r="AI74" s="708"/>
      <c r="AJ74" s="708"/>
      <c r="AK74" s="708" t="s">
        <v>205</v>
      </c>
      <c r="AL74" s="708"/>
      <c r="AM74" s="708"/>
      <c r="AN74" s="708"/>
      <c r="AO74" s="708"/>
      <c r="AP74" s="708" t="s">
        <v>205</v>
      </c>
      <c r="AQ74" s="708"/>
      <c r="AR74" s="708"/>
      <c r="AS74" s="708"/>
      <c r="AT74" s="708"/>
      <c r="AU74" s="708" t="s">
        <v>205</v>
      </c>
      <c r="AV74" s="708"/>
      <c r="AW74" s="708"/>
      <c r="AX74" s="708"/>
      <c r="AY74" s="708"/>
      <c r="AZ74" s="714" t="s">
        <v>552</v>
      </c>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25">
      <c r="A75" s="59">
        <v>8</v>
      </c>
      <c r="B75" s="704" t="s">
        <v>524</v>
      </c>
      <c r="C75" s="705"/>
      <c r="D75" s="705"/>
      <c r="E75" s="705"/>
      <c r="F75" s="705"/>
      <c r="G75" s="705"/>
      <c r="H75" s="705"/>
      <c r="I75" s="705"/>
      <c r="J75" s="705"/>
      <c r="K75" s="705"/>
      <c r="L75" s="705"/>
      <c r="M75" s="705"/>
      <c r="N75" s="705"/>
      <c r="O75" s="705"/>
      <c r="P75" s="706"/>
      <c r="Q75" s="716">
        <v>162325</v>
      </c>
      <c r="R75" s="711"/>
      <c r="S75" s="711"/>
      <c r="T75" s="711"/>
      <c r="U75" s="713"/>
      <c r="V75" s="709">
        <v>158540</v>
      </c>
      <c r="W75" s="711"/>
      <c r="X75" s="711"/>
      <c r="Y75" s="711"/>
      <c r="Z75" s="713"/>
      <c r="AA75" s="709">
        <v>3785</v>
      </c>
      <c r="AB75" s="711"/>
      <c r="AC75" s="711"/>
      <c r="AD75" s="711"/>
      <c r="AE75" s="713"/>
      <c r="AF75" s="709">
        <v>3785</v>
      </c>
      <c r="AG75" s="711"/>
      <c r="AH75" s="711"/>
      <c r="AI75" s="711"/>
      <c r="AJ75" s="713"/>
      <c r="AK75" s="708" t="s">
        <v>205</v>
      </c>
      <c r="AL75" s="708"/>
      <c r="AM75" s="708"/>
      <c r="AN75" s="708"/>
      <c r="AO75" s="708"/>
      <c r="AP75" s="708" t="s">
        <v>205</v>
      </c>
      <c r="AQ75" s="708"/>
      <c r="AR75" s="708"/>
      <c r="AS75" s="708"/>
      <c r="AT75" s="708"/>
      <c r="AU75" s="708" t="s">
        <v>205</v>
      </c>
      <c r="AV75" s="708"/>
      <c r="AW75" s="708"/>
      <c r="AX75" s="708"/>
      <c r="AY75" s="708"/>
      <c r="AZ75" s="714" t="s">
        <v>553</v>
      </c>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25">
      <c r="A76" s="59">
        <v>9</v>
      </c>
      <c r="B76" s="704"/>
      <c r="C76" s="705"/>
      <c r="D76" s="705"/>
      <c r="E76" s="705"/>
      <c r="F76" s="705"/>
      <c r="G76" s="705"/>
      <c r="H76" s="705"/>
      <c r="I76" s="705"/>
      <c r="J76" s="705"/>
      <c r="K76" s="705"/>
      <c r="L76" s="705"/>
      <c r="M76" s="705"/>
      <c r="N76" s="705"/>
      <c r="O76" s="705"/>
      <c r="P76" s="706"/>
      <c r="Q76" s="716"/>
      <c r="R76" s="711"/>
      <c r="S76" s="711"/>
      <c r="T76" s="711"/>
      <c r="U76" s="713"/>
      <c r="V76" s="709"/>
      <c r="W76" s="711"/>
      <c r="X76" s="711"/>
      <c r="Y76" s="711"/>
      <c r="Z76" s="713"/>
      <c r="AA76" s="709"/>
      <c r="AB76" s="711"/>
      <c r="AC76" s="711"/>
      <c r="AD76" s="711"/>
      <c r="AE76" s="713"/>
      <c r="AF76" s="709"/>
      <c r="AG76" s="711"/>
      <c r="AH76" s="711"/>
      <c r="AI76" s="711"/>
      <c r="AJ76" s="713"/>
      <c r="AK76" s="709"/>
      <c r="AL76" s="711"/>
      <c r="AM76" s="711"/>
      <c r="AN76" s="711"/>
      <c r="AO76" s="713"/>
      <c r="AP76" s="709"/>
      <c r="AQ76" s="711"/>
      <c r="AR76" s="711"/>
      <c r="AS76" s="711"/>
      <c r="AT76" s="713"/>
      <c r="AU76" s="709"/>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25">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25">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2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2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2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2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2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2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2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2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2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25">
      <c r="A88" s="60" t="s">
        <v>260</v>
      </c>
      <c r="B88" s="727" t="s">
        <v>473</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c r="AG88" s="731"/>
      <c r="AH88" s="731"/>
      <c r="AI88" s="731"/>
      <c r="AJ88" s="731"/>
      <c r="AK88" s="736"/>
      <c r="AL88" s="736"/>
      <c r="AM88" s="736"/>
      <c r="AN88" s="736"/>
      <c r="AO88" s="736"/>
      <c r="AP88" s="731"/>
      <c r="AQ88" s="731"/>
      <c r="AR88" s="731"/>
      <c r="AS88" s="731"/>
      <c r="AT88" s="731"/>
      <c r="AU88" s="731"/>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2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2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2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2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2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2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2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2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2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2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2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2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2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2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260</v>
      </c>
      <c r="BR102" s="727" t="s">
        <v>450</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c r="CS102" s="740"/>
      <c r="CT102" s="740"/>
      <c r="CU102" s="740"/>
      <c r="CV102" s="780"/>
      <c r="CW102" s="779"/>
      <c r="CX102" s="740"/>
      <c r="CY102" s="740"/>
      <c r="CZ102" s="740"/>
      <c r="DA102" s="780"/>
      <c r="DB102" s="779"/>
      <c r="DC102" s="740"/>
      <c r="DD102" s="740"/>
      <c r="DE102" s="740"/>
      <c r="DF102" s="780"/>
      <c r="DG102" s="779"/>
      <c r="DH102" s="740"/>
      <c r="DI102" s="740"/>
      <c r="DJ102" s="740"/>
      <c r="DK102" s="780"/>
      <c r="DL102" s="779"/>
      <c r="DM102" s="740"/>
      <c r="DN102" s="740"/>
      <c r="DO102" s="740"/>
      <c r="DP102" s="780"/>
      <c r="DQ102" s="779"/>
      <c r="DR102" s="740"/>
      <c r="DS102" s="740"/>
      <c r="DT102" s="740"/>
      <c r="DU102" s="780"/>
      <c r="DV102" s="727"/>
      <c r="DW102" s="728"/>
      <c r="DX102" s="728"/>
      <c r="DY102" s="728"/>
      <c r="DZ102" s="781"/>
      <c r="EA102" s="54"/>
    </row>
    <row r="103" spans="1:131" s="51" customFormat="1" ht="26.25" customHeight="1" x14ac:dyDescent="0.2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474</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2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476</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2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5">
      <c r="A107" s="67" t="s">
        <v>477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5">
      <c r="A108" s="784" t="s">
        <v>478</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207</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25">
      <c r="A109" s="787" t="s">
        <v>479</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264</v>
      </c>
      <c r="AB109" s="788"/>
      <c r="AC109" s="788"/>
      <c r="AD109" s="788"/>
      <c r="AE109" s="789"/>
      <c r="AF109" s="790" t="s">
        <v>397</v>
      </c>
      <c r="AG109" s="788"/>
      <c r="AH109" s="788"/>
      <c r="AI109" s="788"/>
      <c r="AJ109" s="789"/>
      <c r="AK109" s="790" t="s">
        <v>167</v>
      </c>
      <c r="AL109" s="788"/>
      <c r="AM109" s="788"/>
      <c r="AN109" s="788"/>
      <c r="AO109" s="789"/>
      <c r="AP109" s="790" t="s">
        <v>480</v>
      </c>
      <c r="AQ109" s="788"/>
      <c r="AR109" s="788"/>
      <c r="AS109" s="788"/>
      <c r="AT109" s="791"/>
      <c r="AU109" s="787" t="s">
        <v>479</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264</v>
      </c>
      <c r="BR109" s="788"/>
      <c r="BS109" s="788"/>
      <c r="BT109" s="788"/>
      <c r="BU109" s="789"/>
      <c r="BV109" s="790" t="s">
        <v>397</v>
      </c>
      <c r="BW109" s="788"/>
      <c r="BX109" s="788"/>
      <c r="BY109" s="788"/>
      <c r="BZ109" s="789"/>
      <c r="CA109" s="790" t="s">
        <v>167</v>
      </c>
      <c r="CB109" s="788"/>
      <c r="CC109" s="788"/>
      <c r="CD109" s="788"/>
      <c r="CE109" s="789"/>
      <c r="CF109" s="792" t="s">
        <v>480</v>
      </c>
      <c r="CG109" s="792"/>
      <c r="CH109" s="792"/>
      <c r="CI109" s="792"/>
      <c r="CJ109" s="792"/>
      <c r="CK109" s="790" t="s">
        <v>96</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264</v>
      </c>
      <c r="DH109" s="788"/>
      <c r="DI109" s="788"/>
      <c r="DJ109" s="788"/>
      <c r="DK109" s="789"/>
      <c r="DL109" s="790" t="s">
        <v>397</v>
      </c>
      <c r="DM109" s="788"/>
      <c r="DN109" s="788"/>
      <c r="DO109" s="788"/>
      <c r="DP109" s="789"/>
      <c r="DQ109" s="790" t="s">
        <v>167</v>
      </c>
      <c r="DR109" s="788"/>
      <c r="DS109" s="788"/>
      <c r="DT109" s="788"/>
      <c r="DU109" s="789"/>
      <c r="DV109" s="790" t="s">
        <v>480</v>
      </c>
      <c r="DW109" s="788"/>
      <c r="DX109" s="788"/>
      <c r="DY109" s="788"/>
      <c r="DZ109" s="791"/>
    </row>
    <row r="110" spans="1:131" s="54" customFormat="1" ht="26.25" customHeight="1" x14ac:dyDescent="0.25">
      <c r="A110" s="793" t="s">
        <v>333</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1328501</v>
      </c>
      <c r="AB110" s="797"/>
      <c r="AC110" s="797"/>
      <c r="AD110" s="797"/>
      <c r="AE110" s="798"/>
      <c r="AF110" s="799">
        <v>1324751</v>
      </c>
      <c r="AG110" s="797"/>
      <c r="AH110" s="797"/>
      <c r="AI110" s="797"/>
      <c r="AJ110" s="798"/>
      <c r="AK110" s="799">
        <v>1240461</v>
      </c>
      <c r="AL110" s="797"/>
      <c r="AM110" s="797"/>
      <c r="AN110" s="797"/>
      <c r="AO110" s="798"/>
      <c r="AP110" s="800">
        <v>22.2</v>
      </c>
      <c r="AQ110" s="801"/>
      <c r="AR110" s="801"/>
      <c r="AS110" s="801"/>
      <c r="AT110" s="802"/>
      <c r="AU110" s="1016" t="s">
        <v>122</v>
      </c>
      <c r="AV110" s="1017"/>
      <c r="AW110" s="1017"/>
      <c r="AX110" s="1017"/>
      <c r="AY110" s="1017"/>
      <c r="AZ110" s="803" t="s">
        <v>15</v>
      </c>
      <c r="BA110" s="794"/>
      <c r="BB110" s="794"/>
      <c r="BC110" s="794"/>
      <c r="BD110" s="794"/>
      <c r="BE110" s="794"/>
      <c r="BF110" s="794"/>
      <c r="BG110" s="794"/>
      <c r="BH110" s="794"/>
      <c r="BI110" s="794"/>
      <c r="BJ110" s="794"/>
      <c r="BK110" s="794"/>
      <c r="BL110" s="794"/>
      <c r="BM110" s="794"/>
      <c r="BN110" s="794"/>
      <c r="BO110" s="794"/>
      <c r="BP110" s="795"/>
      <c r="BQ110" s="804">
        <v>12544292</v>
      </c>
      <c r="BR110" s="805"/>
      <c r="BS110" s="805"/>
      <c r="BT110" s="805"/>
      <c r="BU110" s="805"/>
      <c r="BV110" s="805">
        <v>11577414</v>
      </c>
      <c r="BW110" s="805"/>
      <c r="BX110" s="805"/>
      <c r="BY110" s="805"/>
      <c r="BZ110" s="805"/>
      <c r="CA110" s="805">
        <v>11961759</v>
      </c>
      <c r="CB110" s="805"/>
      <c r="CC110" s="805"/>
      <c r="CD110" s="805"/>
      <c r="CE110" s="805"/>
      <c r="CF110" s="806">
        <v>214.4</v>
      </c>
      <c r="CG110" s="807"/>
      <c r="CH110" s="807"/>
      <c r="CI110" s="807"/>
      <c r="CJ110" s="807"/>
      <c r="CK110" s="1022" t="s">
        <v>392</v>
      </c>
      <c r="CL110" s="1023"/>
      <c r="CM110" s="808" t="s">
        <v>481</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205</v>
      </c>
      <c r="DH110" s="805"/>
      <c r="DI110" s="805"/>
      <c r="DJ110" s="805"/>
      <c r="DK110" s="805"/>
      <c r="DL110" s="805" t="s">
        <v>205</v>
      </c>
      <c r="DM110" s="805"/>
      <c r="DN110" s="805"/>
      <c r="DO110" s="805"/>
      <c r="DP110" s="805"/>
      <c r="DQ110" s="805" t="s">
        <v>205</v>
      </c>
      <c r="DR110" s="805"/>
      <c r="DS110" s="805"/>
      <c r="DT110" s="805"/>
      <c r="DU110" s="805"/>
      <c r="DV110" s="811" t="s">
        <v>205</v>
      </c>
      <c r="DW110" s="811"/>
      <c r="DX110" s="811"/>
      <c r="DY110" s="811"/>
      <c r="DZ110" s="812"/>
    </row>
    <row r="111" spans="1:131" s="54" customFormat="1" ht="26.25" customHeight="1" x14ac:dyDescent="0.25">
      <c r="A111" s="813" t="s">
        <v>454</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205</v>
      </c>
      <c r="AB111" s="817"/>
      <c r="AC111" s="817"/>
      <c r="AD111" s="817"/>
      <c r="AE111" s="818"/>
      <c r="AF111" s="819" t="s">
        <v>205</v>
      </c>
      <c r="AG111" s="817"/>
      <c r="AH111" s="817"/>
      <c r="AI111" s="817"/>
      <c r="AJ111" s="818"/>
      <c r="AK111" s="819" t="s">
        <v>205</v>
      </c>
      <c r="AL111" s="817"/>
      <c r="AM111" s="817"/>
      <c r="AN111" s="817"/>
      <c r="AO111" s="818"/>
      <c r="AP111" s="820" t="s">
        <v>205</v>
      </c>
      <c r="AQ111" s="821"/>
      <c r="AR111" s="821"/>
      <c r="AS111" s="821"/>
      <c r="AT111" s="822"/>
      <c r="AU111" s="1018"/>
      <c r="AV111" s="1019"/>
      <c r="AW111" s="1019"/>
      <c r="AX111" s="1019"/>
      <c r="AY111" s="1019"/>
      <c r="AZ111" s="823" t="s">
        <v>483</v>
      </c>
      <c r="BA111" s="824"/>
      <c r="BB111" s="824"/>
      <c r="BC111" s="824"/>
      <c r="BD111" s="824"/>
      <c r="BE111" s="824"/>
      <c r="BF111" s="824"/>
      <c r="BG111" s="824"/>
      <c r="BH111" s="824"/>
      <c r="BI111" s="824"/>
      <c r="BJ111" s="824"/>
      <c r="BK111" s="824"/>
      <c r="BL111" s="824"/>
      <c r="BM111" s="824"/>
      <c r="BN111" s="824"/>
      <c r="BO111" s="824"/>
      <c r="BP111" s="825"/>
      <c r="BQ111" s="826">
        <v>39502</v>
      </c>
      <c r="BR111" s="827"/>
      <c r="BS111" s="827"/>
      <c r="BT111" s="827"/>
      <c r="BU111" s="827"/>
      <c r="BV111" s="827">
        <v>31301</v>
      </c>
      <c r="BW111" s="827"/>
      <c r="BX111" s="827"/>
      <c r="BY111" s="827"/>
      <c r="BZ111" s="827"/>
      <c r="CA111" s="827">
        <v>23476</v>
      </c>
      <c r="CB111" s="827"/>
      <c r="CC111" s="827"/>
      <c r="CD111" s="827"/>
      <c r="CE111" s="827"/>
      <c r="CF111" s="828">
        <v>0.4</v>
      </c>
      <c r="CG111" s="829"/>
      <c r="CH111" s="829"/>
      <c r="CI111" s="829"/>
      <c r="CJ111" s="829"/>
      <c r="CK111" s="1024"/>
      <c r="CL111" s="1025"/>
      <c r="CM111" s="830" t="s">
        <v>136</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205</v>
      </c>
      <c r="DH111" s="827"/>
      <c r="DI111" s="827"/>
      <c r="DJ111" s="827"/>
      <c r="DK111" s="827"/>
      <c r="DL111" s="827" t="s">
        <v>205</v>
      </c>
      <c r="DM111" s="827"/>
      <c r="DN111" s="827"/>
      <c r="DO111" s="827"/>
      <c r="DP111" s="827"/>
      <c r="DQ111" s="827" t="s">
        <v>205</v>
      </c>
      <c r="DR111" s="827"/>
      <c r="DS111" s="827"/>
      <c r="DT111" s="827"/>
      <c r="DU111" s="827"/>
      <c r="DV111" s="833" t="s">
        <v>205</v>
      </c>
      <c r="DW111" s="833"/>
      <c r="DX111" s="833"/>
      <c r="DY111" s="833"/>
      <c r="DZ111" s="834"/>
    </row>
    <row r="112" spans="1:131" s="54" customFormat="1" ht="26.25" customHeight="1" x14ac:dyDescent="0.25">
      <c r="A112" s="985" t="s">
        <v>158</v>
      </c>
      <c r="B112" s="986"/>
      <c r="C112" s="824" t="s">
        <v>484</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205</v>
      </c>
      <c r="AB112" s="817"/>
      <c r="AC112" s="817"/>
      <c r="AD112" s="817"/>
      <c r="AE112" s="818"/>
      <c r="AF112" s="819" t="s">
        <v>205</v>
      </c>
      <c r="AG112" s="817"/>
      <c r="AH112" s="817"/>
      <c r="AI112" s="817"/>
      <c r="AJ112" s="818"/>
      <c r="AK112" s="819" t="s">
        <v>205</v>
      </c>
      <c r="AL112" s="817"/>
      <c r="AM112" s="817"/>
      <c r="AN112" s="817"/>
      <c r="AO112" s="818"/>
      <c r="AP112" s="820" t="s">
        <v>205</v>
      </c>
      <c r="AQ112" s="821"/>
      <c r="AR112" s="821"/>
      <c r="AS112" s="821"/>
      <c r="AT112" s="822"/>
      <c r="AU112" s="1018"/>
      <c r="AV112" s="1019"/>
      <c r="AW112" s="1019"/>
      <c r="AX112" s="1019"/>
      <c r="AY112" s="1019"/>
      <c r="AZ112" s="823" t="s">
        <v>277</v>
      </c>
      <c r="BA112" s="824"/>
      <c r="BB112" s="824"/>
      <c r="BC112" s="824"/>
      <c r="BD112" s="824"/>
      <c r="BE112" s="824"/>
      <c r="BF112" s="824"/>
      <c r="BG112" s="824"/>
      <c r="BH112" s="824"/>
      <c r="BI112" s="824"/>
      <c r="BJ112" s="824"/>
      <c r="BK112" s="824"/>
      <c r="BL112" s="824"/>
      <c r="BM112" s="824"/>
      <c r="BN112" s="824"/>
      <c r="BO112" s="824"/>
      <c r="BP112" s="825"/>
      <c r="BQ112" s="826">
        <v>6267654</v>
      </c>
      <c r="BR112" s="827"/>
      <c r="BS112" s="827"/>
      <c r="BT112" s="827"/>
      <c r="BU112" s="827"/>
      <c r="BV112" s="827">
        <v>5893589</v>
      </c>
      <c r="BW112" s="827"/>
      <c r="BX112" s="827"/>
      <c r="BY112" s="827"/>
      <c r="BZ112" s="827"/>
      <c r="CA112" s="827">
        <v>5315281</v>
      </c>
      <c r="CB112" s="827"/>
      <c r="CC112" s="827"/>
      <c r="CD112" s="827"/>
      <c r="CE112" s="827"/>
      <c r="CF112" s="828">
        <v>95.3</v>
      </c>
      <c r="CG112" s="829"/>
      <c r="CH112" s="829"/>
      <c r="CI112" s="829"/>
      <c r="CJ112" s="829"/>
      <c r="CK112" s="1024"/>
      <c r="CL112" s="1025"/>
      <c r="CM112" s="830" t="s">
        <v>213</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205</v>
      </c>
      <c r="DH112" s="827"/>
      <c r="DI112" s="827"/>
      <c r="DJ112" s="827"/>
      <c r="DK112" s="827"/>
      <c r="DL112" s="827" t="s">
        <v>205</v>
      </c>
      <c r="DM112" s="827"/>
      <c r="DN112" s="827"/>
      <c r="DO112" s="827"/>
      <c r="DP112" s="827"/>
      <c r="DQ112" s="827" t="s">
        <v>205</v>
      </c>
      <c r="DR112" s="827"/>
      <c r="DS112" s="827"/>
      <c r="DT112" s="827"/>
      <c r="DU112" s="827"/>
      <c r="DV112" s="833" t="s">
        <v>205</v>
      </c>
      <c r="DW112" s="833"/>
      <c r="DX112" s="833"/>
      <c r="DY112" s="833"/>
      <c r="DZ112" s="834"/>
    </row>
    <row r="113" spans="1:130" s="54" customFormat="1" ht="26.25" customHeight="1" x14ac:dyDescent="0.25">
      <c r="A113" s="987"/>
      <c r="B113" s="988"/>
      <c r="C113" s="824" t="s">
        <v>486</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562752</v>
      </c>
      <c r="AB113" s="817"/>
      <c r="AC113" s="817"/>
      <c r="AD113" s="817"/>
      <c r="AE113" s="818"/>
      <c r="AF113" s="819">
        <v>542914</v>
      </c>
      <c r="AG113" s="817"/>
      <c r="AH113" s="817"/>
      <c r="AI113" s="817"/>
      <c r="AJ113" s="818"/>
      <c r="AK113" s="819">
        <v>493611</v>
      </c>
      <c r="AL113" s="817"/>
      <c r="AM113" s="817"/>
      <c r="AN113" s="817"/>
      <c r="AO113" s="818"/>
      <c r="AP113" s="820">
        <v>8.8000000000000007</v>
      </c>
      <c r="AQ113" s="821"/>
      <c r="AR113" s="821"/>
      <c r="AS113" s="821"/>
      <c r="AT113" s="822"/>
      <c r="AU113" s="1018"/>
      <c r="AV113" s="1019"/>
      <c r="AW113" s="1019"/>
      <c r="AX113" s="1019"/>
      <c r="AY113" s="1019"/>
      <c r="AZ113" s="823" t="s">
        <v>463</v>
      </c>
      <c r="BA113" s="824"/>
      <c r="BB113" s="824"/>
      <c r="BC113" s="824"/>
      <c r="BD113" s="824"/>
      <c r="BE113" s="824"/>
      <c r="BF113" s="824"/>
      <c r="BG113" s="824"/>
      <c r="BH113" s="824"/>
      <c r="BI113" s="824"/>
      <c r="BJ113" s="824"/>
      <c r="BK113" s="824"/>
      <c r="BL113" s="824"/>
      <c r="BM113" s="824"/>
      <c r="BN113" s="824"/>
      <c r="BO113" s="824"/>
      <c r="BP113" s="825"/>
      <c r="BQ113" s="826">
        <v>526219</v>
      </c>
      <c r="BR113" s="827"/>
      <c r="BS113" s="827"/>
      <c r="BT113" s="827"/>
      <c r="BU113" s="827"/>
      <c r="BV113" s="827">
        <v>462173</v>
      </c>
      <c r="BW113" s="827"/>
      <c r="BX113" s="827"/>
      <c r="BY113" s="827"/>
      <c r="BZ113" s="827"/>
      <c r="CA113" s="827">
        <v>437025</v>
      </c>
      <c r="CB113" s="827"/>
      <c r="CC113" s="827"/>
      <c r="CD113" s="827"/>
      <c r="CE113" s="827"/>
      <c r="CF113" s="828">
        <v>7.8</v>
      </c>
      <c r="CG113" s="829"/>
      <c r="CH113" s="829"/>
      <c r="CI113" s="829"/>
      <c r="CJ113" s="829"/>
      <c r="CK113" s="1024"/>
      <c r="CL113" s="1025"/>
      <c r="CM113" s="830" t="s">
        <v>408</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205</v>
      </c>
      <c r="DH113" s="817"/>
      <c r="DI113" s="817"/>
      <c r="DJ113" s="817"/>
      <c r="DK113" s="818"/>
      <c r="DL113" s="819" t="s">
        <v>205</v>
      </c>
      <c r="DM113" s="817"/>
      <c r="DN113" s="817"/>
      <c r="DO113" s="817"/>
      <c r="DP113" s="818"/>
      <c r="DQ113" s="819" t="s">
        <v>205</v>
      </c>
      <c r="DR113" s="817"/>
      <c r="DS113" s="817"/>
      <c r="DT113" s="817"/>
      <c r="DU113" s="818"/>
      <c r="DV113" s="820" t="s">
        <v>205</v>
      </c>
      <c r="DW113" s="821"/>
      <c r="DX113" s="821"/>
      <c r="DY113" s="821"/>
      <c r="DZ113" s="822"/>
    </row>
    <row r="114" spans="1:130" s="54" customFormat="1" ht="26.25" customHeight="1" x14ac:dyDescent="0.25">
      <c r="A114" s="987"/>
      <c r="B114" s="988"/>
      <c r="C114" s="824" t="s">
        <v>487</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72827</v>
      </c>
      <c r="AB114" s="817"/>
      <c r="AC114" s="817"/>
      <c r="AD114" s="817"/>
      <c r="AE114" s="818"/>
      <c r="AF114" s="819">
        <v>71967</v>
      </c>
      <c r="AG114" s="817"/>
      <c r="AH114" s="817"/>
      <c r="AI114" s="817"/>
      <c r="AJ114" s="818"/>
      <c r="AK114" s="819">
        <v>71969</v>
      </c>
      <c r="AL114" s="817"/>
      <c r="AM114" s="817"/>
      <c r="AN114" s="817"/>
      <c r="AO114" s="818"/>
      <c r="AP114" s="820">
        <v>1.3</v>
      </c>
      <c r="AQ114" s="821"/>
      <c r="AR114" s="821"/>
      <c r="AS114" s="821"/>
      <c r="AT114" s="822"/>
      <c r="AU114" s="1018"/>
      <c r="AV114" s="1019"/>
      <c r="AW114" s="1019"/>
      <c r="AX114" s="1019"/>
      <c r="AY114" s="1019"/>
      <c r="AZ114" s="823" t="s">
        <v>488</v>
      </c>
      <c r="BA114" s="824"/>
      <c r="BB114" s="824"/>
      <c r="BC114" s="824"/>
      <c r="BD114" s="824"/>
      <c r="BE114" s="824"/>
      <c r="BF114" s="824"/>
      <c r="BG114" s="824"/>
      <c r="BH114" s="824"/>
      <c r="BI114" s="824"/>
      <c r="BJ114" s="824"/>
      <c r="BK114" s="824"/>
      <c r="BL114" s="824"/>
      <c r="BM114" s="824"/>
      <c r="BN114" s="824"/>
      <c r="BO114" s="824"/>
      <c r="BP114" s="825"/>
      <c r="BQ114" s="826">
        <v>1577257</v>
      </c>
      <c r="BR114" s="827"/>
      <c r="BS114" s="827"/>
      <c r="BT114" s="827"/>
      <c r="BU114" s="827"/>
      <c r="BV114" s="827">
        <v>1450797</v>
      </c>
      <c r="BW114" s="827"/>
      <c r="BX114" s="827"/>
      <c r="BY114" s="827"/>
      <c r="BZ114" s="827"/>
      <c r="CA114" s="827">
        <v>1477822</v>
      </c>
      <c r="CB114" s="827"/>
      <c r="CC114" s="827"/>
      <c r="CD114" s="827"/>
      <c r="CE114" s="827"/>
      <c r="CF114" s="828">
        <v>26.5</v>
      </c>
      <c r="CG114" s="829"/>
      <c r="CH114" s="829"/>
      <c r="CI114" s="829"/>
      <c r="CJ114" s="829"/>
      <c r="CK114" s="1024"/>
      <c r="CL114" s="1025"/>
      <c r="CM114" s="830" t="s">
        <v>489</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205</v>
      </c>
      <c r="DH114" s="817"/>
      <c r="DI114" s="817"/>
      <c r="DJ114" s="817"/>
      <c r="DK114" s="818"/>
      <c r="DL114" s="819" t="s">
        <v>205</v>
      </c>
      <c r="DM114" s="817"/>
      <c r="DN114" s="817"/>
      <c r="DO114" s="817"/>
      <c r="DP114" s="818"/>
      <c r="DQ114" s="819" t="s">
        <v>205</v>
      </c>
      <c r="DR114" s="817"/>
      <c r="DS114" s="817"/>
      <c r="DT114" s="817"/>
      <c r="DU114" s="818"/>
      <c r="DV114" s="820" t="s">
        <v>205</v>
      </c>
      <c r="DW114" s="821"/>
      <c r="DX114" s="821"/>
      <c r="DY114" s="821"/>
      <c r="DZ114" s="822"/>
    </row>
    <row r="115" spans="1:130" s="54" customFormat="1" ht="26.25" customHeight="1" x14ac:dyDescent="0.25">
      <c r="A115" s="987"/>
      <c r="B115" s="988"/>
      <c r="C115" s="824" t="s">
        <v>383</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17718</v>
      </c>
      <c r="AB115" s="817"/>
      <c r="AC115" s="817"/>
      <c r="AD115" s="817"/>
      <c r="AE115" s="818"/>
      <c r="AF115" s="819">
        <v>14520</v>
      </c>
      <c r="AG115" s="817"/>
      <c r="AH115" s="817"/>
      <c r="AI115" s="817"/>
      <c r="AJ115" s="818"/>
      <c r="AK115" s="819">
        <v>12043</v>
      </c>
      <c r="AL115" s="817"/>
      <c r="AM115" s="817"/>
      <c r="AN115" s="817"/>
      <c r="AO115" s="818"/>
      <c r="AP115" s="820">
        <v>0.2</v>
      </c>
      <c r="AQ115" s="821"/>
      <c r="AR115" s="821"/>
      <c r="AS115" s="821"/>
      <c r="AT115" s="822"/>
      <c r="AU115" s="1018"/>
      <c r="AV115" s="1019"/>
      <c r="AW115" s="1019"/>
      <c r="AX115" s="1019"/>
      <c r="AY115" s="1019"/>
      <c r="AZ115" s="823" t="s">
        <v>352</v>
      </c>
      <c r="BA115" s="824"/>
      <c r="BB115" s="824"/>
      <c r="BC115" s="824"/>
      <c r="BD115" s="824"/>
      <c r="BE115" s="824"/>
      <c r="BF115" s="824"/>
      <c r="BG115" s="824"/>
      <c r="BH115" s="824"/>
      <c r="BI115" s="824"/>
      <c r="BJ115" s="824"/>
      <c r="BK115" s="824"/>
      <c r="BL115" s="824"/>
      <c r="BM115" s="824"/>
      <c r="BN115" s="824"/>
      <c r="BO115" s="824"/>
      <c r="BP115" s="825"/>
      <c r="BQ115" s="826" t="s">
        <v>205</v>
      </c>
      <c r="BR115" s="827"/>
      <c r="BS115" s="827"/>
      <c r="BT115" s="827"/>
      <c r="BU115" s="827"/>
      <c r="BV115" s="827" t="s">
        <v>205</v>
      </c>
      <c r="BW115" s="827"/>
      <c r="BX115" s="827"/>
      <c r="BY115" s="827"/>
      <c r="BZ115" s="827"/>
      <c r="CA115" s="827" t="s">
        <v>205</v>
      </c>
      <c r="CB115" s="827"/>
      <c r="CC115" s="827"/>
      <c r="CD115" s="827"/>
      <c r="CE115" s="827"/>
      <c r="CF115" s="828" t="s">
        <v>205</v>
      </c>
      <c r="CG115" s="829"/>
      <c r="CH115" s="829"/>
      <c r="CI115" s="829"/>
      <c r="CJ115" s="829"/>
      <c r="CK115" s="1024"/>
      <c r="CL115" s="1025"/>
      <c r="CM115" s="823" t="s">
        <v>32</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205</v>
      </c>
      <c r="DH115" s="817"/>
      <c r="DI115" s="817"/>
      <c r="DJ115" s="817"/>
      <c r="DK115" s="818"/>
      <c r="DL115" s="819" t="s">
        <v>205</v>
      </c>
      <c r="DM115" s="817"/>
      <c r="DN115" s="817"/>
      <c r="DO115" s="817"/>
      <c r="DP115" s="818"/>
      <c r="DQ115" s="819" t="s">
        <v>205</v>
      </c>
      <c r="DR115" s="817"/>
      <c r="DS115" s="817"/>
      <c r="DT115" s="817"/>
      <c r="DU115" s="818"/>
      <c r="DV115" s="820" t="s">
        <v>205</v>
      </c>
      <c r="DW115" s="821"/>
      <c r="DX115" s="821"/>
      <c r="DY115" s="821"/>
      <c r="DZ115" s="822"/>
    </row>
    <row r="116" spans="1:130" s="54" customFormat="1" ht="26.25" customHeight="1" x14ac:dyDescent="0.2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v>391</v>
      </c>
      <c r="AB116" s="817"/>
      <c r="AC116" s="817"/>
      <c r="AD116" s="817"/>
      <c r="AE116" s="818"/>
      <c r="AF116" s="819">
        <v>674</v>
      </c>
      <c r="AG116" s="817"/>
      <c r="AH116" s="817"/>
      <c r="AI116" s="817"/>
      <c r="AJ116" s="818"/>
      <c r="AK116" s="819">
        <v>404</v>
      </c>
      <c r="AL116" s="817"/>
      <c r="AM116" s="817"/>
      <c r="AN116" s="817"/>
      <c r="AO116" s="818"/>
      <c r="AP116" s="820">
        <v>0</v>
      </c>
      <c r="AQ116" s="821"/>
      <c r="AR116" s="821"/>
      <c r="AS116" s="821"/>
      <c r="AT116" s="822"/>
      <c r="AU116" s="1018"/>
      <c r="AV116" s="1019"/>
      <c r="AW116" s="1019"/>
      <c r="AX116" s="1019"/>
      <c r="AY116" s="1019"/>
      <c r="AZ116" s="838" t="s">
        <v>231</v>
      </c>
      <c r="BA116" s="839"/>
      <c r="BB116" s="839"/>
      <c r="BC116" s="839"/>
      <c r="BD116" s="839"/>
      <c r="BE116" s="839"/>
      <c r="BF116" s="839"/>
      <c r="BG116" s="839"/>
      <c r="BH116" s="839"/>
      <c r="BI116" s="839"/>
      <c r="BJ116" s="839"/>
      <c r="BK116" s="839"/>
      <c r="BL116" s="839"/>
      <c r="BM116" s="839"/>
      <c r="BN116" s="839"/>
      <c r="BO116" s="839"/>
      <c r="BP116" s="840"/>
      <c r="BQ116" s="826" t="s">
        <v>205</v>
      </c>
      <c r="BR116" s="827"/>
      <c r="BS116" s="827"/>
      <c r="BT116" s="827"/>
      <c r="BU116" s="827"/>
      <c r="BV116" s="827" t="s">
        <v>205</v>
      </c>
      <c r="BW116" s="827"/>
      <c r="BX116" s="827"/>
      <c r="BY116" s="827"/>
      <c r="BZ116" s="827"/>
      <c r="CA116" s="827" t="s">
        <v>205</v>
      </c>
      <c r="CB116" s="827"/>
      <c r="CC116" s="827"/>
      <c r="CD116" s="827"/>
      <c r="CE116" s="827"/>
      <c r="CF116" s="828" t="s">
        <v>205</v>
      </c>
      <c r="CG116" s="829"/>
      <c r="CH116" s="829"/>
      <c r="CI116" s="829"/>
      <c r="CJ116" s="829"/>
      <c r="CK116" s="1024"/>
      <c r="CL116" s="1025"/>
      <c r="CM116" s="830" t="s">
        <v>490</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v>39502</v>
      </c>
      <c r="DH116" s="817"/>
      <c r="DI116" s="817"/>
      <c r="DJ116" s="817"/>
      <c r="DK116" s="818"/>
      <c r="DL116" s="819">
        <v>31301</v>
      </c>
      <c r="DM116" s="817"/>
      <c r="DN116" s="817"/>
      <c r="DO116" s="817"/>
      <c r="DP116" s="818"/>
      <c r="DQ116" s="819">
        <v>23476</v>
      </c>
      <c r="DR116" s="817"/>
      <c r="DS116" s="817"/>
      <c r="DT116" s="817"/>
      <c r="DU116" s="818"/>
      <c r="DV116" s="820">
        <v>0.4</v>
      </c>
      <c r="DW116" s="821"/>
      <c r="DX116" s="821"/>
      <c r="DY116" s="821"/>
      <c r="DZ116" s="822"/>
    </row>
    <row r="117" spans="1:130" s="54" customFormat="1" ht="26.25" customHeight="1" x14ac:dyDescent="0.25">
      <c r="A117" s="787" t="s">
        <v>281</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328</v>
      </c>
      <c r="Z117" s="789"/>
      <c r="AA117" s="842">
        <v>1982189</v>
      </c>
      <c r="AB117" s="843"/>
      <c r="AC117" s="843"/>
      <c r="AD117" s="843"/>
      <c r="AE117" s="844"/>
      <c r="AF117" s="845">
        <v>1954826</v>
      </c>
      <c r="AG117" s="843"/>
      <c r="AH117" s="843"/>
      <c r="AI117" s="843"/>
      <c r="AJ117" s="844"/>
      <c r="AK117" s="845">
        <v>1818488</v>
      </c>
      <c r="AL117" s="843"/>
      <c r="AM117" s="843"/>
      <c r="AN117" s="843"/>
      <c r="AO117" s="844"/>
      <c r="AP117" s="846"/>
      <c r="AQ117" s="847"/>
      <c r="AR117" s="847"/>
      <c r="AS117" s="847"/>
      <c r="AT117" s="848"/>
      <c r="AU117" s="1018"/>
      <c r="AV117" s="1019"/>
      <c r="AW117" s="1019"/>
      <c r="AX117" s="1019"/>
      <c r="AY117" s="1019"/>
      <c r="AZ117" s="838" t="s">
        <v>491</v>
      </c>
      <c r="BA117" s="839"/>
      <c r="BB117" s="839"/>
      <c r="BC117" s="839"/>
      <c r="BD117" s="839"/>
      <c r="BE117" s="839"/>
      <c r="BF117" s="839"/>
      <c r="BG117" s="839"/>
      <c r="BH117" s="839"/>
      <c r="BI117" s="839"/>
      <c r="BJ117" s="839"/>
      <c r="BK117" s="839"/>
      <c r="BL117" s="839"/>
      <c r="BM117" s="839"/>
      <c r="BN117" s="839"/>
      <c r="BO117" s="839"/>
      <c r="BP117" s="840"/>
      <c r="BQ117" s="826" t="s">
        <v>205</v>
      </c>
      <c r="BR117" s="827"/>
      <c r="BS117" s="827"/>
      <c r="BT117" s="827"/>
      <c r="BU117" s="827"/>
      <c r="BV117" s="827" t="s">
        <v>205</v>
      </c>
      <c r="BW117" s="827"/>
      <c r="BX117" s="827"/>
      <c r="BY117" s="827"/>
      <c r="BZ117" s="827"/>
      <c r="CA117" s="827" t="s">
        <v>205</v>
      </c>
      <c r="CB117" s="827"/>
      <c r="CC117" s="827"/>
      <c r="CD117" s="827"/>
      <c r="CE117" s="827"/>
      <c r="CF117" s="828" t="s">
        <v>205</v>
      </c>
      <c r="CG117" s="829"/>
      <c r="CH117" s="829"/>
      <c r="CI117" s="829"/>
      <c r="CJ117" s="829"/>
      <c r="CK117" s="1024"/>
      <c r="CL117" s="1025"/>
      <c r="CM117" s="830" t="s">
        <v>344</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205</v>
      </c>
      <c r="DH117" s="817"/>
      <c r="DI117" s="817"/>
      <c r="DJ117" s="817"/>
      <c r="DK117" s="818"/>
      <c r="DL117" s="819" t="s">
        <v>205</v>
      </c>
      <c r="DM117" s="817"/>
      <c r="DN117" s="817"/>
      <c r="DO117" s="817"/>
      <c r="DP117" s="818"/>
      <c r="DQ117" s="819" t="s">
        <v>205</v>
      </c>
      <c r="DR117" s="817"/>
      <c r="DS117" s="817"/>
      <c r="DT117" s="817"/>
      <c r="DU117" s="818"/>
      <c r="DV117" s="820" t="s">
        <v>205</v>
      </c>
      <c r="DW117" s="821"/>
      <c r="DX117" s="821"/>
      <c r="DY117" s="821"/>
      <c r="DZ117" s="822"/>
    </row>
    <row r="118" spans="1:130" s="54" customFormat="1" ht="26.25" customHeight="1" x14ac:dyDescent="0.25">
      <c r="A118" s="787" t="s">
        <v>96</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264</v>
      </c>
      <c r="AB118" s="788"/>
      <c r="AC118" s="788"/>
      <c r="AD118" s="788"/>
      <c r="AE118" s="789"/>
      <c r="AF118" s="790" t="s">
        <v>397</v>
      </c>
      <c r="AG118" s="788"/>
      <c r="AH118" s="788"/>
      <c r="AI118" s="788"/>
      <c r="AJ118" s="789"/>
      <c r="AK118" s="790" t="s">
        <v>167</v>
      </c>
      <c r="AL118" s="788"/>
      <c r="AM118" s="788"/>
      <c r="AN118" s="788"/>
      <c r="AO118" s="789"/>
      <c r="AP118" s="790" t="s">
        <v>480</v>
      </c>
      <c r="AQ118" s="788"/>
      <c r="AR118" s="788"/>
      <c r="AS118" s="788"/>
      <c r="AT118" s="791"/>
      <c r="AU118" s="1018"/>
      <c r="AV118" s="1019"/>
      <c r="AW118" s="1019"/>
      <c r="AX118" s="1019"/>
      <c r="AY118" s="1019"/>
      <c r="AZ118" s="849" t="s">
        <v>492</v>
      </c>
      <c r="BA118" s="836"/>
      <c r="BB118" s="836"/>
      <c r="BC118" s="836"/>
      <c r="BD118" s="836"/>
      <c r="BE118" s="836"/>
      <c r="BF118" s="836"/>
      <c r="BG118" s="836"/>
      <c r="BH118" s="836"/>
      <c r="BI118" s="836"/>
      <c r="BJ118" s="836"/>
      <c r="BK118" s="836"/>
      <c r="BL118" s="836"/>
      <c r="BM118" s="836"/>
      <c r="BN118" s="836"/>
      <c r="BO118" s="836"/>
      <c r="BP118" s="837"/>
      <c r="BQ118" s="850" t="s">
        <v>205</v>
      </c>
      <c r="BR118" s="851"/>
      <c r="BS118" s="851"/>
      <c r="BT118" s="851"/>
      <c r="BU118" s="851"/>
      <c r="BV118" s="851" t="s">
        <v>205</v>
      </c>
      <c r="BW118" s="851"/>
      <c r="BX118" s="851"/>
      <c r="BY118" s="851"/>
      <c r="BZ118" s="851"/>
      <c r="CA118" s="851" t="s">
        <v>205</v>
      </c>
      <c r="CB118" s="851"/>
      <c r="CC118" s="851"/>
      <c r="CD118" s="851"/>
      <c r="CE118" s="851"/>
      <c r="CF118" s="828" t="s">
        <v>205</v>
      </c>
      <c r="CG118" s="829"/>
      <c r="CH118" s="829"/>
      <c r="CI118" s="829"/>
      <c r="CJ118" s="829"/>
      <c r="CK118" s="1024"/>
      <c r="CL118" s="1025"/>
      <c r="CM118" s="830" t="s">
        <v>493</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205</v>
      </c>
      <c r="DH118" s="817"/>
      <c r="DI118" s="817"/>
      <c r="DJ118" s="817"/>
      <c r="DK118" s="818"/>
      <c r="DL118" s="819" t="s">
        <v>205</v>
      </c>
      <c r="DM118" s="817"/>
      <c r="DN118" s="817"/>
      <c r="DO118" s="817"/>
      <c r="DP118" s="818"/>
      <c r="DQ118" s="819" t="s">
        <v>205</v>
      </c>
      <c r="DR118" s="817"/>
      <c r="DS118" s="817"/>
      <c r="DT118" s="817"/>
      <c r="DU118" s="818"/>
      <c r="DV118" s="820" t="s">
        <v>205</v>
      </c>
      <c r="DW118" s="821"/>
      <c r="DX118" s="821"/>
      <c r="DY118" s="821"/>
      <c r="DZ118" s="822"/>
    </row>
    <row r="119" spans="1:130" s="54" customFormat="1" ht="26.25" customHeight="1" x14ac:dyDescent="0.25">
      <c r="A119" s="1028" t="s">
        <v>392</v>
      </c>
      <c r="B119" s="1023"/>
      <c r="C119" s="808" t="s">
        <v>481</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205</v>
      </c>
      <c r="AB119" s="797"/>
      <c r="AC119" s="797"/>
      <c r="AD119" s="797"/>
      <c r="AE119" s="798"/>
      <c r="AF119" s="799" t="s">
        <v>205</v>
      </c>
      <c r="AG119" s="797"/>
      <c r="AH119" s="797"/>
      <c r="AI119" s="797"/>
      <c r="AJ119" s="798"/>
      <c r="AK119" s="799" t="s">
        <v>205</v>
      </c>
      <c r="AL119" s="797"/>
      <c r="AM119" s="797"/>
      <c r="AN119" s="797"/>
      <c r="AO119" s="798"/>
      <c r="AP119" s="800" t="s">
        <v>205</v>
      </c>
      <c r="AQ119" s="801"/>
      <c r="AR119" s="801"/>
      <c r="AS119" s="801"/>
      <c r="AT119" s="802"/>
      <c r="AU119" s="1020"/>
      <c r="AV119" s="1021"/>
      <c r="AW119" s="1021"/>
      <c r="AX119" s="1021"/>
      <c r="AY119" s="1021"/>
      <c r="AZ119" s="83" t="s">
        <v>281</v>
      </c>
      <c r="BA119" s="83"/>
      <c r="BB119" s="83"/>
      <c r="BC119" s="83"/>
      <c r="BD119" s="83"/>
      <c r="BE119" s="83"/>
      <c r="BF119" s="83"/>
      <c r="BG119" s="83"/>
      <c r="BH119" s="83"/>
      <c r="BI119" s="83"/>
      <c r="BJ119" s="83"/>
      <c r="BK119" s="83"/>
      <c r="BL119" s="83"/>
      <c r="BM119" s="83"/>
      <c r="BN119" s="83"/>
      <c r="BO119" s="841" t="s">
        <v>173</v>
      </c>
      <c r="BP119" s="852"/>
      <c r="BQ119" s="850">
        <v>20954924</v>
      </c>
      <c r="BR119" s="851"/>
      <c r="BS119" s="851"/>
      <c r="BT119" s="851"/>
      <c r="BU119" s="851"/>
      <c r="BV119" s="851">
        <v>19415274</v>
      </c>
      <c r="BW119" s="851"/>
      <c r="BX119" s="851"/>
      <c r="BY119" s="851"/>
      <c r="BZ119" s="851"/>
      <c r="CA119" s="851">
        <v>19215363</v>
      </c>
      <c r="CB119" s="851"/>
      <c r="CC119" s="851"/>
      <c r="CD119" s="851"/>
      <c r="CE119" s="851"/>
      <c r="CF119" s="853"/>
      <c r="CG119" s="854"/>
      <c r="CH119" s="854"/>
      <c r="CI119" s="854"/>
      <c r="CJ119" s="855"/>
      <c r="CK119" s="1026"/>
      <c r="CL119" s="1027"/>
      <c r="CM119" s="856" t="s">
        <v>494</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t="s">
        <v>205</v>
      </c>
      <c r="DH119" s="860"/>
      <c r="DI119" s="860"/>
      <c r="DJ119" s="860"/>
      <c r="DK119" s="861"/>
      <c r="DL119" s="862" t="s">
        <v>205</v>
      </c>
      <c r="DM119" s="860"/>
      <c r="DN119" s="860"/>
      <c r="DO119" s="860"/>
      <c r="DP119" s="861"/>
      <c r="DQ119" s="862" t="s">
        <v>205</v>
      </c>
      <c r="DR119" s="860"/>
      <c r="DS119" s="860"/>
      <c r="DT119" s="860"/>
      <c r="DU119" s="861"/>
      <c r="DV119" s="863" t="s">
        <v>205</v>
      </c>
      <c r="DW119" s="864"/>
      <c r="DX119" s="864"/>
      <c r="DY119" s="864"/>
      <c r="DZ119" s="865"/>
    </row>
    <row r="120" spans="1:130" s="54" customFormat="1" ht="26.25" customHeight="1" x14ac:dyDescent="0.25">
      <c r="A120" s="1029"/>
      <c r="B120" s="1025"/>
      <c r="C120" s="830" t="s">
        <v>136</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205</v>
      </c>
      <c r="AB120" s="817"/>
      <c r="AC120" s="817"/>
      <c r="AD120" s="817"/>
      <c r="AE120" s="818"/>
      <c r="AF120" s="819" t="s">
        <v>205</v>
      </c>
      <c r="AG120" s="817"/>
      <c r="AH120" s="817"/>
      <c r="AI120" s="817"/>
      <c r="AJ120" s="818"/>
      <c r="AK120" s="819" t="s">
        <v>205</v>
      </c>
      <c r="AL120" s="817"/>
      <c r="AM120" s="817"/>
      <c r="AN120" s="817"/>
      <c r="AO120" s="818"/>
      <c r="AP120" s="820" t="s">
        <v>205</v>
      </c>
      <c r="AQ120" s="821"/>
      <c r="AR120" s="821"/>
      <c r="AS120" s="821"/>
      <c r="AT120" s="822"/>
      <c r="AU120" s="991" t="s">
        <v>485</v>
      </c>
      <c r="AV120" s="992"/>
      <c r="AW120" s="992"/>
      <c r="AX120" s="992"/>
      <c r="AY120" s="993"/>
      <c r="AZ120" s="803" t="s">
        <v>223</v>
      </c>
      <c r="BA120" s="794"/>
      <c r="BB120" s="794"/>
      <c r="BC120" s="794"/>
      <c r="BD120" s="794"/>
      <c r="BE120" s="794"/>
      <c r="BF120" s="794"/>
      <c r="BG120" s="794"/>
      <c r="BH120" s="794"/>
      <c r="BI120" s="794"/>
      <c r="BJ120" s="794"/>
      <c r="BK120" s="794"/>
      <c r="BL120" s="794"/>
      <c r="BM120" s="794"/>
      <c r="BN120" s="794"/>
      <c r="BO120" s="794"/>
      <c r="BP120" s="795"/>
      <c r="BQ120" s="804">
        <v>14908932</v>
      </c>
      <c r="BR120" s="805"/>
      <c r="BS120" s="805"/>
      <c r="BT120" s="805"/>
      <c r="BU120" s="805"/>
      <c r="BV120" s="805">
        <v>12455574</v>
      </c>
      <c r="BW120" s="805"/>
      <c r="BX120" s="805"/>
      <c r="BY120" s="805"/>
      <c r="BZ120" s="805"/>
      <c r="CA120" s="805">
        <v>13216402</v>
      </c>
      <c r="CB120" s="805"/>
      <c r="CC120" s="805"/>
      <c r="CD120" s="805"/>
      <c r="CE120" s="805"/>
      <c r="CF120" s="806">
        <v>236.9</v>
      </c>
      <c r="CG120" s="807"/>
      <c r="CH120" s="807"/>
      <c r="CI120" s="807"/>
      <c r="CJ120" s="807"/>
      <c r="CK120" s="999" t="s">
        <v>278</v>
      </c>
      <c r="CL120" s="1000"/>
      <c r="CM120" s="1000"/>
      <c r="CN120" s="1000"/>
      <c r="CO120" s="1001"/>
      <c r="CP120" s="866" t="s">
        <v>45</v>
      </c>
      <c r="CQ120" s="867"/>
      <c r="CR120" s="867"/>
      <c r="CS120" s="867"/>
      <c r="CT120" s="867"/>
      <c r="CU120" s="867"/>
      <c r="CV120" s="867"/>
      <c r="CW120" s="867"/>
      <c r="CX120" s="867"/>
      <c r="CY120" s="867"/>
      <c r="CZ120" s="867"/>
      <c r="DA120" s="867"/>
      <c r="DB120" s="867"/>
      <c r="DC120" s="867"/>
      <c r="DD120" s="867"/>
      <c r="DE120" s="867"/>
      <c r="DF120" s="868"/>
      <c r="DG120" s="804">
        <v>4665645</v>
      </c>
      <c r="DH120" s="805"/>
      <c r="DI120" s="805"/>
      <c r="DJ120" s="805"/>
      <c r="DK120" s="805"/>
      <c r="DL120" s="805">
        <v>4310585</v>
      </c>
      <c r="DM120" s="805"/>
      <c r="DN120" s="805"/>
      <c r="DO120" s="805"/>
      <c r="DP120" s="805"/>
      <c r="DQ120" s="805">
        <v>3791100</v>
      </c>
      <c r="DR120" s="805"/>
      <c r="DS120" s="805"/>
      <c r="DT120" s="805"/>
      <c r="DU120" s="805"/>
      <c r="DV120" s="811">
        <v>67.900000000000006</v>
      </c>
      <c r="DW120" s="811"/>
      <c r="DX120" s="811"/>
      <c r="DY120" s="811"/>
      <c r="DZ120" s="812"/>
    </row>
    <row r="121" spans="1:130" s="54" customFormat="1" ht="26.25" customHeight="1" x14ac:dyDescent="0.25">
      <c r="A121" s="1029"/>
      <c r="B121" s="1025"/>
      <c r="C121" s="838" t="s">
        <v>138</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205</v>
      </c>
      <c r="AB121" s="817"/>
      <c r="AC121" s="817"/>
      <c r="AD121" s="817"/>
      <c r="AE121" s="818"/>
      <c r="AF121" s="819" t="s">
        <v>205</v>
      </c>
      <c r="AG121" s="817"/>
      <c r="AH121" s="817"/>
      <c r="AI121" s="817"/>
      <c r="AJ121" s="818"/>
      <c r="AK121" s="819" t="s">
        <v>205</v>
      </c>
      <c r="AL121" s="817"/>
      <c r="AM121" s="817"/>
      <c r="AN121" s="817"/>
      <c r="AO121" s="818"/>
      <c r="AP121" s="820" t="s">
        <v>205</v>
      </c>
      <c r="AQ121" s="821"/>
      <c r="AR121" s="821"/>
      <c r="AS121" s="821"/>
      <c r="AT121" s="822"/>
      <c r="AU121" s="994"/>
      <c r="AV121" s="995"/>
      <c r="AW121" s="995"/>
      <c r="AX121" s="995"/>
      <c r="AY121" s="996"/>
      <c r="AZ121" s="823" t="s">
        <v>495</v>
      </c>
      <c r="BA121" s="824"/>
      <c r="BB121" s="824"/>
      <c r="BC121" s="824"/>
      <c r="BD121" s="824"/>
      <c r="BE121" s="824"/>
      <c r="BF121" s="824"/>
      <c r="BG121" s="824"/>
      <c r="BH121" s="824"/>
      <c r="BI121" s="824"/>
      <c r="BJ121" s="824"/>
      <c r="BK121" s="824"/>
      <c r="BL121" s="824"/>
      <c r="BM121" s="824"/>
      <c r="BN121" s="824"/>
      <c r="BO121" s="824"/>
      <c r="BP121" s="825"/>
      <c r="BQ121" s="826">
        <v>799651</v>
      </c>
      <c r="BR121" s="827"/>
      <c r="BS121" s="827"/>
      <c r="BT121" s="827"/>
      <c r="BU121" s="827"/>
      <c r="BV121" s="827">
        <v>452725</v>
      </c>
      <c r="BW121" s="827"/>
      <c r="BX121" s="827"/>
      <c r="BY121" s="827"/>
      <c r="BZ121" s="827"/>
      <c r="CA121" s="827">
        <v>723307</v>
      </c>
      <c r="CB121" s="827"/>
      <c r="CC121" s="827"/>
      <c r="CD121" s="827"/>
      <c r="CE121" s="827"/>
      <c r="CF121" s="828">
        <v>13</v>
      </c>
      <c r="CG121" s="829"/>
      <c r="CH121" s="829"/>
      <c r="CI121" s="829"/>
      <c r="CJ121" s="829"/>
      <c r="CK121" s="1002"/>
      <c r="CL121" s="1003"/>
      <c r="CM121" s="1003"/>
      <c r="CN121" s="1003"/>
      <c r="CO121" s="1004"/>
      <c r="CP121" s="869" t="s">
        <v>469</v>
      </c>
      <c r="CQ121" s="870"/>
      <c r="CR121" s="870"/>
      <c r="CS121" s="870"/>
      <c r="CT121" s="870"/>
      <c r="CU121" s="870"/>
      <c r="CV121" s="870"/>
      <c r="CW121" s="870"/>
      <c r="CX121" s="870"/>
      <c r="CY121" s="870"/>
      <c r="CZ121" s="870"/>
      <c r="DA121" s="870"/>
      <c r="DB121" s="870"/>
      <c r="DC121" s="870"/>
      <c r="DD121" s="870"/>
      <c r="DE121" s="870"/>
      <c r="DF121" s="871"/>
      <c r="DG121" s="826">
        <v>722805</v>
      </c>
      <c r="DH121" s="827"/>
      <c r="DI121" s="827"/>
      <c r="DJ121" s="827"/>
      <c r="DK121" s="827"/>
      <c r="DL121" s="827">
        <v>708376</v>
      </c>
      <c r="DM121" s="827"/>
      <c r="DN121" s="827"/>
      <c r="DO121" s="827"/>
      <c r="DP121" s="827"/>
      <c r="DQ121" s="827">
        <v>673534</v>
      </c>
      <c r="DR121" s="827"/>
      <c r="DS121" s="827"/>
      <c r="DT121" s="827"/>
      <c r="DU121" s="827"/>
      <c r="DV121" s="833">
        <v>12.1</v>
      </c>
      <c r="DW121" s="833"/>
      <c r="DX121" s="833"/>
      <c r="DY121" s="833"/>
      <c r="DZ121" s="834"/>
    </row>
    <row r="122" spans="1:130" s="54" customFormat="1" ht="26.25" customHeight="1" x14ac:dyDescent="0.25">
      <c r="A122" s="1029"/>
      <c r="B122" s="1025"/>
      <c r="C122" s="830" t="s">
        <v>489</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205</v>
      </c>
      <c r="AB122" s="817"/>
      <c r="AC122" s="817"/>
      <c r="AD122" s="817"/>
      <c r="AE122" s="818"/>
      <c r="AF122" s="819" t="s">
        <v>205</v>
      </c>
      <c r="AG122" s="817"/>
      <c r="AH122" s="817"/>
      <c r="AI122" s="817"/>
      <c r="AJ122" s="818"/>
      <c r="AK122" s="819" t="s">
        <v>205</v>
      </c>
      <c r="AL122" s="817"/>
      <c r="AM122" s="817"/>
      <c r="AN122" s="817"/>
      <c r="AO122" s="818"/>
      <c r="AP122" s="820" t="s">
        <v>205</v>
      </c>
      <c r="AQ122" s="821"/>
      <c r="AR122" s="821"/>
      <c r="AS122" s="821"/>
      <c r="AT122" s="822"/>
      <c r="AU122" s="994"/>
      <c r="AV122" s="995"/>
      <c r="AW122" s="995"/>
      <c r="AX122" s="995"/>
      <c r="AY122" s="996"/>
      <c r="AZ122" s="849" t="s">
        <v>497</v>
      </c>
      <c r="BA122" s="836"/>
      <c r="BB122" s="836"/>
      <c r="BC122" s="836"/>
      <c r="BD122" s="836"/>
      <c r="BE122" s="836"/>
      <c r="BF122" s="836"/>
      <c r="BG122" s="836"/>
      <c r="BH122" s="836"/>
      <c r="BI122" s="836"/>
      <c r="BJ122" s="836"/>
      <c r="BK122" s="836"/>
      <c r="BL122" s="836"/>
      <c r="BM122" s="836"/>
      <c r="BN122" s="836"/>
      <c r="BO122" s="836"/>
      <c r="BP122" s="837"/>
      <c r="BQ122" s="850">
        <v>9056884</v>
      </c>
      <c r="BR122" s="851"/>
      <c r="BS122" s="851"/>
      <c r="BT122" s="851"/>
      <c r="BU122" s="851"/>
      <c r="BV122" s="851">
        <v>8920380</v>
      </c>
      <c r="BW122" s="851"/>
      <c r="BX122" s="851"/>
      <c r="BY122" s="851"/>
      <c r="BZ122" s="851"/>
      <c r="CA122" s="851">
        <v>9188455</v>
      </c>
      <c r="CB122" s="851"/>
      <c r="CC122" s="851"/>
      <c r="CD122" s="851"/>
      <c r="CE122" s="851"/>
      <c r="CF122" s="872">
        <v>164.7</v>
      </c>
      <c r="CG122" s="873"/>
      <c r="CH122" s="873"/>
      <c r="CI122" s="873"/>
      <c r="CJ122" s="873"/>
      <c r="CK122" s="1002"/>
      <c r="CL122" s="1003"/>
      <c r="CM122" s="1003"/>
      <c r="CN122" s="1003"/>
      <c r="CO122" s="1004"/>
      <c r="CP122" s="869" t="s">
        <v>465</v>
      </c>
      <c r="CQ122" s="870"/>
      <c r="CR122" s="870"/>
      <c r="CS122" s="870"/>
      <c r="CT122" s="870"/>
      <c r="CU122" s="870"/>
      <c r="CV122" s="870"/>
      <c r="CW122" s="870"/>
      <c r="CX122" s="870"/>
      <c r="CY122" s="870"/>
      <c r="CZ122" s="870"/>
      <c r="DA122" s="870"/>
      <c r="DB122" s="870"/>
      <c r="DC122" s="870"/>
      <c r="DD122" s="870"/>
      <c r="DE122" s="870"/>
      <c r="DF122" s="871"/>
      <c r="DG122" s="826">
        <v>554474</v>
      </c>
      <c r="DH122" s="827"/>
      <c r="DI122" s="827"/>
      <c r="DJ122" s="827"/>
      <c r="DK122" s="827"/>
      <c r="DL122" s="827">
        <v>572161</v>
      </c>
      <c r="DM122" s="827"/>
      <c r="DN122" s="827"/>
      <c r="DO122" s="827"/>
      <c r="DP122" s="827"/>
      <c r="DQ122" s="827">
        <v>584654</v>
      </c>
      <c r="DR122" s="827"/>
      <c r="DS122" s="827"/>
      <c r="DT122" s="827"/>
      <c r="DU122" s="827"/>
      <c r="DV122" s="833">
        <v>10.5</v>
      </c>
      <c r="DW122" s="833"/>
      <c r="DX122" s="833"/>
      <c r="DY122" s="833"/>
      <c r="DZ122" s="834"/>
    </row>
    <row r="123" spans="1:130" s="54" customFormat="1" ht="26.25" customHeight="1" x14ac:dyDescent="0.25">
      <c r="A123" s="1029"/>
      <c r="B123" s="1025"/>
      <c r="C123" s="830" t="s">
        <v>490</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v>8772</v>
      </c>
      <c r="AB123" s="817"/>
      <c r="AC123" s="817"/>
      <c r="AD123" s="817"/>
      <c r="AE123" s="818"/>
      <c r="AF123" s="819">
        <v>8674</v>
      </c>
      <c r="AG123" s="817"/>
      <c r="AH123" s="817"/>
      <c r="AI123" s="817"/>
      <c r="AJ123" s="818"/>
      <c r="AK123" s="819">
        <v>8201</v>
      </c>
      <c r="AL123" s="817"/>
      <c r="AM123" s="817"/>
      <c r="AN123" s="817"/>
      <c r="AO123" s="818"/>
      <c r="AP123" s="820">
        <v>0.1</v>
      </c>
      <c r="AQ123" s="821"/>
      <c r="AR123" s="821"/>
      <c r="AS123" s="821"/>
      <c r="AT123" s="822"/>
      <c r="AU123" s="997"/>
      <c r="AV123" s="998"/>
      <c r="AW123" s="998"/>
      <c r="AX123" s="998"/>
      <c r="AY123" s="998"/>
      <c r="AZ123" s="83" t="s">
        <v>281</v>
      </c>
      <c r="BA123" s="83"/>
      <c r="BB123" s="83"/>
      <c r="BC123" s="83"/>
      <c r="BD123" s="83"/>
      <c r="BE123" s="83"/>
      <c r="BF123" s="83"/>
      <c r="BG123" s="83"/>
      <c r="BH123" s="83"/>
      <c r="BI123" s="83"/>
      <c r="BJ123" s="83"/>
      <c r="BK123" s="83"/>
      <c r="BL123" s="83"/>
      <c r="BM123" s="83"/>
      <c r="BN123" s="83"/>
      <c r="BO123" s="841" t="s">
        <v>498</v>
      </c>
      <c r="BP123" s="852"/>
      <c r="BQ123" s="874">
        <v>24765467</v>
      </c>
      <c r="BR123" s="875"/>
      <c r="BS123" s="875"/>
      <c r="BT123" s="875"/>
      <c r="BU123" s="875"/>
      <c r="BV123" s="875">
        <v>21828679</v>
      </c>
      <c r="BW123" s="875"/>
      <c r="BX123" s="875"/>
      <c r="BY123" s="875"/>
      <c r="BZ123" s="875"/>
      <c r="CA123" s="875">
        <v>23128164</v>
      </c>
      <c r="CB123" s="875"/>
      <c r="CC123" s="875"/>
      <c r="CD123" s="875"/>
      <c r="CE123" s="875"/>
      <c r="CF123" s="853"/>
      <c r="CG123" s="854"/>
      <c r="CH123" s="854"/>
      <c r="CI123" s="854"/>
      <c r="CJ123" s="855"/>
      <c r="CK123" s="1002"/>
      <c r="CL123" s="1003"/>
      <c r="CM123" s="1003"/>
      <c r="CN123" s="1003"/>
      <c r="CO123" s="1004"/>
      <c r="CP123" s="869" t="s">
        <v>467</v>
      </c>
      <c r="CQ123" s="870"/>
      <c r="CR123" s="870"/>
      <c r="CS123" s="870"/>
      <c r="CT123" s="870"/>
      <c r="CU123" s="870"/>
      <c r="CV123" s="870"/>
      <c r="CW123" s="870"/>
      <c r="CX123" s="870"/>
      <c r="CY123" s="870"/>
      <c r="CZ123" s="870"/>
      <c r="DA123" s="870"/>
      <c r="DB123" s="870"/>
      <c r="DC123" s="870"/>
      <c r="DD123" s="870"/>
      <c r="DE123" s="870"/>
      <c r="DF123" s="871"/>
      <c r="DG123" s="816">
        <v>324730</v>
      </c>
      <c r="DH123" s="817"/>
      <c r="DI123" s="817"/>
      <c r="DJ123" s="817"/>
      <c r="DK123" s="818"/>
      <c r="DL123" s="819">
        <v>302467</v>
      </c>
      <c r="DM123" s="817"/>
      <c r="DN123" s="817"/>
      <c r="DO123" s="817"/>
      <c r="DP123" s="818"/>
      <c r="DQ123" s="819">
        <v>265993</v>
      </c>
      <c r="DR123" s="817"/>
      <c r="DS123" s="817"/>
      <c r="DT123" s="817"/>
      <c r="DU123" s="818"/>
      <c r="DV123" s="820">
        <v>4.8</v>
      </c>
      <c r="DW123" s="821"/>
      <c r="DX123" s="821"/>
      <c r="DY123" s="821"/>
      <c r="DZ123" s="822"/>
    </row>
    <row r="124" spans="1:130" s="54" customFormat="1" ht="26.25" customHeight="1" x14ac:dyDescent="0.25">
      <c r="A124" s="1029"/>
      <c r="B124" s="1025"/>
      <c r="C124" s="830" t="s">
        <v>344</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205</v>
      </c>
      <c r="AB124" s="817"/>
      <c r="AC124" s="817"/>
      <c r="AD124" s="817"/>
      <c r="AE124" s="818"/>
      <c r="AF124" s="819" t="s">
        <v>205</v>
      </c>
      <c r="AG124" s="817"/>
      <c r="AH124" s="817"/>
      <c r="AI124" s="817"/>
      <c r="AJ124" s="818"/>
      <c r="AK124" s="819" t="s">
        <v>205</v>
      </c>
      <c r="AL124" s="817"/>
      <c r="AM124" s="817"/>
      <c r="AN124" s="817"/>
      <c r="AO124" s="818"/>
      <c r="AP124" s="820" t="s">
        <v>205</v>
      </c>
      <c r="AQ124" s="821"/>
      <c r="AR124" s="821"/>
      <c r="AS124" s="821"/>
      <c r="AT124" s="822"/>
      <c r="AU124" s="876" t="s">
        <v>500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205</v>
      </c>
      <c r="BR124" s="880"/>
      <c r="BS124" s="880"/>
      <c r="BT124" s="880"/>
      <c r="BU124" s="880"/>
      <c r="BV124" s="880" t="s">
        <v>205</v>
      </c>
      <c r="BW124" s="880"/>
      <c r="BX124" s="880"/>
      <c r="BY124" s="880"/>
      <c r="BZ124" s="880"/>
      <c r="CA124" s="880" t="s">
        <v>205</v>
      </c>
      <c r="CB124" s="880"/>
      <c r="CC124" s="880"/>
      <c r="CD124" s="880"/>
      <c r="CE124" s="880"/>
      <c r="CF124" s="881"/>
      <c r="CG124" s="882"/>
      <c r="CH124" s="882"/>
      <c r="CI124" s="882"/>
      <c r="CJ124" s="883"/>
      <c r="CK124" s="1005"/>
      <c r="CL124" s="1005"/>
      <c r="CM124" s="1005"/>
      <c r="CN124" s="1005"/>
      <c r="CO124" s="1006"/>
      <c r="CP124" s="869" t="s">
        <v>501</v>
      </c>
      <c r="CQ124" s="870"/>
      <c r="CR124" s="870"/>
      <c r="CS124" s="870"/>
      <c r="CT124" s="870"/>
      <c r="CU124" s="870"/>
      <c r="CV124" s="870"/>
      <c r="CW124" s="870"/>
      <c r="CX124" s="870"/>
      <c r="CY124" s="870"/>
      <c r="CZ124" s="870"/>
      <c r="DA124" s="870"/>
      <c r="DB124" s="870"/>
      <c r="DC124" s="870"/>
      <c r="DD124" s="870"/>
      <c r="DE124" s="870"/>
      <c r="DF124" s="871"/>
      <c r="DG124" s="859" t="s">
        <v>205</v>
      </c>
      <c r="DH124" s="860"/>
      <c r="DI124" s="860"/>
      <c r="DJ124" s="860"/>
      <c r="DK124" s="861"/>
      <c r="DL124" s="862" t="s">
        <v>205</v>
      </c>
      <c r="DM124" s="860"/>
      <c r="DN124" s="860"/>
      <c r="DO124" s="860"/>
      <c r="DP124" s="861"/>
      <c r="DQ124" s="862" t="s">
        <v>205</v>
      </c>
      <c r="DR124" s="860"/>
      <c r="DS124" s="860"/>
      <c r="DT124" s="860"/>
      <c r="DU124" s="861"/>
      <c r="DV124" s="863" t="s">
        <v>205</v>
      </c>
      <c r="DW124" s="864"/>
      <c r="DX124" s="864"/>
      <c r="DY124" s="864"/>
      <c r="DZ124" s="865"/>
    </row>
    <row r="125" spans="1:130" s="54" customFormat="1" ht="26.25" customHeight="1" x14ac:dyDescent="0.25">
      <c r="A125" s="1029"/>
      <c r="B125" s="1025"/>
      <c r="C125" s="830" t="s">
        <v>493</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205</v>
      </c>
      <c r="AB125" s="817"/>
      <c r="AC125" s="817"/>
      <c r="AD125" s="817"/>
      <c r="AE125" s="818"/>
      <c r="AF125" s="819" t="s">
        <v>205</v>
      </c>
      <c r="AG125" s="817"/>
      <c r="AH125" s="817"/>
      <c r="AI125" s="817"/>
      <c r="AJ125" s="818"/>
      <c r="AK125" s="819" t="s">
        <v>205</v>
      </c>
      <c r="AL125" s="817"/>
      <c r="AM125" s="817"/>
      <c r="AN125" s="817"/>
      <c r="AO125" s="818"/>
      <c r="AP125" s="820" t="s">
        <v>205</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502</v>
      </c>
      <c r="CL125" s="1000"/>
      <c r="CM125" s="1000"/>
      <c r="CN125" s="1000"/>
      <c r="CO125" s="1001"/>
      <c r="CP125" s="803" t="s">
        <v>142</v>
      </c>
      <c r="CQ125" s="794"/>
      <c r="CR125" s="794"/>
      <c r="CS125" s="794"/>
      <c r="CT125" s="794"/>
      <c r="CU125" s="794"/>
      <c r="CV125" s="794"/>
      <c r="CW125" s="794"/>
      <c r="CX125" s="794"/>
      <c r="CY125" s="794"/>
      <c r="CZ125" s="794"/>
      <c r="DA125" s="794"/>
      <c r="DB125" s="794"/>
      <c r="DC125" s="794"/>
      <c r="DD125" s="794"/>
      <c r="DE125" s="794"/>
      <c r="DF125" s="795"/>
      <c r="DG125" s="804" t="s">
        <v>205</v>
      </c>
      <c r="DH125" s="805"/>
      <c r="DI125" s="805"/>
      <c r="DJ125" s="805"/>
      <c r="DK125" s="805"/>
      <c r="DL125" s="805" t="s">
        <v>205</v>
      </c>
      <c r="DM125" s="805"/>
      <c r="DN125" s="805"/>
      <c r="DO125" s="805"/>
      <c r="DP125" s="805"/>
      <c r="DQ125" s="805" t="s">
        <v>205</v>
      </c>
      <c r="DR125" s="805"/>
      <c r="DS125" s="805"/>
      <c r="DT125" s="805"/>
      <c r="DU125" s="805"/>
      <c r="DV125" s="811" t="s">
        <v>205</v>
      </c>
      <c r="DW125" s="811"/>
      <c r="DX125" s="811"/>
      <c r="DY125" s="811"/>
      <c r="DZ125" s="812"/>
    </row>
    <row r="126" spans="1:130" s="54" customFormat="1" ht="26.25" customHeight="1" x14ac:dyDescent="0.25">
      <c r="A126" s="1029"/>
      <c r="B126" s="1025"/>
      <c r="C126" s="830" t="s">
        <v>494</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t="s">
        <v>205</v>
      </c>
      <c r="AB126" s="817"/>
      <c r="AC126" s="817"/>
      <c r="AD126" s="817"/>
      <c r="AE126" s="818"/>
      <c r="AF126" s="819" t="s">
        <v>205</v>
      </c>
      <c r="AG126" s="817"/>
      <c r="AH126" s="817"/>
      <c r="AI126" s="817"/>
      <c r="AJ126" s="818"/>
      <c r="AK126" s="819" t="s">
        <v>205</v>
      </c>
      <c r="AL126" s="817"/>
      <c r="AM126" s="817"/>
      <c r="AN126" s="817"/>
      <c r="AO126" s="818"/>
      <c r="AP126" s="820" t="s">
        <v>205</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421</v>
      </c>
      <c r="CQ126" s="824"/>
      <c r="CR126" s="824"/>
      <c r="CS126" s="824"/>
      <c r="CT126" s="824"/>
      <c r="CU126" s="824"/>
      <c r="CV126" s="824"/>
      <c r="CW126" s="824"/>
      <c r="CX126" s="824"/>
      <c r="CY126" s="824"/>
      <c r="CZ126" s="824"/>
      <c r="DA126" s="824"/>
      <c r="DB126" s="824"/>
      <c r="DC126" s="824"/>
      <c r="DD126" s="824"/>
      <c r="DE126" s="824"/>
      <c r="DF126" s="825"/>
      <c r="DG126" s="826" t="s">
        <v>205</v>
      </c>
      <c r="DH126" s="827"/>
      <c r="DI126" s="827"/>
      <c r="DJ126" s="827"/>
      <c r="DK126" s="827"/>
      <c r="DL126" s="827" t="s">
        <v>205</v>
      </c>
      <c r="DM126" s="827"/>
      <c r="DN126" s="827"/>
      <c r="DO126" s="827"/>
      <c r="DP126" s="827"/>
      <c r="DQ126" s="827" t="s">
        <v>205</v>
      </c>
      <c r="DR126" s="827"/>
      <c r="DS126" s="827"/>
      <c r="DT126" s="827"/>
      <c r="DU126" s="827"/>
      <c r="DV126" s="833" t="s">
        <v>205</v>
      </c>
      <c r="DW126" s="833"/>
      <c r="DX126" s="833"/>
      <c r="DY126" s="833"/>
      <c r="DZ126" s="834"/>
    </row>
    <row r="127" spans="1:130" s="54" customFormat="1" ht="26.25" customHeight="1" x14ac:dyDescent="0.25">
      <c r="A127" s="1030"/>
      <c r="B127" s="1027"/>
      <c r="C127" s="856" t="s">
        <v>76</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v>8946</v>
      </c>
      <c r="AB127" s="817"/>
      <c r="AC127" s="817"/>
      <c r="AD127" s="817"/>
      <c r="AE127" s="818"/>
      <c r="AF127" s="819">
        <v>5846</v>
      </c>
      <c r="AG127" s="817"/>
      <c r="AH127" s="817"/>
      <c r="AI127" s="817"/>
      <c r="AJ127" s="818"/>
      <c r="AK127" s="819">
        <v>3842</v>
      </c>
      <c r="AL127" s="817"/>
      <c r="AM127" s="817"/>
      <c r="AN127" s="817"/>
      <c r="AO127" s="818"/>
      <c r="AP127" s="820">
        <v>0.1</v>
      </c>
      <c r="AQ127" s="821"/>
      <c r="AR127" s="821"/>
      <c r="AS127" s="821"/>
      <c r="AT127" s="822"/>
      <c r="AU127" s="77"/>
      <c r="AV127" s="77"/>
      <c r="AW127" s="77"/>
      <c r="AX127" s="884" t="s">
        <v>470</v>
      </c>
      <c r="AY127" s="885"/>
      <c r="AZ127" s="885"/>
      <c r="BA127" s="885"/>
      <c r="BB127" s="885"/>
      <c r="BC127" s="885"/>
      <c r="BD127" s="885"/>
      <c r="BE127" s="886"/>
      <c r="BF127" s="887" t="s">
        <v>505</v>
      </c>
      <c r="BG127" s="885"/>
      <c r="BH127" s="885"/>
      <c r="BI127" s="885"/>
      <c r="BJ127" s="885"/>
      <c r="BK127" s="885"/>
      <c r="BL127" s="886"/>
      <c r="BM127" s="887" t="s">
        <v>422</v>
      </c>
      <c r="BN127" s="885"/>
      <c r="BO127" s="885"/>
      <c r="BP127" s="885"/>
      <c r="BQ127" s="885"/>
      <c r="BR127" s="885"/>
      <c r="BS127" s="886"/>
      <c r="BT127" s="887" t="s">
        <v>414</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447</v>
      </c>
      <c r="CQ127" s="824"/>
      <c r="CR127" s="824"/>
      <c r="CS127" s="824"/>
      <c r="CT127" s="824"/>
      <c r="CU127" s="824"/>
      <c r="CV127" s="824"/>
      <c r="CW127" s="824"/>
      <c r="CX127" s="824"/>
      <c r="CY127" s="824"/>
      <c r="CZ127" s="824"/>
      <c r="DA127" s="824"/>
      <c r="DB127" s="824"/>
      <c r="DC127" s="824"/>
      <c r="DD127" s="824"/>
      <c r="DE127" s="824"/>
      <c r="DF127" s="825"/>
      <c r="DG127" s="826" t="s">
        <v>205</v>
      </c>
      <c r="DH127" s="827"/>
      <c r="DI127" s="827"/>
      <c r="DJ127" s="827"/>
      <c r="DK127" s="827"/>
      <c r="DL127" s="827" t="s">
        <v>205</v>
      </c>
      <c r="DM127" s="827"/>
      <c r="DN127" s="827"/>
      <c r="DO127" s="827"/>
      <c r="DP127" s="827"/>
      <c r="DQ127" s="827" t="s">
        <v>205</v>
      </c>
      <c r="DR127" s="827"/>
      <c r="DS127" s="827"/>
      <c r="DT127" s="827"/>
      <c r="DU127" s="827"/>
      <c r="DV127" s="833" t="s">
        <v>205</v>
      </c>
      <c r="DW127" s="833"/>
      <c r="DX127" s="833"/>
      <c r="DY127" s="833"/>
      <c r="DZ127" s="834"/>
    </row>
    <row r="128" spans="1:130" s="54" customFormat="1" ht="26.25" customHeight="1" x14ac:dyDescent="0.25">
      <c r="A128" s="889" t="s">
        <v>506</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v>
      </c>
      <c r="X128" s="891"/>
      <c r="Y128" s="891"/>
      <c r="Z128" s="892"/>
      <c r="AA128" s="796">
        <v>74788</v>
      </c>
      <c r="AB128" s="797"/>
      <c r="AC128" s="797"/>
      <c r="AD128" s="797"/>
      <c r="AE128" s="798"/>
      <c r="AF128" s="799">
        <v>81827</v>
      </c>
      <c r="AG128" s="797"/>
      <c r="AH128" s="797"/>
      <c r="AI128" s="797"/>
      <c r="AJ128" s="798"/>
      <c r="AK128" s="799">
        <v>57071</v>
      </c>
      <c r="AL128" s="797"/>
      <c r="AM128" s="797"/>
      <c r="AN128" s="797"/>
      <c r="AO128" s="798"/>
      <c r="AP128" s="893"/>
      <c r="AQ128" s="894"/>
      <c r="AR128" s="894"/>
      <c r="AS128" s="894"/>
      <c r="AT128" s="895"/>
      <c r="AU128" s="77"/>
      <c r="AV128" s="77"/>
      <c r="AW128" s="77"/>
      <c r="AX128" s="793" t="s">
        <v>313</v>
      </c>
      <c r="AY128" s="794"/>
      <c r="AZ128" s="794"/>
      <c r="BA128" s="794"/>
      <c r="BB128" s="794"/>
      <c r="BC128" s="794"/>
      <c r="BD128" s="794"/>
      <c r="BE128" s="795"/>
      <c r="BF128" s="896" t="s">
        <v>205</v>
      </c>
      <c r="BG128" s="897"/>
      <c r="BH128" s="897"/>
      <c r="BI128" s="897"/>
      <c r="BJ128" s="897"/>
      <c r="BK128" s="897"/>
      <c r="BL128" s="898"/>
      <c r="BM128" s="896">
        <v>14.22</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404</v>
      </c>
      <c r="CQ128" s="901"/>
      <c r="CR128" s="901"/>
      <c r="CS128" s="901"/>
      <c r="CT128" s="901"/>
      <c r="CU128" s="901"/>
      <c r="CV128" s="901"/>
      <c r="CW128" s="901"/>
      <c r="CX128" s="901"/>
      <c r="CY128" s="901"/>
      <c r="CZ128" s="901"/>
      <c r="DA128" s="901"/>
      <c r="DB128" s="901"/>
      <c r="DC128" s="901"/>
      <c r="DD128" s="901"/>
      <c r="DE128" s="901"/>
      <c r="DF128" s="902"/>
      <c r="DG128" s="903" t="s">
        <v>205</v>
      </c>
      <c r="DH128" s="904"/>
      <c r="DI128" s="904"/>
      <c r="DJ128" s="904"/>
      <c r="DK128" s="904"/>
      <c r="DL128" s="904" t="s">
        <v>205</v>
      </c>
      <c r="DM128" s="904"/>
      <c r="DN128" s="904"/>
      <c r="DO128" s="904"/>
      <c r="DP128" s="904"/>
      <c r="DQ128" s="904" t="s">
        <v>205</v>
      </c>
      <c r="DR128" s="904"/>
      <c r="DS128" s="904"/>
      <c r="DT128" s="904"/>
      <c r="DU128" s="904"/>
      <c r="DV128" s="905" t="s">
        <v>205</v>
      </c>
      <c r="DW128" s="905"/>
      <c r="DX128" s="905"/>
      <c r="DY128" s="905"/>
      <c r="DZ128" s="906"/>
    </row>
    <row r="129" spans="1:131" s="54" customFormat="1" ht="26.25" customHeight="1" x14ac:dyDescent="0.25">
      <c r="A129" s="813" t="s">
        <v>140</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247</v>
      </c>
      <c r="X129" s="908"/>
      <c r="Y129" s="908"/>
      <c r="Z129" s="909"/>
      <c r="AA129" s="816">
        <v>6652218</v>
      </c>
      <c r="AB129" s="817"/>
      <c r="AC129" s="817"/>
      <c r="AD129" s="817"/>
      <c r="AE129" s="818"/>
      <c r="AF129" s="819">
        <v>6501900</v>
      </c>
      <c r="AG129" s="817"/>
      <c r="AH129" s="817"/>
      <c r="AI129" s="817"/>
      <c r="AJ129" s="818"/>
      <c r="AK129" s="819">
        <v>6532917</v>
      </c>
      <c r="AL129" s="817"/>
      <c r="AM129" s="817"/>
      <c r="AN129" s="817"/>
      <c r="AO129" s="818"/>
      <c r="AP129" s="910"/>
      <c r="AQ129" s="911"/>
      <c r="AR129" s="911"/>
      <c r="AS129" s="911"/>
      <c r="AT129" s="912"/>
      <c r="AU129" s="79"/>
      <c r="AV129" s="79"/>
      <c r="AW129" s="79"/>
      <c r="AX129" s="913" t="s">
        <v>117</v>
      </c>
      <c r="AY129" s="824"/>
      <c r="AZ129" s="824"/>
      <c r="BA129" s="824"/>
      <c r="BB129" s="824"/>
      <c r="BC129" s="824"/>
      <c r="BD129" s="824"/>
      <c r="BE129" s="825"/>
      <c r="BF129" s="914" t="s">
        <v>205</v>
      </c>
      <c r="BG129" s="915"/>
      <c r="BH129" s="915"/>
      <c r="BI129" s="915"/>
      <c r="BJ129" s="915"/>
      <c r="BK129" s="915"/>
      <c r="BL129" s="916"/>
      <c r="BM129" s="914">
        <v>19.22</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5">
      <c r="A130" s="813" t="s">
        <v>507</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508</v>
      </c>
      <c r="X130" s="908"/>
      <c r="Y130" s="908"/>
      <c r="Z130" s="909"/>
      <c r="AA130" s="816">
        <v>1073989</v>
      </c>
      <c r="AB130" s="817"/>
      <c r="AC130" s="817"/>
      <c r="AD130" s="817"/>
      <c r="AE130" s="818"/>
      <c r="AF130" s="819">
        <v>1007051</v>
      </c>
      <c r="AG130" s="817"/>
      <c r="AH130" s="817"/>
      <c r="AI130" s="817"/>
      <c r="AJ130" s="818"/>
      <c r="AK130" s="819">
        <v>953197</v>
      </c>
      <c r="AL130" s="817"/>
      <c r="AM130" s="817"/>
      <c r="AN130" s="817"/>
      <c r="AO130" s="818"/>
      <c r="AP130" s="910"/>
      <c r="AQ130" s="911"/>
      <c r="AR130" s="911"/>
      <c r="AS130" s="911"/>
      <c r="AT130" s="912"/>
      <c r="AU130" s="79"/>
      <c r="AV130" s="79"/>
      <c r="AW130" s="79"/>
      <c r="AX130" s="913" t="s">
        <v>434</v>
      </c>
      <c r="AY130" s="824"/>
      <c r="AZ130" s="824"/>
      <c r="BA130" s="824"/>
      <c r="BB130" s="824"/>
      <c r="BC130" s="824"/>
      <c r="BD130" s="824"/>
      <c r="BE130" s="825"/>
      <c r="BF130" s="919">
        <v>15</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178</v>
      </c>
      <c r="X131" s="927"/>
      <c r="Y131" s="927"/>
      <c r="Z131" s="928"/>
      <c r="AA131" s="859">
        <v>5578229</v>
      </c>
      <c r="AB131" s="860"/>
      <c r="AC131" s="860"/>
      <c r="AD131" s="860"/>
      <c r="AE131" s="861"/>
      <c r="AF131" s="862">
        <v>5494849</v>
      </c>
      <c r="AG131" s="860"/>
      <c r="AH131" s="860"/>
      <c r="AI131" s="860"/>
      <c r="AJ131" s="861"/>
      <c r="AK131" s="862">
        <v>5579720</v>
      </c>
      <c r="AL131" s="860"/>
      <c r="AM131" s="860"/>
      <c r="AN131" s="860"/>
      <c r="AO131" s="861"/>
      <c r="AP131" s="929"/>
      <c r="AQ131" s="930"/>
      <c r="AR131" s="930"/>
      <c r="AS131" s="930"/>
      <c r="AT131" s="931"/>
      <c r="AU131" s="79"/>
      <c r="AV131" s="79"/>
      <c r="AW131" s="79"/>
      <c r="AX131" s="932" t="s">
        <v>482</v>
      </c>
      <c r="AY131" s="901"/>
      <c r="AZ131" s="901"/>
      <c r="BA131" s="901"/>
      <c r="BB131" s="901"/>
      <c r="BC131" s="901"/>
      <c r="BD131" s="901"/>
      <c r="BE131" s="902"/>
      <c r="BF131" s="933" t="s">
        <v>205</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5">
      <c r="A132" s="1012" t="s">
        <v>30</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509</v>
      </c>
      <c r="W132" s="939"/>
      <c r="X132" s="939"/>
      <c r="Y132" s="939"/>
      <c r="Z132" s="940"/>
      <c r="AA132" s="941">
        <v>14.94044077</v>
      </c>
      <c r="AB132" s="942"/>
      <c r="AC132" s="942"/>
      <c r="AD132" s="942"/>
      <c r="AE132" s="943"/>
      <c r="AF132" s="944">
        <v>15.75926836</v>
      </c>
      <c r="AG132" s="942"/>
      <c r="AH132" s="942"/>
      <c r="AI132" s="942"/>
      <c r="AJ132" s="943"/>
      <c r="AK132" s="944">
        <v>14.48495623</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82</v>
      </c>
      <c r="W133" s="946"/>
      <c r="X133" s="946"/>
      <c r="Y133" s="946"/>
      <c r="Z133" s="947"/>
      <c r="AA133" s="948">
        <v>14.2</v>
      </c>
      <c r="AB133" s="949"/>
      <c r="AC133" s="949"/>
      <c r="AD133" s="949"/>
      <c r="AE133" s="950"/>
      <c r="AF133" s="948">
        <v>15</v>
      </c>
      <c r="AG133" s="949"/>
      <c r="AH133" s="949"/>
      <c r="AI133" s="949"/>
      <c r="AJ133" s="950"/>
      <c r="AK133" s="948">
        <v>15</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2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xtCFisUf3MemljiDpKEy3qB34hHL5AO1RvwGWl4yX7kzHDcJEGKtU+toiR0UNjpMPwWmp3C93aDd6If6goT6hg==" saltValue="cmA7RPj4LgR39x1ck9eoK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C53" sqref="BC53"/>
    </sheetView>
  </sheetViews>
  <sheetFormatPr defaultColWidth="0" defaultRowHeight="13.5" customHeight="1" zeroHeight="1" x14ac:dyDescent="0.25"/>
  <cols>
    <col min="1" max="120" width="2.73046875" style="94" customWidth="1"/>
    <col min="121" max="121" width="0" style="95" hidden="1" customWidth="1"/>
    <col min="122" max="122" width="9" style="95" hidden="1" customWidth="1"/>
    <col min="123" max="16384" width="9" style="95" hidden="1"/>
  </cols>
  <sheetData>
    <row r="1" spans="1:120" ht="12.75" x14ac:dyDescent="0.2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95"/>
    </row>
    <row r="17" spans="119:120" ht="12.75" x14ac:dyDescent="0.25">
      <c r="DP17" s="95"/>
    </row>
    <row r="18" spans="119:120" ht="12.75" x14ac:dyDescent="0.25"/>
    <row r="19" spans="119:120" ht="12.75" x14ac:dyDescent="0.25"/>
    <row r="20" spans="119:120" ht="12.75" x14ac:dyDescent="0.25">
      <c r="DO20" s="95"/>
      <c r="DP20" s="95"/>
    </row>
    <row r="21" spans="119:120" ht="12.75" x14ac:dyDescent="0.25">
      <c r="DP21" s="95"/>
    </row>
    <row r="22" spans="119:120" ht="12.75" x14ac:dyDescent="0.25"/>
    <row r="23" spans="119:120" ht="12.75" x14ac:dyDescent="0.25">
      <c r="DO23" s="95"/>
      <c r="DP23" s="95"/>
    </row>
    <row r="24" spans="119:120" ht="12.75" x14ac:dyDescent="0.25">
      <c r="DP24" s="95"/>
    </row>
    <row r="25" spans="119:120" ht="12.75" x14ac:dyDescent="0.25">
      <c r="DP25" s="95"/>
    </row>
    <row r="26" spans="119:120" ht="12.75" x14ac:dyDescent="0.25">
      <c r="DO26" s="95"/>
      <c r="DP26" s="95"/>
    </row>
    <row r="27" spans="119:120" ht="12.75" x14ac:dyDescent="0.25"/>
    <row r="28" spans="119:120" ht="12.75" x14ac:dyDescent="0.25">
      <c r="DO28" s="95"/>
      <c r="DP28" s="95"/>
    </row>
    <row r="29" spans="119:120" ht="12.75" x14ac:dyDescent="0.25">
      <c r="DP29" s="95"/>
    </row>
    <row r="30" spans="119:120" ht="12.75" x14ac:dyDescent="0.25"/>
    <row r="31" spans="119:120" ht="12.75" x14ac:dyDescent="0.25">
      <c r="DO31" s="95"/>
      <c r="DP31" s="95"/>
    </row>
    <row r="32" spans="119:120" ht="12.75" x14ac:dyDescent="0.25"/>
    <row r="33" spans="98:120" ht="12.75" x14ac:dyDescent="0.25">
      <c r="DO33" s="95"/>
      <c r="DP33" s="95"/>
    </row>
    <row r="34" spans="98:120" ht="12.75" x14ac:dyDescent="0.25">
      <c r="DM34" s="95"/>
    </row>
    <row r="35" spans="98:120" ht="12.75" x14ac:dyDescent="0.25">
      <c r="CT35" s="95"/>
      <c r="CU35" s="95"/>
      <c r="CV35" s="95"/>
      <c r="CY35" s="95"/>
      <c r="CZ35" s="95"/>
      <c r="DA35" s="95"/>
      <c r="DD35" s="95"/>
      <c r="DE35" s="95"/>
      <c r="DF35" s="95"/>
      <c r="DI35" s="95"/>
      <c r="DJ35" s="95"/>
      <c r="DK35" s="95"/>
      <c r="DM35" s="95"/>
      <c r="DN35" s="95"/>
      <c r="DO35" s="95"/>
      <c r="DP35" s="95"/>
    </row>
    <row r="36" spans="98:120" ht="12.75" x14ac:dyDescent="0.25"/>
    <row r="37" spans="98:120" ht="12.75" x14ac:dyDescent="0.25">
      <c r="CW37" s="95"/>
      <c r="DB37" s="95"/>
      <c r="DG37" s="95"/>
      <c r="DL37" s="95"/>
      <c r="DP37" s="95"/>
    </row>
    <row r="38" spans="98:120" ht="12.75" x14ac:dyDescent="0.25">
      <c r="CT38" s="95"/>
      <c r="CU38" s="95"/>
      <c r="CV38" s="95"/>
      <c r="CW38" s="95"/>
      <c r="CY38" s="95"/>
      <c r="CZ38" s="95"/>
      <c r="DA38" s="95"/>
      <c r="DB38" s="95"/>
      <c r="DD38" s="95"/>
      <c r="DE38" s="95"/>
      <c r="DF38" s="95"/>
      <c r="DG38" s="95"/>
      <c r="DI38" s="95"/>
      <c r="DJ38" s="95"/>
      <c r="DK38" s="95"/>
      <c r="DL38" s="95"/>
      <c r="DN38" s="95"/>
      <c r="DO38" s="95"/>
      <c r="DP38" s="95"/>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95"/>
      <c r="DO49" s="95"/>
      <c r="DP49" s="95"/>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95"/>
      <c r="CS63" s="95"/>
      <c r="CX63" s="95"/>
      <c r="DC63" s="95"/>
      <c r="DH63" s="95"/>
    </row>
    <row r="64" spans="22:120" ht="12.75" x14ac:dyDescent="0.25">
      <c r="V64" s="95"/>
    </row>
    <row r="65" spans="15:120" ht="12.75" x14ac:dyDescent="0.2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2.75" x14ac:dyDescent="0.25">
      <c r="Q66" s="95"/>
      <c r="S66" s="95"/>
      <c r="U66" s="95"/>
      <c r="DM66" s="95"/>
    </row>
    <row r="67" spans="15:120" ht="12.75" x14ac:dyDescent="0.25">
      <c r="O67" s="95"/>
      <c r="P67" s="95"/>
      <c r="R67" s="95"/>
      <c r="T67" s="95"/>
      <c r="Y67" s="95"/>
      <c r="CT67" s="95"/>
      <c r="CV67" s="95"/>
      <c r="CW67" s="95"/>
      <c r="CY67" s="95"/>
      <c r="DA67" s="95"/>
      <c r="DB67" s="95"/>
      <c r="DD67" s="95"/>
      <c r="DF67" s="95"/>
      <c r="DG67" s="95"/>
      <c r="DI67" s="95"/>
      <c r="DK67" s="95"/>
      <c r="DL67" s="95"/>
      <c r="DN67" s="95"/>
      <c r="DO67" s="95"/>
      <c r="DP67" s="95"/>
    </row>
    <row r="68" spans="15:120" ht="12.75" x14ac:dyDescent="0.25"/>
    <row r="69" spans="15:120" ht="12.75" x14ac:dyDescent="0.25"/>
    <row r="70" spans="15:120" ht="12.75" x14ac:dyDescent="0.25"/>
    <row r="71" spans="15:120" ht="12.75" x14ac:dyDescent="0.25"/>
    <row r="72" spans="15:120" ht="12.75" x14ac:dyDescent="0.25">
      <c r="DP72" s="95"/>
    </row>
    <row r="73" spans="15:120" ht="12.75" x14ac:dyDescent="0.25">
      <c r="DP73" s="95"/>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95"/>
      <c r="CX96" s="95"/>
      <c r="DC96" s="95"/>
      <c r="DH96" s="95"/>
    </row>
    <row r="97" spans="24:120" ht="12.75" x14ac:dyDescent="0.25">
      <c r="CS97" s="95"/>
      <c r="CX97" s="95"/>
      <c r="DC97" s="95"/>
      <c r="DH97" s="95"/>
      <c r="DP97" s="94" t="s">
        <v>100</v>
      </c>
    </row>
    <row r="98" spans="24:120" ht="12.75" hidden="1" x14ac:dyDescent="0.25">
      <c r="CS98" s="95"/>
      <c r="CX98" s="95"/>
      <c r="DC98" s="95"/>
      <c r="DH98" s="95"/>
    </row>
    <row r="99" spans="24:120" ht="12.75" hidden="1" x14ac:dyDescent="0.25">
      <c r="CS99" s="95"/>
      <c r="CX99" s="95"/>
      <c r="DC99" s="95"/>
      <c r="DH99" s="95"/>
    </row>
    <row r="101" spans="24:120" ht="12" hidden="1" customHeight="1" x14ac:dyDescent="0.2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5">
      <c r="CU102" s="95"/>
      <c r="CZ102" s="95"/>
      <c r="DE102" s="95"/>
      <c r="DJ102" s="95"/>
      <c r="DM102" s="95"/>
    </row>
    <row r="103" spans="24:120" ht="12.75" hidden="1" x14ac:dyDescent="0.25">
      <c r="CT103" s="95"/>
      <c r="CV103" s="95"/>
      <c r="CW103" s="95"/>
      <c r="CY103" s="95"/>
      <c r="DA103" s="95"/>
      <c r="DB103" s="95"/>
      <c r="DD103" s="95"/>
      <c r="DF103" s="95"/>
      <c r="DG103" s="95"/>
      <c r="DI103" s="95"/>
      <c r="DK103" s="95"/>
      <c r="DL103" s="95"/>
      <c r="DM103" s="95"/>
      <c r="DN103" s="95"/>
      <c r="DO103" s="95"/>
      <c r="DP103" s="95"/>
    </row>
    <row r="104" spans="24:120" ht="12.75" hidden="1" x14ac:dyDescent="0.25">
      <c r="CV104" s="95"/>
      <c r="CW104" s="95"/>
      <c r="DA104" s="95"/>
      <c r="DB104" s="95"/>
      <c r="DF104" s="95"/>
      <c r="DG104" s="95"/>
      <c r="DK104" s="95"/>
      <c r="DL104" s="95"/>
      <c r="DN104" s="95"/>
      <c r="DO104" s="95"/>
      <c r="DP104" s="95"/>
    </row>
    <row r="105" spans="24:120" ht="12.75" hidden="1" customHeight="1" x14ac:dyDescent="0.25"/>
  </sheetData>
  <sheetProtection algorithmName="SHA-512" hashValue="htxaDcsoW9U3rxaK1qHlagipjBSRvVOwpJ+cURukMkk/f06TitUDQHpGk+t9U0oXtkH9KxmWe2E5xfG1YHDCYQ==" saltValue="NKylJBtpEToXWYjvq7xkh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85" zoomScaleNormal="85" zoomScaleSheetLayoutView="55" workbookViewId="0"/>
  </sheetViews>
  <sheetFormatPr defaultColWidth="0" defaultRowHeight="13.5" customHeight="1" zeroHeight="1" x14ac:dyDescent="0.25"/>
  <cols>
    <col min="1" max="116" width="2.59765625" style="94" customWidth="1"/>
    <col min="117" max="117" width="9" style="95" hidden="1" customWidth="1"/>
    <col min="118" max="16384" width="9" style="95" hidden="1"/>
  </cols>
  <sheetData>
    <row r="1" spans="2:116" ht="13.5" customHeight="1" x14ac:dyDescent="0.2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5"/>
    <row r="3" spans="2:116" ht="13.5" customHeight="1" x14ac:dyDescent="0.25"/>
    <row r="4" spans="2:116" ht="13.5" customHeight="1" x14ac:dyDescent="0.2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5"/>
    <row r="7" spans="2:116" ht="13.5" customHeight="1" x14ac:dyDescent="0.25"/>
    <row r="8" spans="2:116" ht="13.5" customHeight="1" x14ac:dyDescent="0.25"/>
    <row r="9" spans="2:116" ht="13.5" customHeight="1" x14ac:dyDescent="0.25"/>
    <row r="10" spans="2:116" ht="13.5" customHeight="1" x14ac:dyDescent="0.25"/>
    <row r="11" spans="2:116" ht="13.5" customHeight="1" x14ac:dyDescent="0.25"/>
    <row r="12" spans="2:116" ht="13.5" customHeight="1" x14ac:dyDescent="0.25"/>
    <row r="13" spans="2:116" ht="13.5" customHeight="1" x14ac:dyDescent="0.25"/>
    <row r="14" spans="2:116" ht="13.5" customHeight="1" x14ac:dyDescent="0.25"/>
    <row r="15" spans="2:116" ht="13.5" customHeight="1" x14ac:dyDescent="0.25"/>
    <row r="16" spans="2:116" ht="13.5" customHeight="1" x14ac:dyDescent="0.25"/>
    <row r="17" spans="9:116" ht="13.5" customHeight="1" x14ac:dyDescent="0.25"/>
    <row r="18" spans="9:116" ht="13.5" customHeight="1" x14ac:dyDescent="0.2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5"/>
    <row r="20" spans="9:116" ht="13.5" customHeight="1" x14ac:dyDescent="0.25"/>
    <row r="21" spans="9:116" ht="13.5" customHeight="1" x14ac:dyDescent="0.25">
      <c r="DL21" s="95"/>
    </row>
    <row r="22" spans="9:116" ht="13.5" customHeight="1" x14ac:dyDescent="0.25">
      <c r="DI22" s="95"/>
      <c r="DJ22" s="95"/>
      <c r="DK22" s="95"/>
      <c r="DL22" s="95"/>
    </row>
    <row r="23" spans="9:116" ht="13.5" customHeight="1" x14ac:dyDescent="0.25">
      <c r="CY23" s="95"/>
      <c r="CZ23" s="95"/>
      <c r="DA23" s="95"/>
      <c r="DB23" s="95"/>
      <c r="DC23" s="95"/>
      <c r="DD23" s="95"/>
      <c r="DE23" s="95"/>
      <c r="DF23" s="95"/>
      <c r="DG23" s="95"/>
      <c r="DH23" s="95"/>
      <c r="DI23" s="95"/>
      <c r="DJ23" s="95"/>
      <c r="DK23" s="95"/>
      <c r="DL23" s="95"/>
    </row>
    <row r="24" spans="9:116" ht="13.5" customHeight="1" x14ac:dyDescent="0.25"/>
    <row r="25" spans="9:116" ht="13.5" customHeight="1" x14ac:dyDescent="0.25"/>
    <row r="26" spans="9:116" ht="13.5" customHeight="1" x14ac:dyDescent="0.25"/>
    <row r="27" spans="9:116" ht="13.5" customHeight="1" x14ac:dyDescent="0.25"/>
    <row r="28" spans="9:116" ht="13.5" customHeight="1" x14ac:dyDescent="0.25"/>
    <row r="29" spans="9:116" ht="13.5" customHeight="1" x14ac:dyDescent="0.25"/>
    <row r="30" spans="9:116" ht="13.5" customHeight="1" x14ac:dyDescent="0.25"/>
    <row r="31" spans="9:116" ht="13.5" customHeight="1" x14ac:dyDescent="0.25"/>
    <row r="32" spans="9:116" ht="13.5" customHeight="1" x14ac:dyDescent="0.25"/>
    <row r="33" spans="15:116" ht="13.5" customHeight="1" x14ac:dyDescent="0.25"/>
    <row r="34" spans="15:116" ht="13.5" customHeight="1" x14ac:dyDescent="0.25"/>
    <row r="35" spans="15:116" ht="13.5" customHeight="1" x14ac:dyDescent="0.25">
      <c r="CZ35" s="95"/>
      <c r="DA35" s="95"/>
      <c r="DB35" s="95"/>
      <c r="DC35" s="95"/>
      <c r="DD35" s="95"/>
      <c r="DE35" s="95"/>
      <c r="DF35" s="95"/>
      <c r="DG35" s="95"/>
      <c r="DH35" s="95"/>
      <c r="DI35" s="95"/>
      <c r="DJ35" s="95"/>
      <c r="DK35" s="95"/>
      <c r="DL35" s="95"/>
    </row>
    <row r="36" spans="15:116" ht="13.5" customHeight="1" x14ac:dyDescent="0.25"/>
    <row r="37" spans="15:116" ht="13.5" customHeight="1" x14ac:dyDescent="0.25">
      <c r="DL37" s="95"/>
    </row>
    <row r="38" spans="15:116" ht="13.5" customHeight="1" x14ac:dyDescent="0.25">
      <c r="DI38" s="95"/>
      <c r="DJ38" s="95"/>
      <c r="DK38" s="95"/>
      <c r="DL38" s="95"/>
    </row>
    <row r="39" spans="15:116" ht="13.5" customHeight="1" x14ac:dyDescent="0.25"/>
    <row r="40" spans="15:116" ht="13.5" customHeight="1" x14ac:dyDescent="0.25"/>
    <row r="41" spans="15:116" ht="13.5" customHeight="1" x14ac:dyDescent="0.25"/>
    <row r="42" spans="15:116" ht="13.5" customHeight="1" x14ac:dyDescent="0.25"/>
    <row r="43" spans="15:116" ht="13.5" customHeight="1" x14ac:dyDescent="0.2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5">
      <c r="DL44" s="95"/>
    </row>
    <row r="45" spans="15:116" ht="13.5" customHeight="1" x14ac:dyDescent="0.25"/>
    <row r="46" spans="15:116" ht="13.5" customHeight="1" x14ac:dyDescent="0.25">
      <c r="DA46" s="95"/>
      <c r="DB46" s="95"/>
      <c r="DC46" s="95"/>
      <c r="DD46" s="95"/>
      <c r="DE46" s="95"/>
      <c r="DF46" s="95"/>
      <c r="DG46" s="95"/>
      <c r="DH46" s="95"/>
      <c r="DI46" s="95"/>
      <c r="DJ46" s="95"/>
      <c r="DK46" s="95"/>
      <c r="DL46" s="95"/>
    </row>
    <row r="47" spans="15:116" ht="13.5" customHeight="1" x14ac:dyDescent="0.25"/>
    <row r="48" spans="15:116" ht="13.5" customHeight="1" x14ac:dyDescent="0.25"/>
    <row r="49" spans="104:116" ht="13.5" customHeight="1" x14ac:dyDescent="0.25"/>
    <row r="50" spans="104:116" ht="13.5" customHeight="1" x14ac:dyDescent="0.25">
      <c r="CZ50" s="95"/>
      <c r="DA50" s="95"/>
      <c r="DB50" s="95"/>
      <c r="DC50" s="95"/>
      <c r="DD50" s="95"/>
      <c r="DE50" s="95"/>
      <c r="DF50" s="95"/>
      <c r="DG50" s="95"/>
      <c r="DH50" s="95"/>
      <c r="DI50" s="95"/>
      <c r="DJ50" s="95"/>
      <c r="DK50" s="95"/>
      <c r="DL50" s="95"/>
    </row>
    <row r="51" spans="104:116" ht="13.5" customHeight="1" x14ac:dyDescent="0.25"/>
    <row r="52" spans="104:116" ht="13.5" customHeight="1" x14ac:dyDescent="0.25"/>
    <row r="53" spans="104:116" ht="13.5" customHeight="1" x14ac:dyDescent="0.25">
      <c r="DL53" s="95"/>
    </row>
    <row r="54" spans="104:116" ht="13.5" customHeight="1" x14ac:dyDescent="0.25"/>
    <row r="55" spans="104:116" ht="13.5" customHeight="1" x14ac:dyDescent="0.25"/>
    <row r="56" spans="104:116" ht="13.5" customHeight="1" x14ac:dyDescent="0.25"/>
    <row r="57" spans="104:116" ht="13.5" customHeight="1" x14ac:dyDescent="0.25"/>
    <row r="58" spans="104:116" ht="13.5" customHeight="1" x14ac:dyDescent="0.25"/>
    <row r="59" spans="104:116" ht="13.5" customHeight="1" x14ac:dyDescent="0.25"/>
    <row r="60" spans="104:116" ht="13.5" customHeight="1" x14ac:dyDescent="0.25"/>
    <row r="61" spans="104:116" ht="13.5" customHeight="1" x14ac:dyDescent="0.25"/>
    <row r="62" spans="104:116" ht="13.5" customHeight="1" x14ac:dyDescent="0.25"/>
    <row r="63" spans="104:116" ht="13.5" customHeight="1" x14ac:dyDescent="0.25"/>
    <row r="64" spans="104:116" ht="13.5" customHeight="1" x14ac:dyDescent="0.25"/>
    <row r="65" spans="107:116" ht="13.5" customHeight="1" x14ac:dyDescent="0.25"/>
    <row r="66" spans="107:116" ht="13.5" customHeight="1" x14ac:dyDescent="0.25"/>
    <row r="67" spans="107:116" ht="13.5" customHeight="1" x14ac:dyDescent="0.25">
      <c r="DC67" s="95"/>
      <c r="DD67" s="95"/>
      <c r="DE67" s="95"/>
      <c r="DF67" s="95"/>
      <c r="DG67" s="95"/>
      <c r="DH67" s="95"/>
      <c r="DI67" s="95"/>
      <c r="DJ67" s="95"/>
      <c r="DK67" s="95"/>
      <c r="DL67" s="95"/>
    </row>
    <row r="68" spans="107:116" ht="13.5" customHeight="1" x14ac:dyDescent="0.25"/>
    <row r="69" spans="107:116" ht="13.5" customHeight="1" x14ac:dyDescent="0.25"/>
    <row r="70" spans="107:116" ht="13.5" customHeight="1" x14ac:dyDescent="0.25"/>
    <row r="71" spans="107:116" ht="13.5" customHeight="1" x14ac:dyDescent="0.25"/>
    <row r="72" spans="107:116" ht="13.5" customHeight="1" x14ac:dyDescent="0.25"/>
    <row r="73" spans="107:116" ht="13.5" customHeight="1" x14ac:dyDescent="0.25"/>
    <row r="74" spans="107:116" ht="13.5" customHeight="1" x14ac:dyDescent="0.25"/>
    <row r="75" spans="107:116" ht="13.5" customHeight="1" x14ac:dyDescent="0.25"/>
    <row r="76" spans="107:116" ht="13.5" customHeight="1" x14ac:dyDescent="0.25"/>
    <row r="77" spans="107:116" ht="13.5" customHeight="1" x14ac:dyDescent="0.25"/>
    <row r="78" spans="107:116" ht="13.5" customHeight="1" x14ac:dyDescent="0.25"/>
    <row r="79" spans="107:116" ht="13.5" customHeight="1" x14ac:dyDescent="0.25"/>
    <row r="80" spans="107:116"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sheetData>
  <sheetProtection algorithmName="SHA-512" hashValue="j7S7hG98J/yROlVnhWxycesJFtMxfedb1Ukx3mFHFrFDQui4fZd0L0MwuYsHhkOBHzMmp2bYUKnQPYjIS56xZg==" saltValue="Z8MNNn4gAdIxJsjvTYGSS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zoomScaleSheetLayoutView="100" workbookViewId="0">
      <selection activeCell="AL26" sqref="AL26"/>
    </sheetView>
  </sheetViews>
  <sheetFormatPr defaultColWidth="0" defaultRowHeight="13.5" customHeight="1" zeroHeight="1" x14ac:dyDescent="0.25"/>
  <cols>
    <col min="1" max="36" width="2.46484375" style="50" customWidth="1"/>
    <col min="37" max="44" width="17" style="50" customWidth="1"/>
    <col min="45" max="45" width="6.1328125" style="96" customWidth="1"/>
    <col min="46" max="46" width="3" style="97" customWidth="1"/>
    <col min="47" max="47" width="19.1328125" style="50" hidden="1" customWidth="1"/>
    <col min="48" max="52" width="12.59765625" style="50" hidden="1" customWidth="1"/>
    <col min="53" max="53" width="8.59765625" style="50" hidden="1" customWidth="1"/>
    <col min="54" max="16384" width="8.59765625" style="50" hidden="1"/>
  </cols>
  <sheetData>
    <row r="1" spans="1:46" ht="12.75" x14ac:dyDescent="0.25">
      <c r="AS1" s="108"/>
      <c r="AT1" s="108"/>
    </row>
    <row r="2" spans="1:46" ht="12.75" x14ac:dyDescent="0.25">
      <c r="AS2" s="108"/>
      <c r="AT2" s="108"/>
    </row>
    <row r="3" spans="1:46" ht="12.75" x14ac:dyDescent="0.25">
      <c r="AS3" s="108"/>
      <c r="AT3" s="108"/>
    </row>
    <row r="4" spans="1:46" ht="12.75" x14ac:dyDescent="0.25">
      <c r="AS4" s="108"/>
      <c r="AT4" s="108"/>
    </row>
    <row r="5" spans="1:46" ht="16.149999999999999" x14ac:dyDescent="0.25">
      <c r="A5" s="99" t="s">
        <v>511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2.75" x14ac:dyDescent="0.2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337</v>
      </c>
      <c r="AL6" s="102"/>
      <c r="AM6" s="102"/>
      <c r="AN6" s="102"/>
      <c r="AO6" s="108"/>
      <c r="AP6" s="108"/>
      <c r="AQ6" s="108"/>
      <c r="AR6" s="108"/>
    </row>
    <row r="7" spans="1:46" ht="12.75" x14ac:dyDescent="0.2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86</v>
      </c>
      <c r="AP7" s="144"/>
      <c r="AQ7" s="155" t="s">
        <v>512</v>
      </c>
      <c r="AR7" s="169"/>
    </row>
    <row r="8" spans="1:46" ht="12.75" x14ac:dyDescent="0.2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513</v>
      </c>
      <c r="AQ8" s="156" t="s">
        <v>514</v>
      </c>
      <c r="AR8" s="170" t="s">
        <v>155</v>
      </c>
    </row>
    <row r="9" spans="1:46" ht="12.75" x14ac:dyDescent="0.2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468</v>
      </c>
      <c r="AL9" s="1032"/>
      <c r="AM9" s="1032"/>
      <c r="AN9" s="1033"/>
      <c r="AO9" s="134">
        <v>2188610</v>
      </c>
      <c r="AP9" s="134">
        <v>115610</v>
      </c>
      <c r="AQ9" s="157">
        <v>86913</v>
      </c>
      <c r="AR9" s="171">
        <v>33</v>
      </c>
    </row>
    <row r="10" spans="1:46" ht="12.75" x14ac:dyDescent="0.2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510</v>
      </c>
      <c r="AL10" s="1032"/>
      <c r="AM10" s="1032"/>
      <c r="AN10" s="1033"/>
      <c r="AO10" s="135">
        <v>58731</v>
      </c>
      <c r="AP10" s="135">
        <v>3102</v>
      </c>
      <c r="AQ10" s="158">
        <v>6233</v>
      </c>
      <c r="AR10" s="172">
        <v>-50.2</v>
      </c>
    </row>
    <row r="11" spans="1:46" ht="13.5" customHeight="1" x14ac:dyDescent="0.2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215</v>
      </c>
      <c r="AL11" s="1032"/>
      <c r="AM11" s="1032"/>
      <c r="AN11" s="1033"/>
      <c r="AO11" s="135">
        <v>33256</v>
      </c>
      <c r="AP11" s="135">
        <v>1757</v>
      </c>
      <c r="AQ11" s="158">
        <v>8689</v>
      </c>
      <c r="AR11" s="172">
        <v>-79.8</v>
      </c>
    </row>
    <row r="12" spans="1:46" ht="13.5" customHeight="1" x14ac:dyDescent="0.2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402</v>
      </c>
      <c r="AL12" s="1032"/>
      <c r="AM12" s="1032"/>
      <c r="AN12" s="1033"/>
      <c r="AO12" s="135">
        <v>500</v>
      </c>
      <c r="AP12" s="135">
        <v>26</v>
      </c>
      <c r="AQ12" s="158">
        <v>1166</v>
      </c>
      <c r="AR12" s="172">
        <v>-97.8</v>
      </c>
    </row>
    <row r="13" spans="1:46" ht="13.5" customHeight="1" x14ac:dyDescent="0.2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245</v>
      </c>
      <c r="AL13" s="1032"/>
      <c r="AM13" s="1032"/>
      <c r="AN13" s="1033"/>
      <c r="AO13" s="135" t="s">
        <v>205</v>
      </c>
      <c r="AP13" s="135" t="s">
        <v>205</v>
      </c>
      <c r="AQ13" s="158">
        <v>2</v>
      </c>
      <c r="AR13" s="172" t="s">
        <v>205</v>
      </c>
    </row>
    <row r="14" spans="1:46" ht="13.5" customHeight="1" x14ac:dyDescent="0.2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296</v>
      </c>
      <c r="AL14" s="1032"/>
      <c r="AM14" s="1032"/>
      <c r="AN14" s="1033"/>
      <c r="AO14" s="135">
        <v>45410</v>
      </c>
      <c r="AP14" s="135">
        <v>2399</v>
      </c>
      <c r="AQ14" s="158">
        <v>4180</v>
      </c>
      <c r="AR14" s="172">
        <v>-42.6</v>
      </c>
    </row>
    <row r="15" spans="1:46" ht="13.5" customHeight="1" x14ac:dyDescent="0.2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515</v>
      </c>
      <c r="AL15" s="1032"/>
      <c r="AM15" s="1032"/>
      <c r="AN15" s="1033"/>
      <c r="AO15" s="135" t="s">
        <v>205</v>
      </c>
      <c r="AP15" s="135" t="s">
        <v>205</v>
      </c>
      <c r="AQ15" s="158">
        <v>2009</v>
      </c>
      <c r="AR15" s="172" t="s">
        <v>205</v>
      </c>
    </row>
    <row r="16" spans="1:46" ht="12.75" x14ac:dyDescent="0.2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316</v>
      </c>
      <c r="AL16" s="1035"/>
      <c r="AM16" s="1035"/>
      <c r="AN16" s="1036"/>
      <c r="AO16" s="135">
        <v>-193761</v>
      </c>
      <c r="AP16" s="135">
        <v>-10235</v>
      </c>
      <c r="AQ16" s="158">
        <v>-7805</v>
      </c>
      <c r="AR16" s="172">
        <v>31.1</v>
      </c>
    </row>
    <row r="17" spans="1:46" ht="12.75" x14ac:dyDescent="0.2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281</v>
      </c>
      <c r="AL17" s="1035"/>
      <c r="AM17" s="1035"/>
      <c r="AN17" s="1036"/>
      <c r="AO17" s="135">
        <v>2132746</v>
      </c>
      <c r="AP17" s="135">
        <v>112659</v>
      </c>
      <c r="AQ17" s="158">
        <v>101387</v>
      </c>
      <c r="AR17" s="172">
        <v>11.1</v>
      </c>
    </row>
    <row r="18" spans="1:46" ht="12.75" x14ac:dyDescent="0.2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2.75" x14ac:dyDescent="0.2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193</v>
      </c>
      <c r="AL19" s="108"/>
      <c r="AM19" s="108"/>
      <c r="AN19" s="108"/>
      <c r="AO19" s="108"/>
      <c r="AP19" s="108"/>
      <c r="AQ19" s="108"/>
      <c r="AR19" s="108"/>
    </row>
    <row r="20" spans="1:46" ht="12.75" x14ac:dyDescent="0.2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516</v>
      </c>
      <c r="AP20" s="146" t="s">
        <v>342</v>
      </c>
      <c r="AQ20" s="159" t="s">
        <v>42</v>
      </c>
      <c r="AR20" s="173"/>
    </row>
    <row r="21" spans="1:46" s="98" customFormat="1" ht="12.75" x14ac:dyDescent="0.25">
      <c r="A21" s="100"/>
      <c r="AK21" s="1037" t="s">
        <v>185</v>
      </c>
      <c r="AL21" s="1038"/>
      <c r="AM21" s="1038"/>
      <c r="AN21" s="1039"/>
      <c r="AO21" s="137">
        <v>12.15</v>
      </c>
      <c r="AP21" s="147">
        <v>9.84</v>
      </c>
      <c r="AQ21" s="160">
        <v>2.31</v>
      </c>
      <c r="AS21" s="179"/>
      <c r="AT21" s="100"/>
    </row>
    <row r="22" spans="1:46" s="98" customFormat="1" ht="12.75" x14ac:dyDescent="0.25">
      <c r="A22" s="100"/>
      <c r="AK22" s="1037" t="s">
        <v>517</v>
      </c>
      <c r="AL22" s="1038"/>
      <c r="AM22" s="1038"/>
      <c r="AN22" s="1039"/>
      <c r="AO22" s="138">
        <v>94.7</v>
      </c>
      <c r="AP22" s="148">
        <v>97.3</v>
      </c>
      <c r="AQ22" s="161">
        <v>-2.6</v>
      </c>
      <c r="AR22" s="149"/>
      <c r="AS22" s="179"/>
      <c r="AT22" s="100"/>
    </row>
    <row r="23" spans="1:46" s="98" customFormat="1" ht="12.75" x14ac:dyDescent="0.25">
      <c r="A23" s="100"/>
      <c r="AP23" s="149"/>
      <c r="AQ23" s="149"/>
      <c r="AR23" s="149"/>
      <c r="AS23" s="179"/>
      <c r="AT23" s="100"/>
    </row>
    <row r="24" spans="1:46" s="98" customFormat="1" ht="12.75" x14ac:dyDescent="0.25">
      <c r="A24" s="100"/>
      <c r="AP24" s="149"/>
      <c r="AQ24" s="149"/>
      <c r="AR24" s="149"/>
      <c r="AS24" s="179"/>
      <c r="AT24" s="100"/>
    </row>
    <row r="25" spans="1:46" s="98" customFormat="1" ht="12.75" x14ac:dyDescent="0.2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2.75" x14ac:dyDescent="0.25">
      <c r="A26" s="102" t="s">
        <v>308</v>
      </c>
      <c r="AP26" s="149"/>
      <c r="AQ26" s="149"/>
      <c r="AR26" s="149"/>
      <c r="AS26" s="102"/>
      <c r="AT26" s="102"/>
    </row>
    <row r="27" spans="1:46" ht="12.75" x14ac:dyDescent="0.25">
      <c r="A27" s="103"/>
      <c r="AO27" s="108"/>
      <c r="AP27" s="108"/>
      <c r="AQ27" s="108"/>
      <c r="AR27" s="108"/>
      <c r="AS27" s="108"/>
      <c r="AT27" s="108"/>
    </row>
    <row r="28" spans="1:46" ht="16.149999999999999" x14ac:dyDescent="0.25">
      <c r="A28" s="99" t="s">
        <v>272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2.75" x14ac:dyDescent="0.2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ht="12.75" x14ac:dyDescent="0.2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86</v>
      </c>
      <c r="AP30" s="144"/>
      <c r="AQ30" s="155" t="s">
        <v>512</v>
      </c>
      <c r="AR30" s="169"/>
    </row>
    <row r="31" spans="1:46" ht="12.75" x14ac:dyDescent="0.2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513</v>
      </c>
      <c r="AQ31" s="156" t="s">
        <v>514</v>
      </c>
      <c r="AR31" s="170" t="s">
        <v>155</v>
      </c>
    </row>
    <row r="32" spans="1:46" ht="27" customHeight="1" x14ac:dyDescent="0.2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518</v>
      </c>
      <c r="AL32" s="1041"/>
      <c r="AM32" s="1041"/>
      <c r="AN32" s="1042"/>
      <c r="AO32" s="135">
        <v>1240461</v>
      </c>
      <c r="AP32" s="135">
        <v>65525</v>
      </c>
      <c r="AQ32" s="162">
        <v>64413</v>
      </c>
      <c r="AR32" s="172">
        <v>1.7</v>
      </c>
    </row>
    <row r="33" spans="1:46" ht="13.5" customHeight="1" x14ac:dyDescent="0.2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519</v>
      </c>
      <c r="AL33" s="1041"/>
      <c r="AM33" s="1041"/>
      <c r="AN33" s="1042"/>
      <c r="AO33" s="135" t="s">
        <v>205</v>
      </c>
      <c r="AP33" s="135" t="s">
        <v>205</v>
      </c>
      <c r="AQ33" s="162" t="s">
        <v>205</v>
      </c>
      <c r="AR33" s="172" t="s">
        <v>205</v>
      </c>
    </row>
    <row r="34" spans="1:46" ht="27" customHeight="1" x14ac:dyDescent="0.2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60</v>
      </c>
      <c r="AL34" s="1041"/>
      <c r="AM34" s="1041"/>
      <c r="AN34" s="1042"/>
      <c r="AO34" s="135" t="s">
        <v>205</v>
      </c>
      <c r="AP34" s="135" t="s">
        <v>205</v>
      </c>
      <c r="AQ34" s="162">
        <v>12</v>
      </c>
      <c r="AR34" s="172" t="s">
        <v>205</v>
      </c>
    </row>
    <row r="35" spans="1:46" ht="27" customHeight="1" x14ac:dyDescent="0.2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520</v>
      </c>
      <c r="AL35" s="1041"/>
      <c r="AM35" s="1041"/>
      <c r="AN35" s="1042"/>
      <c r="AO35" s="135">
        <v>493611</v>
      </c>
      <c r="AP35" s="135">
        <v>26074</v>
      </c>
      <c r="AQ35" s="162">
        <v>17720</v>
      </c>
      <c r="AR35" s="172">
        <v>47.1</v>
      </c>
    </row>
    <row r="36" spans="1:46" ht="27" customHeight="1" x14ac:dyDescent="0.2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36</v>
      </c>
      <c r="AL36" s="1041"/>
      <c r="AM36" s="1041"/>
      <c r="AN36" s="1042"/>
      <c r="AO36" s="135">
        <v>71969</v>
      </c>
      <c r="AP36" s="135">
        <v>3802</v>
      </c>
      <c r="AQ36" s="162">
        <v>3472</v>
      </c>
      <c r="AR36" s="172">
        <v>9.5</v>
      </c>
    </row>
    <row r="37" spans="1:46" ht="13.5" customHeight="1" x14ac:dyDescent="0.2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355</v>
      </c>
      <c r="AL37" s="1041"/>
      <c r="AM37" s="1041"/>
      <c r="AN37" s="1042"/>
      <c r="AO37" s="135">
        <v>12043</v>
      </c>
      <c r="AP37" s="135">
        <v>636</v>
      </c>
      <c r="AQ37" s="162">
        <v>556</v>
      </c>
      <c r="AR37" s="172">
        <v>14.4</v>
      </c>
    </row>
    <row r="38" spans="1:46" ht="27" customHeight="1" x14ac:dyDescent="0.2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228</v>
      </c>
      <c r="AL38" s="1044"/>
      <c r="AM38" s="1044"/>
      <c r="AN38" s="1045"/>
      <c r="AO38" s="139">
        <v>404</v>
      </c>
      <c r="AP38" s="139">
        <v>21</v>
      </c>
      <c r="AQ38" s="163">
        <v>1</v>
      </c>
      <c r="AR38" s="161">
        <v>2000</v>
      </c>
      <c r="AS38" s="182"/>
    </row>
    <row r="39" spans="1:46" ht="12.75" x14ac:dyDescent="0.2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84</v>
      </c>
      <c r="AL39" s="1044"/>
      <c r="AM39" s="1044"/>
      <c r="AN39" s="1045"/>
      <c r="AO39" s="135">
        <v>-57071</v>
      </c>
      <c r="AP39" s="135">
        <v>-3015</v>
      </c>
      <c r="AQ39" s="162">
        <v>-3031</v>
      </c>
      <c r="AR39" s="172">
        <v>-0.5</v>
      </c>
      <c r="AS39" s="182"/>
    </row>
    <row r="40" spans="1:46" ht="27" customHeight="1" x14ac:dyDescent="0.2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521</v>
      </c>
      <c r="AL40" s="1041"/>
      <c r="AM40" s="1041"/>
      <c r="AN40" s="1042"/>
      <c r="AO40" s="135">
        <v>-953197</v>
      </c>
      <c r="AP40" s="135">
        <v>-50351</v>
      </c>
      <c r="AQ40" s="162">
        <v>-60754</v>
      </c>
      <c r="AR40" s="172">
        <v>-17.100000000000001</v>
      </c>
      <c r="AS40" s="182"/>
    </row>
    <row r="41" spans="1:46" ht="12.75" x14ac:dyDescent="0.2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395</v>
      </c>
      <c r="AL41" s="1047"/>
      <c r="AM41" s="1047"/>
      <c r="AN41" s="1048"/>
      <c r="AO41" s="135">
        <v>808220</v>
      </c>
      <c r="AP41" s="135">
        <v>42693</v>
      </c>
      <c r="AQ41" s="162">
        <v>22390</v>
      </c>
      <c r="AR41" s="172">
        <v>90.7</v>
      </c>
      <c r="AS41" s="182"/>
    </row>
    <row r="42" spans="1:46" ht="12.75" x14ac:dyDescent="0.2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180</v>
      </c>
      <c r="AL42" s="108"/>
      <c r="AM42" s="108"/>
      <c r="AN42" s="108"/>
      <c r="AO42" s="108"/>
      <c r="AP42" s="108"/>
      <c r="AQ42" s="149"/>
      <c r="AR42" s="149"/>
      <c r="AS42" s="182"/>
    </row>
    <row r="43" spans="1:46" ht="12.75" x14ac:dyDescent="0.2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2.75" x14ac:dyDescent="0.2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2.75" x14ac:dyDescent="0.2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2.75" x14ac:dyDescent="0.2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5">
      <c r="A47" s="106" t="s">
        <v>522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2.75" x14ac:dyDescent="0.2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523</v>
      </c>
      <c r="AL48" s="105"/>
      <c r="AM48" s="105"/>
      <c r="AN48" s="105"/>
      <c r="AO48" s="105"/>
      <c r="AP48" s="105"/>
      <c r="AQ48" s="150"/>
      <c r="AR48" s="105"/>
    </row>
    <row r="49" spans="1:44" ht="13.5" customHeight="1" x14ac:dyDescent="0.2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86</v>
      </c>
      <c r="AN49" s="1049" t="s">
        <v>133</v>
      </c>
      <c r="AO49" s="1050"/>
      <c r="AP49" s="1050"/>
      <c r="AQ49" s="1050"/>
      <c r="AR49" s="1051"/>
    </row>
    <row r="50" spans="1:44" ht="12.75" x14ac:dyDescent="0.2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503</v>
      </c>
      <c r="AO50" s="141" t="s">
        <v>504</v>
      </c>
      <c r="AP50" s="152" t="s">
        <v>525</v>
      </c>
      <c r="AQ50" s="165" t="s">
        <v>389</v>
      </c>
      <c r="AR50" s="175" t="s">
        <v>526</v>
      </c>
    </row>
    <row r="51" spans="1:44" ht="12.75" x14ac:dyDescent="0.2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242</v>
      </c>
      <c r="AL51" s="120"/>
      <c r="AM51" s="125">
        <v>32385515</v>
      </c>
      <c r="AN51" s="132">
        <v>1603323</v>
      </c>
      <c r="AO51" s="142">
        <v>-28</v>
      </c>
      <c r="AP51" s="153">
        <v>85459</v>
      </c>
      <c r="AQ51" s="166">
        <v>-19.8</v>
      </c>
      <c r="AR51" s="176">
        <v>-8.1999999999999993</v>
      </c>
    </row>
    <row r="52" spans="1:44" ht="12.75" x14ac:dyDescent="0.2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283</v>
      </c>
      <c r="AM52" s="126">
        <v>1961129</v>
      </c>
      <c r="AN52" s="133">
        <v>97090</v>
      </c>
      <c r="AO52" s="143">
        <v>-1.8</v>
      </c>
      <c r="AP52" s="154">
        <v>44378</v>
      </c>
      <c r="AQ52" s="167">
        <v>-2.6</v>
      </c>
      <c r="AR52" s="177">
        <v>0.8</v>
      </c>
    </row>
    <row r="53" spans="1:44" ht="12.75" x14ac:dyDescent="0.2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135</v>
      </c>
      <c r="AL53" s="120"/>
      <c r="AM53" s="125">
        <v>27715290</v>
      </c>
      <c r="AN53" s="132">
        <v>1394761</v>
      </c>
      <c r="AO53" s="142">
        <v>-13</v>
      </c>
      <c r="AP53" s="153">
        <v>78864</v>
      </c>
      <c r="AQ53" s="166">
        <v>-7.7</v>
      </c>
      <c r="AR53" s="176">
        <v>-5.3</v>
      </c>
    </row>
    <row r="54" spans="1:44" ht="12.75" x14ac:dyDescent="0.2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283</v>
      </c>
      <c r="AM54" s="126">
        <v>1689286</v>
      </c>
      <c r="AN54" s="133">
        <v>85013</v>
      </c>
      <c r="AO54" s="143">
        <v>-12.4</v>
      </c>
      <c r="AP54" s="154">
        <v>46136</v>
      </c>
      <c r="AQ54" s="167">
        <v>4</v>
      </c>
      <c r="AR54" s="177">
        <v>-16.399999999999999</v>
      </c>
    </row>
    <row r="55" spans="1:44" ht="12.75" x14ac:dyDescent="0.2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240</v>
      </c>
      <c r="AL55" s="120"/>
      <c r="AM55" s="125">
        <v>32788194</v>
      </c>
      <c r="AN55" s="132">
        <v>1676888</v>
      </c>
      <c r="AO55" s="142">
        <v>20.2</v>
      </c>
      <c r="AP55" s="153">
        <v>85042</v>
      </c>
      <c r="AQ55" s="166">
        <v>7.8</v>
      </c>
      <c r="AR55" s="176">
        <v>12.4</v>
      </c>
    </row>
    <row r="56" spans="1:44" ht="12.75" x14ac:dyDescent="0.2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283</v>
      </c>
      <c r="AM56" s="126">
        <v>1535208</v>
      </c>
      <c r="AN56" s="133">
        <v>78515</v>
      </c>
      <c r="AO56" s="143">
        <v>-7.6</v>
      </c>
      <c r="AP56" s="154">
        <v>50806</v>
      </c>
      <c r="AQ56" s="167">
        <v>10.1</v>
      </c>
      <c r="AR56" s="177">
        <v>-17.7</v>
      </c>
    </row>
    <row r="57" spans="1:44" ht="12.75" x14ac:dyDescent="0.2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528</v>
      </c>
      <c r="AL57" s="120"/>
      <c r="AM57" s="125">
        <v>41886217</v>
      </c>
      <c r="AN57" s="132">
        <v>2181460</v>
      </c>
      <c r="AO57" s="142">
        <v>30.1</v>
      </c>
      <c r="AP57" s="153">
        <v>83774</v>
      </c>
      <c r="AQ57" s="166">
        <v>-1.5</v>
      </c>
      <c r="AR57" s="176">
        <v>31.6</v>
      </c>
    </row>
    <row r="58" spans="1:44" ht="12.75" x14ac:dyDescent="0.2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283</v>
      </c>
      <c r="AM58" s="126">
        <v>2681496</v>
      </c>
      <c r="AN58" s="133">
        <v>139654</v>
      </c>
      <c r="AO58" s="143">
        <v>77.900000000000006</v>
      </c>
      <c r="AP58" s="154">
        <v>52179</v>
      </c>
      <c r="AQ58" s="167">
        <v>2.7</v>
      </c>
      <c r="AR58" s="177">
        <v>75.2</v>
      </c>
    </row>
    <row r="59" spans="1:44" ht="12.75" x14ac:dyDescent="0.2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529</v>
      </c>
      <c r="AL59" s="120"/>
      <c r="AM59" s="125">
        <v>36124555</v>
      </c>
      <c r="AN59" s="132">
        <v>1908222</v>
      </c>
      <c r="AO59" s="142">
        <v>-12.5</v>
      </c>
      <c r="AP59" s="153">
        <v>132981</v>
      </c>
      <c r="AQ59" s="166">
        <v>58.7</v>
      </c>
      <c r="AR59" s="176">
        <v>-71.2</v>
      </c>
    </row>
    <row r="60" spans="1:44" ht="12.75" x14ac:dyDescent="0.2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283</v>
      </c>
      <c r="AM60" s="126">
        <v>1896917</v>
      </c>
      <c r="AN60" s="133">
        <v>100202</v>
      </c>
      <c r="AO60" s="143">
        <v>-28.2</v>
      </c>
      <c r="AP60" s="154">
        <v>56973</v>
      </c>
      <c r="AQ60" s="167">
        <v>9.1999999999999993</v>
      </c>
      <c r="AR60" s="177">
        <v>-37.4</v>
      </c>
    </row>
    <row r="61" spans="1:44" ht="12.75" x14ac:dyDescent="0.2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530</v>
      </c>
      <c r="AL61" s="123"/>
      <c r="AM61" s="125">
        <v>34179954</v>
      </c>
      <c r="AN61" s="132">
        <v>1752931</v>
      </c>
      <c r="AO61" s="142">
        <v>-0.6</v>
      </c>
      <c r="AP61" s="153">
        <v>93224</v>
      </c>
      <c r="AQ61" s="168">
        <v>7.5</v>
      </c>
      <c r="AR61" s="176">
        <v>-8.1</v>
      </c>
    </row>
    <row r="62" spans="1:44" ht="12.75" x14ac:dyDescent="0.2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283</v>
      </c>
      <c r="AM62" s="126">
        <v>1952807</v>
      </c>
      <c r="AN62" s="133">
        <v>100095</v>
      </c>
      <c r="AO62" s="143">
        <v>5.6</v>
      </c>
      <c r="AP62" s="154">
        <v>50094</v>
      </c>
      <c r="AQ62" s="167">
        <v>4.7</v>
      </c>
      <c r="AR62" s="177">
        <v>0.9</v>
      </c>
    </row>
    <row r="63" spans="1:44" ht="12.75" x14ac:dyDescent="0.2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2.75" x14ac:dyDescent="0.2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2.75" x14ac:dyDescent="0.2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2.75" x14ac:dyDescent="0.2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5">
      <c r="AK67" s="108"/>
      <c r="AL67" s="108"/>
      <c r="AM67" s="108"/>
      <c r="AN67" s="108"/>
      <c r="AO67" s="108"/>
      <c r="AP67" s="108"/>
      <c r="AQ67" s="108"/>
      <c r="AR67" s="108"/>
      <c r="AS67" s="108"/>
      <c r="AT67" s="108"/>
    </row>
    <row r="68" spans="1:46" ht="13.5" hidden="1" customHeight="1" x14ac:dyDescent="0.25">
      <c r="AK68" s="108"/>
      <c r="AL68" s="108"/>
      <c r="AM68" s="108"/>
      <c r="AN68" s="108"/>
      <c r="AO68" s="108"/>
      <c r="AP68" s="108"/>
      <c r="AQ68" s="108"/>
      <c r="AR68" s="108"/>
    </row>
    <row r="69" spans="1:46" ht="13.5" hidden="1" customHeight="1" x14ac:dyDescent="0.25">
      <c r="AK69" s="108"/>
      <c r="AL69" s="108"/>
      <c r="AM69" s="108"/>
      <c r="AN69" s="108"/>
      <c r="AO69" s="108"/>
      <c r="AP69" s="108"/>
      <c r="AQ69" s="108"/>
      <c r="AR69" s="108"/>
    </row>
    <row r="70" spans="1:46" ht="12.75" hidden="1" x14ac:dyDescent="0.25">
      <c r="AK70" s="108"/>
      <c r="AL70" s="108"/>
      <c r="AM70" s="108"/>
      <c r="AN70" s="108"/>
      <c r="AO70" s="108"/>
      <c r="AP70" s="108"/>
      <c r="AQ70" s="108"/>
      <c r="AR70" s="108"/>
    </row>
    <row r="71" spans="1:46" ht="12.75" hidden="1" x14ac:dyDescent="0.25">
      <c r="AK71" s="108"/>
      <c r="AL71" s="108"/>
      <c r="AM71" s="108"/>
      <c r="AN71" s="108"/>
      <c r="AO71" s="108"/>
      <c r="AP71" s="108"/>
      <c r="AQ71" s="108"/>
      <c r="AR71" s="108"/>
    </row>
    <row r="72" spans="1:46" ht="12.75" hidden="1" x14ac:dyDescent="0.25">
      <c r="AK72" s="108"/>
      <c r="AL72" s="108"/>
      <c r="AM72" s="108"/>
      <c r="AN72" s="108"/>
      <c r="AO72" s="108"/>
      <c r="AP72" s="108"/>
      <c r="AQ72" s="108"/>
      <c r="AR72" s="108"/>
    </row>
    <row r="73" spans="1:46" ht="12.75" hidden="1" x14ac:dyDescent="0.25">
      <c r="AK73" s="108"/>
      <c r="AL73" s="108"/>
      <c r="AM73" s="108"/>
      <c r="AN73" s="108"/>
      <c r="AO73" s="108"/>
      <c r="AP73" s="108"/>
      <c r="AQ73" s="108"/>
      <c r="AR73" s="108"/>
    </row>
    <row r="74" spans="1:46" ht="12.75" hidden="1" x14ac:dyDescent="0.25"/>
  </sheetData>
  <sheetProtection algorithmName="SHA-512" hashValue="EGBegCggZjiNIf2Gtn//1PTvm4RRh/gtU3s0HACqkAJi8KXTR/QbmFWpPAxIM4shNk4I8kFHDi9tUJI+/YJvEQ==" saltValue="NC5Edw/36aK6tegkv1P7s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85" zoomScaleNormal="85" zoomScaleSheetLayoutView="55" workbookViewId="0"/>
  </sheetViews>
  <sheetFormatPr defaultColWidth="0" defaultRowHeight="13.5" customHeight="1" zeroHeight="1" x14ac:dyDescent="0.25"/>
  <cols>
    <col min="1" max="125" width="2.46484375" style="94" customWidth="1"/>
    <col min="126" max="126" width="9" style="95" hidden="1" customWidth="1"/>
    <col min="127" max="16384" width="9" style="95" hidden="1"/>
  </cols>
  <sheetData>
    <row r="1" spans="2:125" ht="13.5" customHeight="1" x14ac:dyDescent="0.2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2.75" x14ac:dyDescent="0.25">
      <c r="B2" s="95"/>
      <c r="DG2" s="95"/>
    </row>
    <row r="3" spans="2:125" ht="12.75" x14ac:dyDescent="0.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2.75" x14ac:dyDescent="0.25"/>
    <row r="5" spans="2:125" ht="12.75" x14ac:dyDescent="0.25"/>
    <row r="6" spans="2:125" ht="12.75" x14ac:dyDescent="0.25"/>
    <row r="7" spans="2:125" ht="12.75" x14ac:dyDescent="0.25"/>
    <row r="8" spans="2:125" ht="12.75" x14ac:dyDescent="0.25"/>
    <row r="9" spans="2:125" ht="12.75" x14ac:dyDescent="0.25">
      <c r="DU9" s="95"/>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95"/>
    </row>
    <row r="18" spans="125:125" ht="12.75" x14ac:dyDescent="0.25"/>
    <row r="19" spans="125:125" ht="12.75" x14ac:dyDescent="0.25"/>
    <row r="20" spans="125:125" ht="12.75" x14ac:dyDescent="0.25">
      <c r="DU20" s="95"/>
    </row>
    <row r="21" spans="125:125" ht="12.75" x14ac:dyDescent="0.25">
      <c r="DU21" s="95"/>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95"/>
    </row>
    <row r="29" spans="125:125" ht="12.75" x14ac:dyDescent="0.25"/>
    <row r="30" spans="125:125" ht="12.75" x14ac:dyDescent="0.25"/>
    <row r="31" spans="125:125" ht="12.75" x14ac:dyDescent="0.25"/>
    <row r="32" spans="125:125" ht="12.75" x14ac:dyDescent="0.25"/>
    <row r="33" spans="2:125" ht="12.75" x14ac:dyDescent="0.25">
      <c r="B33" s="95"/>
      <c r="G33" s="95"/>
      <c r="I33" s="95"/>
    </row>
    <row r="34" spans="2:125" ht="12.75" x14ac:dyDescent="0.25">
      <c r="C34" s="95"/>
      <c r="P34" s="95"/>
      <c r="DE34" s="95"/>
      <c r="DH34" s="95"/>
    </row>
    <row r="35" spans="2:125" ht="12.75" x14ac:dyDescent="0.25">
      <c r="D35" s="95"/>
      <c r="E35" s="95"/>
      <c r="DG35" s="95"/>
      <c r="DJ35" s="95"/>
      <c r="DP35" s="95"/>
      <c r="DQ35" s="95"/>
      <c r="DR35" s="95"/>
      <c r="DS35" s="95"/>
      <c r="DT35" s="95"/>
      <c r="DU35" s="95"/>
    </row>
    <row r="36" spans="2:125" ht="12.75" x14ac:dyDescent="0.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2.75" x14ac:dyDescent="0.25">
      <c r="DU37" s="95"/>
    </row>
    <row r="38" spans="2:125" ht="12.75" x14ac:dyDescent="0.25">
      <c r="DT38" s="95"/>
      <c r="DU38" s="95"/>
    </row>
    <row r="39" spans="2:125" ht="12.75" x14ac:dyDescent="0.25"/>
    <row r="40" spans="2:125" ht="12.75" x14ac:dyDescent="0.25">
      <c r="DH40" s="95"/>
    </row>
    <row r="41" spans="2:125" ht="12.75" x14ac:dyDescent="0.25">
      <c r="DE41" s="95"/>
    </row>
    <row r="42" spans="2:125" ht="12.75" x14ac:dyDescent="0.25">
      <c r="DG42" s="95"/>
      <c r="DJ42" s="95"/>
    </row>
    <row r="43" spans="2:125" ht="12.75" x14ac:dyDescent="0.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2.75" x14ac:dyDescent="0.25">
      <c r="DU44" s="95"/>
    </row>
    <row r="45" spans="2:125" ht="12.75" x14ac:dyDescent="0.25"/>
    <row r="46" spans="2:125" ht="12.75" x14ac:dyDescent="0.25"/>
    <row r="47" spans="2:125" ht="12.75" x14ac:dyDescent="0.25"/>
    <row r="48" spans="2:125" ht="12.75" x14ac:dyDescent="0.25">
      <c r="DT48" s="95"/>
      <c r="DU48" s="95"/>
    </row>
    <row r="49" spans="120:125" ht="12.75" x14ac:dyDescent="0.25">
      <c r="DU49" s="95"/>
    </row>
    <row r="50" spans="120:125" ht="12.75" x14ac:dyDescent="0.25">
      <c r="DU50" s="95"/>
    </row>
    <row r="51" spans="120:125" ht="12.75" x14ac:dyDescent="0.25">
      <c r="DP51" s="95"/>
      <c r="DQ51" s="95"/>
      <c r="DR51" s="95"/>
      <c r="DS51" s="95"/>
      <c r="DT51" s="95"/>
      <c r="DU51" s="95"/>
    </row>
    <row r="52" spans="120:125" ht="12.75" x14ac:dyDescent="0.25"/>
    <row r="53" spans="120:125" ht="12.75" x14ac:dyDescent="0.25"/>
    <row r="54" spans="120:125" ht="12.75" x14ac:dyDescent="0.25">
      <c r="DU54" s="95"/>
    </row>
    <row r="55" spans="120:125" ht="12.75" x14ac:dyDescent="0.25"/>
    <row r="56" spans="120:125" ht="12.75" x14ac:dyDescent="0.25"/>
    <row r="57" spans="120:125" ht="12.75" x14ac:dyDescent="0.25"/>
    <row r="58" spans="120:125" ht="12.75" x14ac:dyDescent="0.25">
      <c r="DU58" s="95"/>
    </row>
    <row r="59" spans="120:125" ht="12.75" x14ac:dyDescent="0.25"/>
    <row r="60" spans="120:125" ht="12.75" x14ac:dyDescent="0.25"/>
    <row r="61" spans="120:125" ht="12.75" x14ac:dyDescent="0.25"/>
    <row r="62" spans="120:125" ht="12.75" x14ac:dyDescent="0.25"/>
    <row r="63" spans="120:125" ht="12.75" x14ac:dyDescent="0.25">
      <c r="DU63" s="95"/>
    </row>
    <row r="64" spans="120:125" ht="12.75" x14ac:dyDescent="0.25">
      <c r="DT64" s="95"/>
      <c r="DU64" s="95"/>
    </row>
    <row r="65" spans="123:125" ht="12.75" x14ac:dyDescent="0.25"/>
    <row r="66" spans="123:125" ht="12.75" x14ac:dyDescent="0.25"/>
    <row r="67" spans="123:125" ht="12.75" x14ac:dyDescent="0.25"/>
    <row r="68" spans="123:125" ht="12.75" x14ac:dyDescent="0.25"/>
    <row r="69" spans="123:125" ht="12.75" x14ac:dyDescent="0.25">
      <c r="DS69" s="95"/>
      <c r="DT69" s="95"/>
      <c r="DU69" s="95"/>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95"/>
    </row>
    <row r="83" spans="116:125" ht="12.75" x14ac:dyDescent="0.25">
      <c r="DM83" s="95"/>
      <c r="DN83" s="95"/>
      <c r="DO83" s="95"/>
      <c r="DP83" s="95"/>
      <c r="DQ83" s="95"/>
      <c r="DR83" s="95"/>
      <c r="DS83" s="95"/>
      <c r="DT83" s="95"/>
      <c r="DU83" s="95"/>
    </row>
    <row r="84" spans="116:125" ht="12.75" x14ac:dyDescent="0.25"/>
    <row r="85" spans="116:125" ht="12.75" x14ac:dyDescent="0.25"/>
    <row r="86" spans="116:125" ht="12.75" x14ac:dyDescent="0.25"/>
    <row r="87" spans="116:125" ht="12.75" x14ac:dyDescent="0.25"/>
    <row r="88" spans="116:125" ht="12.75" x14ac:dyDescent="0.25">
      <c r="DU88" s="95"/>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95"/>
      <c r="DT94" s="95"/>
      <c r="DU94" s="95"/>
    </row>
    <row r="95" spans="116:125" ht="13.5" customHeight="1" x14ac:dyDescent="0.25">
      <c r="DU95" s="95"/>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95"/>
    </row>
    <row r="102" spans="124:125" ht="13.5" customHeight="1" x14ac:dyDescent="0.25"/>
    <row r="103" spans="124:125" ht="13.5" customHeight="1" x14ac:dyDescent="0.25"/>
    <row r="104" spans="124:125" ht="13.5" customHeight="1" x14ac:dyDescent="0.25">
      <c r="DT104" s="95"/>
      <c r="DU104" s="95"/>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95" t="s">
        <v>100</v>
      </c>
    </row>
    <row r="120" spans="125:125" ht="13.5" hidden="1" customHeight="1" x14ac:dyDescent="0.25"/>
    <row r="121" spans="125:125" ht="13.5" hidden="1" customHeight="1" x14ac:dyDescent="0.25">
      <c r="DU121" s="95"/>
    </row>
  </sheetData>
  <sheetProtection algorithmName="SHA-512" hashValue="CB4kyk0ncLCPLz0j70yHHBk+ozyys7ZE0CtE+MlVhfrUxpUksmlyNw5hCZ/0kcwQnWAqosRIpCfXYBfT5uJw7g==" saltValue="EUgDOEUb3LoebO2w9OI54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5"/>
  <cols>
    <col min="1" max="125" width="2.46484375" style="94" customWidth="1"/>
    <col min="126" max="142" width="0" style="95" hidden="1" customWidth="1"/>
    <col min="143" max="143" width="9" style="95" hidden="1" customWidth="1"/>
    <col min="144" max="16384" width="9" style="95" hidden="1"/>
  </cols>
  <sheetData>
    <row r="1" spans="1:125" ht="13.5" customHeight="1" x14ac:dyDescent="0.2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2.75" x14ac:dyDescent="0.25">
      <c r="B2" s="95"/>
      <c r="T2" s="95"/>
    </row>
    <row r="3" spans="1:125" ht="12.75" x14ac:dyDescent="0.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95"/>
      <c r="G33" s="95"/>
      <c r="I33" s="95"/>
    </row>
    <row r="34" spans="2:125" ht="12.75" x14ac:dyDescent="0.25">
      <c r="C34" s="95"/>
      <c r="P34" s="95"/>
      <c r="R34" s="95"/>
      <c r="U34" s="95"/>
    </row>
    <row r="35" spans="2:125" ht="12.75" x14ac:dyDescent="0.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2.75" x14ac:dyDescent="0.25">
      <c r="F36" s="95"/>
      <c r="H36" s="95"/>
      <c r="J36" s="95"/>
      <c r="K36" s="95"/>
      <c r="L36" s="95"/>
      <c r="M36" s="95"/>
      <c r="N36" s="95"/>
      <c r="O36" s="95"/>
      <c r="Q36" s="95"/>
      <c r="S36" s="95"/>
      <c r="V36" s="95"/>
    </row>
    <row r="37" spans="2:125" ht="12.75" x14ac:dyDescent="0.25"/>
    <row r="38" spans="2:125" ht="12.75" x14ac:dyDescent="0.25"/>
    <row r="39" spans="2:125" ht="12.75" x14ac:dyDescent="0.25"/>
    <row r="40" spans="2:125" ht="12.75" x14ac:dyDescent="0.25">
      <c r="U40" s="95"/>
    </row>
    <row r="41" spans="2:125" ht="12.75" x14ac:dyDescent="0.25">
      <c r="R41" s="95"/>
    </row>
    <row r="42" spans="2:125" ht="12.75" x14ac:dyDescent="0.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2.75" x14ac:dyDescent="0.25">
      <c r="Q43" s="95"/>
      <c r="S43" s="95"/>
      <c r="V43" s="95"/>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94" t="s">
        <v>100</v>
      </c>
    </row>
  </sheetData>
  <sheetProtection algorithmName="SHA-512" hashValue="GR982HS9J4agC/yqD1XXq5Ol1yYT1mMTbd+gB4FxFaegZfIDrYU06Wp6jjms058badebpU6GC1BgOl3Yx9kXfQ==" saltValue="eYIC8aoL5uaVn3LOcUAtC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heetViews>
  <sheetFormatPr defaultColWidth="0" defaultRowHeight="13.5" customHeight="1" zeroHeight="1" x14ac:dyDescent="0.25"/>
  <cols>
    <col min="1" max="1" width="8.265625" style="50" customWidth="1"/>
    <col min="2" max="16" width="14.59765625" style="50" customWidth="1"/>
    <col min="17" max="17" width="0" style="50" hidden="1" customWidth="1"/>
    <col min="18" max="16384" width="0" style="50"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x14ac:dyDescent="0.25">
      <c r="B45" s="103"/>
      <c r="C45" s="103"/>
      <c r="D45" s="103"/>
      <c r="E45" s="103"/>
      <c r="F45" s="103"/>
      <c r="G45" s="103"/>
      <c r="H45" s="103"/>
      <c r="I45" s="103"/>
      <c r="J45" s="198" t="s">
        <v>2</v>
      </c>
    </row>
    <row r="46" spans="2:10" ht="29.25" customHeight="1" x14ac:dyDescent="0.3">
      <c r="B46" s="184" t="s">
        <v>5</v>
      </c>
      <c r="C46" s="188"/>
      <c r="D46" s="188"/>
      <c r="E46" s="189" t="s">
        <v>14</v>
      </c>
      <c r="F46" s="190" t="s">
        <v>533</v>
      </c>
      <c r="G46" s="194" t="s">
        <v>534</v>
      </c>
      <c r="H46" s="194" t="s">
        <v>446</v>
      </c>
      <c r="I46" s="194" t="s">
        <v>535</v>
      </c>
      <c r="J46" s="199" t="s">
        <v>536</v>
      </c>
    </row>
    <row r="47" spans="2:10" ht="57.75" customHeight="1" x14ac:dyDescent="0.25">
      <c r="B47" s="185"/>
      <c r="C47" s="1056" t="s">
        <v>3</v>
      </c>
      <c r="D47" s="1056"/>
      <c r="E47" s="1057"/>
      <c r="F47" s="191">
        <v>74.47</v>
      </c>
      <c r="G47" s="195">
        <v>77.5</v>
      </c>
      <c r="H47" s="195">
        <v>57.97</v>
      </c>
      <c r="I47" s="195">
        <v>58.8</v>
      </c>
      <c r="J47" s="200">
        <v>76.069999999999993</v>
      </c>
    </row>
    <row r="48" spans="2:10" ht="57.75" customHeight="1" x14ac:dyDescent="0.25">
      <c r="B48" s="186"/>
      <c r="C48" s="1058" t="s">
        <v>10</v>
      </c>
      <c r="D48" s="1058"/>
      <c r="E48" s="1059"/>
      <c r="F48" s="192">
        <v>6.09</v>
      </c>
      <c r="G48" s="196">
        <v>40.92</v>
      </c>
      <c r="H48" s="196">
        <v>4.54</v>
      </c>
      <c r="I48" s="196">
        <v>32.78</v>
      </c>
      <c r="J48" s="201">
        <v>28.08</v>
      </c>
    </row>
    <row r="49" spans="2:10" ht="57.75" customHeight="1" x14ac:dyDescent="0.25">
      <c r="B49" s="187"/>
      <c r="C49" s="1060" t="s">
        <v>13</v>
      </c>
      <c r="D49" s="1060"/>
      <c r="E49" s="1061"/>
      <c r="F49" s="193" t="s">
        <v>538</v>
      </c>
      <c r="G49" s="197">
        <v>37.83</v>
      </c>
      <c r="H49" s="197" t="s">
        <v>275</v>
      </c>
      <c r="I49" s="197">
        <v>43.69</v>
      </c>
      <c r="J49" s="202">
        <v>13.18</v>
      </c>
    </row>
    <row r="50" spans="2:10" ht="13.5" customHeight="1" x14ac:dyDescent="0.25"/>
  </sheetData>
  <sheetProtection algorithmName="SHA-512" hashValue="9L4AvTttZHVXAaZoJO9H0lWZB6vSuz3RMoQ9/waRLS1eTTvWRU0HqocFNhv9Z6biyN3p5jUbd5wAMhusVCmDMQ==" saltValue="wUeKMbktMTxK7GEJufIlq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85" zoomScaleNormal="85" zoomScaleSheetLayoutView="100" workbookViewId="0">
      <selection activeCell="J34" sqref="J34"/>
    </sheetView>
  </sheetViews>
  <sheetFormatPr defaultColWidth="0" defaultRowHeight="12.95" customHeight="1" zeroHeight="1" x14ac:dyDescent="0.25"/>
  <cols>
    <col min="1" max="1" width="6.59765625" style="50" customWidth="1"/>
    <col min="2" max="2" width="11" style="50" customWidth="1"/>
    <col min="3" max="3" width="17" style="50" customWidth="1"/>
    <col min="4" max="5" width="16.59765625" style="50" customWidth="1"/>
    <col min="6" max="15" width="15" style="50" customWidth="1"/>
    <col min="16" max="16" width="24" style="50" customWidth="1"/>
    <col min="17" max="17" width="0" style="50" hidden="1" customWidth="1"/>
    <col min="18" max="16384" width="0" style="50" hidden="1"/>
  </cols>
  <sheetData>
    <row r="1" spans="1:16" ht="16.5" customHeight="1" x14ac:dyDescent="0.25">
      <c r="A1" s="203"/>
      <c r="B1" s="203"/>
      <c r="C1" s="203"/>
      <c r="D1" s="203"/>
      <c r="E1" s="203"/>
      <c r="F1" s="203"/>
      <c r="G1" s="203"/>
      <c r="H1" s="203"/>
      <c r="I1" s="203"/>
      <c r="J1" s="203"/>
      <c r="K1" s="203"/>
      <c r="L1" s="203"/>
      <c r="M1" s="203"/>
      <c r="N1" s="203"/>
      <c r="O1" s="203"/>
      <c r="P1" s="203"/>
    </row>
    <row r="2" spans="1:16" ht="16.5" customHeight="1" x14ac:dyDescent="0.25">
      <c r="A2" s="203"/>
      <c r="B2" s="203"/>
      <c r="C2" s="203"/>
      <c r="D2" s="203"/>
      <c r="E2" s="203"/>
      <c r="F2" s="203"/>
      <c r="G2" s="203"/>
      <c r="H2" s="203"/>
      <c r="I2" s="203"/>
      <c r="J2" s="203"/>
      <c r="K2" s="203"/>
      <c r="L2" s="203"/>
      <c r="M2" s="203"/>
      <c r="N2" s="203"/>
      <c r="O2" s="203"/>
      <c r="P2" s="203"/>
    </row>
    <row r="3" spans="1:16" ht="16.5" customHeight="1" x14ac:dyDescent="0.25">
      <c r="A3" s="203"/>
      <c r="B3" s="203"/>
      <c r="C3" s="203"/>
      <c r="D3" s="203"/>
      <c r="E3" s="203"/>
      <c r="F3" s="203"/>
      <c r="G3" s="203"/>
      <c r="H3" s="203"/>
      <c r="I3" s="203"/>
      <c r="J3" s="203"/>
      <c r="K3" s="203"/>
      <c r="L3" s="203"/>
      <c r="M3" s="203"/>
      <c r="N3" s="203"/>
      <c r="O3" s="203"/>
      <c r="P3" s="203"/>
    </row>
    <row r="4" spans="1:16" ht="16.5" customHeight="1" x14ac:dyDescent="0.25">
      <c r="A4" s="203"/>
      <c r="B4" s="203"/>
      <c r="C4" s="203"/>
      <c r="D4" s="203"/>
      <c r="E4" s="203"/>
      <c r="F4" s="203"/>
      <c r="G4" s="203"/>
      <c r="H4" s="203"/>
      <c r="I4" s="203"/>
      <c r="J4" s="203"/>
      <c r="K4" s="203"/>
      <c r="L4" s="203"/>
      <c r="M4" s="203"/>
      <c r="N4" s="203"/>
      <c r="O4" s="203"/>
      <c r="P4" s="203"/>
    </row>
    <row r="5" spans="1:16" ht="16.5" customHeight="1" x14ac:dyDescent="0.25">
      <c r="A5" s="203"/>
      <c r="B5" s="203"/>
      <c r="C5" s="203"/>
      <c r="D5" s="203"/>
      <c r="E5" s="203"/>
      <c r="F5" s="203"/>
      <c r="G5" s="203"/>
      <c r="H5" s="203"/>
      <c r="I5" s="203"/>
      <c r="J5" s="203"/>
      <c r="K5" s="203"/>
      <c r="L5" s="203"/>
      <c r="M5" s="203"/>
      <c r="N5" s="203"/>
      <c r="O5" s="203"/>
      <c r="P5" s="203"/>
    </row>
    <row r="6" spans="1:16" ht="16.5" customHeight="1" x14ac:dyDescent="0.25">
      <c r="A6" s="203"/>
      <c r="B6" s="203"/>
      <c r="C6" s="203"/>
      <c r="D6" s="203"/>
      <c r="E6" s="203"/>
      <c r="F6" s="203"/>
      <c r="G6" s="203"/>
      <c r="H6" s="203"/>
      <c r="I6" s="203"/>
      <c r="J6" s="203"/>
      <c r="K6" s="203"/>
      <c r="L6" s="203"/>
      <c r="M6" s="203"/>
      <c r="N6" s="203"/>
      <c r="O6" s="203"/>
      <c r="P6" s="203"/>
    </row>
    <row r="7" spans="1:16" ht="16.5" customHeight="1" x14ac:dyDescent="0.25">
      <c r="A7" s="203"/>
      <c r="B7" s="203"/>
      <c r="C7" s="203"/>
      <c r="D7" s="203"/>
      <c r="E7" s="203"/>
      <c r="F7" s="203"/>
      <c r="G7" s="203"/>
      <c r="H7" s="203"/>
      <c r="I7" s="203"/>
      <c r="J7" s="203"/>
      <c r="K7" s="203"/>
      <c r="L7" s="203"/>
      <c r="M7" s="203"/>
      <c r="N7" s="203"/>
      <c r="O7" s="203"/>
      <c r="P7" s="203"/>
    </row>
    <row r="8" spans="1:16" ht="16.5" customHeight="1" x14ac:dyDescent="0.25">
      <c r="A8" s="203"/>
      <c r="B8" s="203"/>
      <c r="C8" s="203"/>
      <c r="D8" s="203"/>
      <c r="E8" s="203"/>
      <c r="F8" s="203"/>
      <c r="G8" s="203"/>
      <c r="H8" s="203"/>
      <c r="I8" s="203"/>
      <c r="J8" s="203"/>
      <c r="K8" s="203"/>
      <c r="L8" s="203"/>
      <c r="M8" s="203"/>
      <c r="N8" s="203"/>
      <c r="O8" s="203"/>
      <c r="P8" s="203"/>
    </row>
    <row r="9" spans="1:16" ht="16.5" customHeight="1" x14ac:dyDescent="0.25">
      <c r="A9" s="203"/>
      <c r="B9" s="203"/>
      <c r="C9" s="203"/>
      <c r="D9" s="203"/>
      <c r="E9" s="203"/>
      <c r="F9" s="203"/>
      <c r="G9" s="203"/>
      <c r="H9" s="203"/>
      <c r="I9" s="203"/>
      <c r="J9" s="203"/>
      <c r="K9" s="203"/>
      <c r="L9" s="203"/>
      <c r="M9" s="203"/>
      <c r="N9" s="203"/>
      <c r="O9" s="203"/>
      <c r="P9" s="203"/>
    </row>
    <row r="10" spans="1:16" ht="16.5" customHeight="1" x14ac:dyDescent="0.25">
      <c r="A10" s="203"/>
      <c r="B10" s="203"/>
      <c r="C10" s="203"/>
      <c r="D10" s="203"/>
      <c r="E10" s="203"/>
      <c r="F10" s="203"/>
      <c r="G10" s="203"/>
      <c r="H10" s="203"/>
      <c r="I10" s="203"/>
      <c r="J10" s="203"/>
      <c r="K10" s="203"/>
      <c r="L10" s="203"/>
      <c r="M10" s="203"/>
      <c r="N10" s="203"/>
      <c r="O10" s="203"/>
      <c r="P10" s="203"/>
    </row>
    <row r="11" spans="1:16" ht="16.5" customHeight="1" x14ac:dyDescent="0.25">
      <c r="A11" s="203"/>
      <c r="B11" s="203"/>
      <c r="C11" s="203"/>
      <c r="D11" s="203"/>
      <c r="E11" s="203"/>
      <c r="F11" s="203"/>
      <c r="G11" s="203"/>
      <c r="H11" s="203"/>
      <c r="I11" s="203"/>
      <c r="J11" s="203"/>
      <c r="K11" s="203"/>
      <c r="L11" s="203"/>
      <c r="M11" s="203"/>
      <c r="N11" s="203"/>
      <c r="O11" s="203"/>
      <c r="P11" s="203"/>
    </row>
    <row r="12" spans="1:16" ht="16.5" customHeight="1" x14ac:dyDescent="0.25">
      <c r="A12" s="203"/>
      <c r="B12" s="203"/>
      <c r="C12" s="203"/>
      <c r="D12" s="203"/>
      <c r="E12" s="203"/>
      <c r="F12" s="203"/>
      <c r="G12" s="203"/>
      <c r="H12" s="203"/>
      <c r="I12" s="203"/>
      <c r="J12" s="203"/>
      <c r="K12" s="203"/>
      <c r="L12" s="203"/>
      <c r="M12" s="203"/>
      <c r="N12" s="203"/>
      <c r="O12" s="203"/>
      <c r="P12" s="203"/>
    </row>
    <row r="13" spans="1:16" ht="16.5" customHeight="1" x14ac:dyDescent="0.25">
      <c r="A13" s="203"/>
      <c r="B13" s="203"/>
      <c r="C13" s="203"/>
      <c r="D13" s="203"/>
      <c r="E13" s="203"/>
      <c r="F13" s="203"/>
      <c r="G13" s="203"/>
      <c r="H13" s="203"/>
      <c r="I13" s="203"/>
      <c r="J13" s="203"/>
      <c r="K13" s="203"/>
      <c r="L13" s="203"/>
      <c r="M13" s="203"/>
      <c r="N13" s="203"/>
      <c r="O13" s="203"/>
      <c r="P13" s="203"/>
    </row>
    <row r="14" spans="1:16" ht="16.5" customHeight="1" x14ac:dyDescent="0.25">
      <c r="A14" s="203"/>
      <c r="B14" s="203"/>
      <c r="C14" s="203"/>
      <c r="D14" s="203"/>
      <c r="E14" s="203"/>
      <c r="F14" s="203"/>
      <c r="G14" s="203"/>
      <c r="H14" s="203"/>
      <c r="I14" s="203"/>
      <c r="J14" s="203"/>
      <c r="K14" s="203"/>
      <c r="L14" s="203"/>
      <c r="M14" s="203"/>
      <c r="N14" s="203"/>
      <c r="O14" s="203"/>
      <c r="P14" s="203"/>
    </row>
    <row r="15" spans="1:16" ht="16.5" customHeight="1" x14ac:dyDescent="0.25">
      <c r="A15" s="203"/>
      <c r="B15" s="203"/>
      <c r="C15" s="203"/>
      <c r="D15" s="203"/>
      <c r="E15" s="203"/>
      <c r="F15" s="203"/>
      <c r="G15" s="203"/>
      <c r="H15" s="203"/>
      <c r="I15" s="203"/>
      <c r="J15" s="203"/>
      <c r="K15" s="203"/>
      <c r="L15" s="203"/>
      <c r="M15" s="203"/>
      <c r="N15" s="203"/>
      <c r="O15" s="203"/>
      <c r="P15" s="203"/>
    </row>
    <row r="16" spans="1:16" ht="16.5" customHeight="1" x14ac:dyDescent="0.25">
      <c r="A16" s="203"/>
      <c r="B16" s="203"/>
      <c r="C16" s="203"/>
      <c r="D16" s="203"/>
      <c r="E16" s="203"/>
      <c r="F16" s="203"/>
      <c r="G16" s="203"/>
      <c r="H16" s="203"/>
      <c r="I16" s="203"/>
      <c r="J16" s="203"/>
      <c r="K16" s="203"/>
      <c r="L16" s="203"/>
      <c r="M16" s="203"/>
      <c r="N16" s="203"/>
      <c r="O16" s="203"/>
      <c r="P16" s="203"/>
    </row>
    <row r="17" spans="1:16" ht="16.5" customHeight="1" x14ac:dyDescent="0.25">
      <c r="A17" s="203"/>
      <c r="B17" s="203"/>
      <c r="C17" s="203"/>
      <c r="D17" s="203"/>
      <c r="E17" s="203"/>
      <c r="F17" s="203"/>
      <c r="G17" s="203"/>
      <c r="H17" s="203"/>
      <c r="I17" s="203"/>
      <c r="J17" s="203"/>
      <c r="K17" s="203"/>
      <c r="L17" s="203"/>
      <c r="M17" s="203"/>
      <c r="N17" s="203"/>
      <c r="O17" s="203"/>
      <c r="P17" s="203"/>
    </row>
    <row r="18" spans="1:16" ht="16.5" customHeight="1" x14ac:dyDescent="0.25">
      <c r="A18" s="203"/>
      <c r="B18" s="203"/>
      <c r="C18" s="203"/>
      <c r="D18" s="203"/>
      <c r="E18" s="203"/>
      <c r="F18" s="203"/>
      <c r="G18" s="203"/>
      <c r="H18" s="203"/>
      <c r="I18" s="203"/>
      <c r="J18" s="203"/>
      <c r="K18" s="203"/>
      <c r="L18" s="203"/>
      <c r="M18" s="203"/>
      <c r="N18" s="203"/>
      <c r="O18" s="203"/>
      <c r="P18" s="203"/>
    </row>
    <row r="19" spans="1:16" ht="16.5" customHeight="1" x14ac:dyDescent="0.25">
      <c r="A19" s="203"/>
      <c r="B19" s="203"/>
      <c r="C19" s="203"/>
      <c r="D19" s="203"/>
      <c r="E19" s="203"/>
      <c r="F19" s="203"/>
      <c r="G19" s="203"/>
      <c r="H19" s="203"/>
      <c r="I19" s="203"/>
      <c r="J19" s="203"/>
      <c r="K19" s="203"/>
      <c r="L19" s="203"/>
      <c r="M19" s="203"/>
      <c r="N19" s="203"/>
      <c r="O19" s="203"/>
      <c r="P19" s="203"/>
    </row>
    <row r="20" spans="1:16" ht="16.5" customHeight="1" x14ac:dyDescent="0.25">
      <c r="A20" s="203"/>
      <c r="B20" s="203"/>
      <c r="C20" s="203"/>
      <c r="D20" s="203"/>
      <c r="E20" s="203"/>
      <c r="F20" s="203"/>
      <c r="G20" s="203"/>
      <c r="H20" s="203"/>
      <c r="I20" s="203"/>
      <c r="J20" s="203"/>
      <c r="K20" s="203"/>
      <c r="L20" s="203"/>
      <c r="M20" s="203"/>
      <c r="N20" s="203"/>
      <c r="O20" s="203"/>
      <c r="P20" s="203"/>
    </row>
    <row r="21" spans="1:16" ht="16.5" customHeight="1" x14ac:dyDescent="0.25">
      <c r="A21" s="203"/>
      <c r="B21" s="203"/>
      <c r="C21" s="203"/>
      <c r="D21" s="203"/>
      <c r="E21" s="203"/>
      <c r="F21" s="203"/>
      <c r="G21" s="203"/>
      <c r="H21" s="203"/>
      <c r="I21" s="203"/>
      <c r="J21" s="203"/>
      <c r="K21" s="203"/>
      <c r="L21" s="203"/>
      <c r="M21" s="203"/>
      <c r="N21" s="203"/>
      <c r="O21" s="203"/>
      <c r="P21" s="203"/>
    </row>
    <row r="22" spans="1:16" ht="16.5" customHeight="1" x14ac:dyDescent="0.25">
      <c r="A22" s="203"/>
      <c r="B22" s="203"/>
      <c r="C22" s="203"/>
      <c r="D22" s="203"/>
      <c r="E22" s="203"/>
      <c r="F22" s="203"/>
      <c r="G22" s="203"/>
      <c r="H22" s="203"/>
      <c r="I22" s="203"/>
      <c r="J22" s="203"/>
      <c r="K22" s="203"/>
      <c r="L22" s="203"/>
      <c r="M22" s="203"/>
      <c r="N22" s="203"/>
      <c r="O22" s="203"/>
      <c r="P22" s="203"/>
    </row>
    <row r="23" spans="1:16" ht="16.5" customHeight="1" x14ac:dyDescent="0.25">
      <c r="A23" s="203"/>
      <c r="B23" s="203"/>
      <c r="C23" s="203"/>
      <c r="D23" s="203"/>
      <c r="E23" s="203"/>
      <c r="F23" s="203"/>
      <c r="G23" s="203"/>
      <c r="H23" s="203"/>
      <c r="I23" s="203"/>
      <c r="J23" s="203"/>
      <c r="K23" s="203"/>
      <c r="L23" s="203"/>
      <c r="M23" s="203"/>
      <c r="N23" s="203"/>
      <c r="O23" s="203"/>
      <c r="P23" s="203"/>
    </row>
    <row r="24" spans="1:16" ht="16.5" customHeight="1" x14ac:dyDescent="0.25">
      <c r="A24" s="203"/>
      <c r="B24" s="203"/>
      <c r="C24" s="203"/>
      <c r="D24" s="203"/>
      <c r="E24" s="203"/>
      <c r="F24" s="203"/>
      <c r="G24" s="203"/>
      <c r="H24" s="203"/>
      <c r="I24" s="203"/>
      <c r="J24" s="203"/>
      <c r="K24" s="203"/>
      <c r="L24" s="203"/>
      <c r="M24" s="203"/>
      <c r="N24" s="203"/>
      <c r="O24" s="203"/>
      <c r="P24" s="203"/>
    </row>
    <row r="25" spans="1:16" ht="16.5" customHeight="1" x14ac:dyDescent="0.25">
      <c r="A25" s="203"/>
      <c r="B25" s="203"/>
      <c r="C25" s="203"/>
      <c r="D25" s="203"/>
      <c r="E25" s="203"/>
      <c r="F25" s="203"/>
      <c r="G25" s="203"/>
      <c r="H25" s="203"/>
      <c r="I25" s="203"/>
      <c r="J25" s="203"/>
      <c r="K25" s="203"/>
      <c r="L25" s="203"/>
      <c r="M25" s="203"/>
      <c r="N25" s="203"/>
      <c r="O25" s="203"/>
      <c r="P25" s="203"/>
    </row>
    <row r="26" spans="1:16" ht="16.5" customHeight="1" x14ac:dyDescent="0.25">
      <c r="A26" s="203"/>
      <c r="B26" s="203"/>
      <c r="C26" s="203"/>
      <c r="D26" s="203"/>
      <c r="E26" s="203"/>
      <c r="F26" s="203"/>
      <c r="G26" s="203"/>
      <c r="H26" s="203"/>
      <c r="I26" s="203"/>
      <c r="J26" s="203"/>
      <c r="K26" s="203"/>
      <c r="L26" s="203"/>
      <c r="M26" s="203"/>
      <c r="N26" s="203"/>
      <c r="O26" s="203"/>
      <c r="P26" s="203"/>
    </row>
    <row r="27" spans="1:16" ht="16.5" customHeight="1" x14ac:dyDescent="0.25">
      <c r="A27" s="203"/>
      <c r="B27" s="203"/>
      <c r="C27" s="203"/>
      <c r="D27" s="203"/>
      <c r="E27" s="203"/>
      <c r="F27" s="203"/>
      <c r="G27" s="203"/>
      <c r="H27" s="203"/>
      <c r="I27" s="203"/>
      <c r="J27" s="203"/>
      <c r="K27" s="203"/>
      <c r="L27" s="203"/>
      <c r="M27" s="203"/>
      <c r="N27" s="203"/>
      <c r="O27" s="203"/>
      <c r="P27" s="203"/>
    </row>
    <row r="28" spans="1:16" ht="16.5" customHeight="1" x14ac:dyDescent="0.25">
      <c r="A28" s="203"/>
      <c r="B28" s="203"/>
      <c r="C28" s="203"/>
      <c r="D28" s="203"/>
      <c r="E28" s="203"/>
      <c r="F28" s="203"/>
      <c r="G28" s="203"/>
      <c r="H28" s="203"/>
      <c r="I28" s="203"/>
      <c r="J28" s="203"/>
      <c r="K28" s="203"/>
      <c r="L28" s="203"/>
      <c r="M28" s="203"/>
      <c r="N28" s="203"/>
      <c r="O28" s="203"/>
      <c r="P28" s="203"/>
    </row>
    <row r="29" spans="1:16" ht="16.5" customHeight="1" x14ac:dyDescent="0.25">
      <c r="A29" s="203"/>
      <c r="B29" s="203"/>
      <c r="C29" s="203"/>
      <c r="D29" s="203"/>
      <c r="E29" s="203"/>
      <c r="F29" s="203"/>
      <c r="G29" s="203"/>
      <c r="H29" s="203"/>
      <c r="I29" s="203"/>
      <c r="J29" s="203"/>
      <c r="K29" s="203"/>
      <c r="L29" s="203"/>
      <c r="M29" s="203"/>
      <c r="N29" s="203"/>
      <c r="O29" s="203"/>
      <c r="P29" s="203"/>
    </row>
    <row r="30" spans="1:16" ht="16.5" customHeight="1" x14ac:dyDescent="0.25">
      <c r="A30" s="203"/>
      <c r="B30" s="203"/>
      <c r="C30" s="203"/>
      <c r="D30" s="203"/>
      <c r="E30" s="203"/>
      <c r="F30" s="203"/>
      <c r="G30" s="203"/>
      <c r="H30" s="203"/>
      <c r="I30" s="203"/>
      <c r="J30" s="203"/>
      <c r="K30" s="203"/>
      <c r="L30" s="203"/>
      <c r="M30" s="203"/>
      <c r="N30" s="203"/>
      <c r="O30" s="203"/>
      <c r="P30" s="203"/>
    </row>
    <row r="31" spans="1:16" ht="16.5" customHeight="1" x14ac:dyDescent="0.25">
      <c r="A31" s="203"/>
      <c r="B31" s="203"/>
      <c r="C31" s="203"/>
      <c r="D31" s="203"/>
      <c r="E31" s="203"/>
      <c r="F31" s="203"/>
      <c r="G31" s="203"/>
      <c r="H31" s="203"/>
      <c r="I31" s="203"/>
      <c r="J31" s="203"/>
      <c r="K31" s="203"/>
      <c r="L31" s="203"/>
      <c r="M31" s="203"/>
      <c r="N31" s="203"/>
      <c r="O31" s="203"/>
      <c r="P31" s="203"/>
    </row>
    <row r="32" spans="1:16" ht="31.5" customHeight="1" x14ac:dyDescent="0.25">
      <c r="A32" s="203"/>
      <c r="B32" s="203"/>
      <c r="C32" s="203"/>
      <c r="D32" s="203"/>
      <c r="E32" s="203"/>
      <c r="F32" s="203"/>
      <c r="G32" s="203"/>
      <c r="H32" s="203"/>
      <c r="I32" s="203"/>
      <c r="J32" s="198" t="s">
        <v>2</v>
      </c>
      <c r="K32" s="203"/>
      <c r="L32" s="203"/>
      <c r="M32" s="203"/>
      <c r="N32" s="203"/>
      <c r="O32" s="203"/>
      <c r="P32" s="203"/>
    </row>
    <row r="33" spans="1:16" ht="39" customHeight="1" x14ac:dyDescent="0.3">
      <c r="A33" s="203"/>
      <c r="B33" s="204" t="s">
        <v>11</v>
      </c>
      <c r="C33" s="210"/>
      <c r="D33" s="210"/>
      <c r="E33" s="212" t="s">
        <v>14</v>
      </c>
      <c r="F33" s="213" t="s">
        <v>533</v>
      </c>
      <c r="G33" s="218" t="s">
        <v>534</v>
      </c>
      <c r="H33" s="218" t="s">
        <v>446</v>
      </c>
      <c r="I33" s="218" t="s">
        <v>535</v>
      </c>
      <c r="J33" s="222" t="s">
        <v>536</v>
      </c>
      <c r="K33" s="203"/>
      <c r="L33" s="203"/>
      <c r="M33" s="203"/>
      <c r="N33" s="203"/>
      <c r="O33" s="203"/>
      <c r="P33" s="203"/>
    </row>
    <row r="34" spans="1:16" ht="39" customHeight="1" x14ac:dyDescent="0.25">
      <c r="A34" s="203"/>
      <c r="B34" s="205"/>
      <c r="C34" s="1062" t="s">
        <v>451</v>
      </c>
      <c r="D34" s="1062"/>
      <c r="E34" s="1063"/>
      <c r="F34" s="214">
        <v>6.03</v>
      </c>
      <c r="G34" s="219">
        <v>40.92</v>
      </c>
      <c r="H34" s="219">
        <v>4.54</v>
      </c>
      <c r="I34" s="219">
        <v>32.78</v>
      </c>
      <c r="J34" s="223">
        <v>28.07</v>
      </c>
      <c r="K34" s="203"/>
      <c r="L34" s="203"/>
      <c r="M34" s="203"/>
      <c r="N34" s="203"/>
      <c r="O34" s="203"/>
      <c r="P34" s="203"/>
    </row>
    <row r="35" spans="1:16" ht="39" customHeight="1" x14ac:dyDescent="0.25">
      <c r="A35" s="203"/>
      <c r="B35" s="206"/>
      <c r="C35" s="1064" t="s">
        <v>465</v>
      </c>
      <c r="D35" s="1064"/>
      <c r="E35" s="1065"/>
      <c r="F35" s="215">
        <v>6.03</v>
      </c>
      <c r="G35" s="220">
        <v>8.1</v>
      </c>
      <c r="H35" s="220">
        <v>11.13</v>
      </c>
      <c r="I35" s="220">
        <v>12.28</v>
      </c>
      <c r="J35" s="224">
        <v>13.9</v>
      </c>
      <c r="K35" s="203"/>
      <c r="L35" s="203"/>
      <c r="M35" s="203"/>
      <c r="N35" s="203"/>
      <c r="O35" s="203"/>
      <c r="P35" s="203"/>
    </row>
    <row r="36" spans="1:16" ht="39" customHeight="1" x14ac:dyDescent="0.25">
      <c r="A36" s="203"/>
      <c r="B36" s="206"/>
      <c r="C36" s="1064" t="s">
        <v>462</v>
      </c>
      <c r="D36" s="1064"/>
      <c r="E36" s="1065"/>
      <c r="F36" s="215">
        <v>0.09</v>
      </c>
      <c r="G36" s="220">
        <v>0.53</v>
      </c>
      <c r="H36" s="220">
        <v>2.04</v>
      </c>
      <c r="I36" s="220">
        <v>0.96</v>
      </c>
      <c r="J36" s="224">
        <v>1.84</v>
      </c>
      <c r="K36" s="203"/>
      <c r="L36" s="203"/>
      <c r="M36" s="203"/>
      <c r="N36" s="203"/>
      <c r="O36" s="203"/>
      <c r="P36" s="203"/>
    </row>
    <row r="37" spans="1:16" ht="39" customHeight="1" x14ac:dyDescent="0.25">
      <c r="A37" s="203"/>
      <c r="B37" s="206"/>
      <c r="C37" s="1064" t="s">
        <v>464</v>
      </c>
      <c r="D37" s="1064"/>
      <c r="E37" s="1065"/>
      <c r="F37" s="215">
        <v>0</v>
      </c>
      <c r="G37" s="220">
        <v>0</v>
      </c>
      <c r="H37" s="220">
        <v>0.05</v>
      </c>
      <c r="I37" s="220">
        <v>0.13</v>
      </c>
      <c r="J37" s="224">
        <v>0.18</v>
      </c>
      <c r="K37" s="203"/>
      <c r="L37" s="203"/>
      <c r="M37" s="203"/>
      <c r="N37" s="203"/>
      <c r="O37" s="203"/>
      <c r="P37" s="203"/>
    </row>
    <row r="38" spans="1:16" ht="39" customHeight="1" x14ac:dyDescent="0.25">
      <c r="A38" s="203"/>
      <c r="B38" s="206"/>
      <c r="C38" s="1064" t="s">
        <v>460</v>
      </c>
      <c r="D38" s="1064"/>
      <c r="E38" s="1065"/>
      <c r="F38" s="215">
        <v>1.76</v>
      </c>
      <c r="G38" s="220">
        <v>0.22</v>
      </c>
      <c r="H38" s="220">
        <v>0</v>
      </c>
      <c r="I38" s="220">
        <v>0.01</v>
      </c>
      <c r="J38" s="224">
        <v>0.02</v>
      </c>
      <c r="K38" s="203"/>
      <c r="L38" s="203"/>
      <c r="M38" s="203"/>
      <c r="N38" s="203"/>
      <c r="O38" s="203"/>
      <c r="P38" s="203"/>
    </row>
    <row r="39" spans="1:16" ht="39" customHeight="1" x14ac:dyDescent="0.25">
      <c r="A39" s="203"/>
      <c r="B39" s="206"/>
      <c r="C39" s="1064" t="s">
        <v>461</v>
      </c>
      <c r="D39" s="1064"/>
      <c r="E39" s="1065"/>
      <c r="F39" s="215">
        <v>0.22</v>
      </c>
      <c r="G39" s="220">
        <v>0</v>
      </c>
      <c r="H39" s="220">
        <v>0</v>
      </c>
      <c r="I39" s="220">
        <v>0</v>
      </c>
      <c r="J39" s="224">
        <v>0</v>
      </c>
      <c r="K39" s="203"/>
      <c r="L39" s="203"/>
      <c r="M39" s="203"/>
      <c r="N39" s="203"/>
      <c r="O39" s="203"/>
      <c r="P39" s="203"/>
    </row>
    <row r="40" spans="1:16" ht="39" customHeight="1" x14ac:dyDescent="0.25">
      <c r="A40" s="203"/>
      <c r="B40" s="206"/>
      <c r="C40" s="1064" t="s">
        <v>234</v>
      </c>
      <c r="D40" s="1064"/>
      <c r="E40" s="1065"/>
      <c r="F40" s="215">
        <v>0.01</v>
      </c>
      <c r="G40" s="220">
        <v>0</v>
      </c>
      <c r="H40" s="220">
        <v>0</v>
      </c>
      <c r="I40" s="220">
        <v>0</v>
      </c>
      <c r="J40" s="224">
        <v>0</v>
      </c>
      <c r="K40" s="203"/>
      <c r="L40" s="203"/>
      <c r="M40" s="203"/>
      <c r="N40" s="203"/>
      <c r="O40" s="203"/>
      <c r="P40" s="203"/>
    </row>
    <row r="41" spans="1:16" ht="39" customHeight="1" x14ac:dyDescent="0.25">
      <c r="A41" s="203"/>
      <c r="B41" s="206"/>
      <c r="C41" s="1064" t="s">
        <v>45</v>
      </c>
      <c r="D41" s="1064"/>
      <c r="E41" s="1065"/>
      <c r="F41" s="215">
        <v>0</v>
      </c>
      <c r="G41" s="220">
        <v>0.01</v>
      </c>
      <c r="H41" s="220">
        <v>0</v>
      </c>
      <c r="I41" s="220">
        <v>0</v>
      </c>
      <c r="J41" s="224">
        <v>0</v>
      </c>
      <c r="K41" s="203"/>
      <c r="L41" s="203"/>
      <c r="M41" s="203"/>
      <c r="N41" s="203"/>
      <c r="O41" s="203"/>
      <c r="P41" s="203"/>
    </row>
    <row r="42" spans="1:16" ht="39" customHeight="1" x14ac:dyDescent="0.25">
      <c r="A42" s="203"/>
      <c r="B42" s="207"/>
      <c r="C42" s="1064" t="s">
        <v>539</v>
      </c>
      <c r="D42" s="1064"/>
      <c r="E42" s="1065"/>
      <c r="F42" s="215" t="s">
        <v>205</v>
      </c>
      <c r="G42" s="220" t="s">
        <v>205</v>
      </c>
      <c r="H42" s="220" t="s">
        <v>205</v>
      </c>
      <c r="I42" s="220" t="s">
        <v>205</v>
      </c>
      <c r="J42" s="224" t="s">
        <v>205</v>
      </c>
      <c r="K42" s="203"/>
      <c r="L42" s="203"/>
      <c r="M42" s="203"/>
      <c r="N42" s="203"/>
      <c r="O42" s="203"/>
      <c r="P42" s="203"/>
    </row>
    <row r="43" spans="1:16" ht="39" customHeight="1" x14ac:dyDescent="0.25">
      <c r="A43" s="203"/>
      <c r="B43" s="208"/>
      <c r="C43" s="1066" t="s">
        <v>496</v>
      </c>
      <c r="D43" s="1066"/>
      <c r="E43" s="1067"/>
      <c r="F43" s="216">
        <v>0</v>
      </c>
      <c r="G43" s="221">
        <v>0</v>
      </c>
      <c r="H43" s="221">
        <v>0</v>
      </c>
      <c r="I43" s="221">
        <v>0</v>
      </c>
      <c r="J43" s="225">
        <v>0</v>
      </c>
      <c r="K43" s="203"/>
      <c r="L43" s="203"/>
      <c r="M43" s="203"/>
      <c r="N43" s="203"/>
      <c r="O43" s="203"/>
      <c r="P43" s="203"/>
    </row>
    <row r="44" spans="1:16" ht="39" customHeight="1" x14ac:dyDescent="0.25">
      <c r="A44" s="203"/>
      <c r="B44" s="209" t="s">
        <v>16</v>
      </c>
      <c r="C44" s="211"/>
      <c r="D44" s="211"/>
      <c r="E44" s="211"/>
      <c r="F44" s="217"/>
      <c r="G44" s="217"/>
      <c r="H44" s="217"/>
      <c r="I44" s="217"/>
      <c r="J44" s="217"/>
      <c r="K44" s="203"/>
      <c r="L44" s="203"/>
      <c r="M44" s="203"/>
      <c r="N44" s="203"/>
      <c r="O44" s="203"/>
      <c r="P44" s="203"/>
    </row>
    <row r="45" spans="1:16" ht="18" customHeight="1" x14ac:dyDescent="0.25">
      <c r="A45" s="203"/>
      <c r="B45" s="203"/>
      <c r="C45" s="203"/>
      <c r="D45" s="203"/>
      <c r="E45" s="203"/>
      <c r="F45" s="203"/>
      <c r="G45" s="203"/>
      <c r="H45" s="203"/>
      <c r="I45" s="203"/>
      <c r="J45" s="203"/>
      <c r="K45" s="203"/>
      <c r="L45" s="203"/>
      <c r="M45" s="203"/>
      <c r="N45" s="203"/>
      <c r="O45" s="203"/>
      <c r="P45" s="203"/>
    </row>
  </sheetData>
  <sheetProtection algorithmName="SHA-512" hashValue="yI4IYkgun26z797+3tOKYposx3Mkq9zMpz9CHt2v5e3LrjS1wp5TDCqpoi24fgHLNowGf2AsnaUUlDnLtJluYA==" saltValue="IAm20BpFiK7ncAqmfgZau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85" zoomScaleNormal="85" zoomScaleSheetLayoutView="55" workbookViewId="0"/>
  </sheetViews>
  <sheetFormatPr defaultColWidth="0" defaultRowHeight="12.6" customHeight="1" zeroHeight="1" x14ac:dyDescent="0.25"/>
  <cols>
    <col min="1" max="1" width="6.59765625" style="50" customWidth="1"/>
    <col min="2" max="3" width="10.86328125" style="50" customWidth="1"/>
    <col min="4" max="4" width="10" style="50" customWidth="1"/>
    <col min="5" max="10" width="11" style="50" customWidth="1"/>
    <col min="11" max="15" width="13.1328125" style="50" customWidth="1"/>
    <col min="16" max="21" width="11.46484375" style="50" customWidth="1"/>
    <col min="22" max="22" width="0" style="50" hidden="1" customWidth="1"/>
    <col min="23" max="16384" width="0" style="50" hidden="1"/>
  </cols>
  <sheetData>
    <row r="1" spans="1:21" ht="13.5" customHeight="1" x14ac:dyDescent="0.2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3">
      <c r="A44" s="103"/>
      <c r="B44" s="226" t="s">
        <v>22</v>
      </c>
      <c r="C44" s="232"/>
      <c r="D44" s="232"/>
      <c r="E44" s="240"/>
      <c r="F44" s="240"/>
      <c r="G44" s="240"/>
      <c r="H44" s="240"/>
      <c r="I44" s="240"/>
      <c r="J44" s="243" t="s">
        <v>14</v>
      </c>
      <c r="K44" s="245" t="s">
        <v>533</v>
      </c>
      <c r="L44" s="253" t="s">
        <v>534</v>
      </c>
      <c r="M44" s="253" t="s">
        <v>446</v>
      </c>
      <c r="N44" s="253" t="s">
        <v>535</v>
      </c>
      <c r="O44" s="261" t="s">
        <v>536</v>
      </c>
      <c r="P44" s="103"/>
      <c r="Q44" s="103"/>
      <c r="R44" s="103"/>
      <c r="S44" s="103"/>
      <c r="T44" s="103"/>
      <c r="U44" s="103"/>
    </row>
    <row r="45" spans="1:21" ht="30.75" customHeight="1" x14ac:dyDescent="0.25">
      <c r="A45" s="103"/>
      <c r="B45" s="1088" t="s">
        <v>26</v>
      </c>
      <c r="C45" s="1089"/>
      <c r="D45" s="235"/>
      <c r="E45" s="1068" t="s">
        <v>24</v>
      </c>
      <c r="F45" s="1068"/>
      <c r="G45" s="1068"/>
      <c r="H45" s="1068"/>
      <c r="I45" s="1068"/>
      <c r="J45" s="1069"/>
      <c r="K45" s="246">
        <v>1344</v>
      </c>
      <c r="L45" s="254">
        <v>1342</v>
      </c>
      <c r="M45" s="254">
        <v>1329</v>
      </c>
      <c r="N45" s="254">
        <v>1325</v>
      </c>
      <c r="O45" s="262">
        <v>1240</v>
      </c>
      <c r="P45" s="103"/>
      <c r="Q45" s="103"/>
      <c r="R45" s="103"/>
      <c r="S45" s="103"/>
      <c r="T45" s="103"/>
      <c r="U45" s="103"/>
    </row>
    <row r="46" spans="1:21" ht="30.75" customHeight="1" x14ac:dyDescent="0.25">
      <c r="A46" s="103"/>
      <c r="B46" s="1090"/>
      <c r="C46" s="1091"/>
      <c r="D46" s="236"/>
      <c r="E46" s="1070" t="s">
        <v>28</v>
      </c>
      <c r="F46" s="1070"/>
      <c r="G46" s="1070"/>
      <c r="H46" s="1070"/>
      <c r="I46" s="1070"/>
      <c r="J46" s="1071"/>
      <c r="K46" s="247" t="s">
        <v>205</v>
      </c>
      <c r="L46" s="255" t="s">
        <v>205</v>
      </c>
      <c r="M46" s="255" t="s">
        <v>205</v>
      </c>
      <c r="N46" s="255" t="s">
        <v>205</v>
      </c>
      <c r="O46" s="263" t="s">
        <v>205</v>
      </c>
      <c r="P46" s="103"/>
      <c r="Q46" s="103"/>
      <c r="R46" s="103"/>
      <c r="S46" s="103"/>
      <c r="T46" s="103"/>
      <c r="U46" s="103"/>
    </row>
    <row r="47" spans="1:21" ht="30.75" customHeight="1" x14ac:dyDescent="0.25">
      <c r="A47" s="103"/>
      <c r="B47" s="1090"/>
      <c r="C47" s="1091"/>
      <c r="D47" s="236"/>
      <c r="E47" s="1070" t="s">
        <v>33</v>
      </c>
      <c r="F47" s="1070"/>
      <c r="G47" s="1070"/>
      <c r="H47" s="1070"/>
      <c r="I47" s="1070"/>
      <c r="J47" s="1071"/>
      <c r="K47" s="247" t="s">
        <v>205</v>
      </c>
      <c r="L47" s="255" t="s">
        <v>205</v>
      </c>
      <c r="M47" s="255" t="s">
        <v>205</v>
      </c>
      <c r="N47" s="255" t="s">
        <v>205</v>
      </c>
      <c r="O47" s="263" t="s">
        <v>205</v>
      </c>
      <c r="P47" s="103"/>
      <c r="Q47" s="103"/>
      <c r="R47" s="103"/>
      <c r="S47" s="103"/>
      <c r="T47" s="103"/>
      <c r="U47" s="103"/>
    </row>
    <row r="48" spans="1:21" ht="30.75" customHeight="1" x14ac:dyDescent="0.25">
      <c r="A48" s="103"/>
      <c r="B48" s="1090"/>
      <c r="C48" s="1091"/>
      <c r="D48" s="236"/>
      <c r="E48" s="1070" t="s">
        <v>38</v>
      </c>
      <c r="F48" s="1070"/>
      <c r="G48" s="1070"/>
      <c r="H48" s="1070"/>
      <c r="I48" s="1070"/>
      <c r="J48" s="1071"/>
      <c r="K48" s="247">
        <v>525</v>
      </c>
      <c r="L48" s="255">
        <v>546</v>
      </c>
      <c r="M48" s="255">
        <v>563</v>
      </c>
      <c r="N48" s="255">
        <v>543</v>
      </c>
      <c r="O48" s="263">
        <v>494</v>
      </c>
      <c r="P48" s="103"/>
      <c r="Q48" s="103"/>
      <c r="R48" s="103"/>
      <c r="S48" s="103"/>
      <c r="T48" s="103"/>
      <c r="U48" s="103"/>
    </row>
    <row r="49" spans="1:21" ht="30.75" customHeight="1" x14ac:dyDescent="0.25">
      <c r="A49" s="103"/>
      <c r="B49" s="1090"/>
      <c r="C49" s="1091"/>
      <c r="D49" s="236"/>
      <c r="E49" s="1070" t="s">
        <v>0</v>
      </c>
      <c r="F49" s="1070"/>
      <c r="G49" s="1070"/>
      <c r="H49" s="1070"/>
      <c r="I49" s="1070"/>
      <c r="J49" s="1071"/>
      <c r="K49" s="247">
        <v>75</v>
      </c>
      <c r="L49" s="255">
        <v>73</v>
      </c>
      <c r="M49" s="255">
        <v>73</v>
      </c>
      <c r="N49" s="255">
        <v>72</v>
      </c>
      <c r="O49" s="263">
        <v>72</v>
      </c>
      <c r="P49" s="103"/>
      <c r="Q49" s="103"/>
      <c r="R49" s="103"/>
      <c r="S49" s="103"/>
      <c r="T49" s="103"/>
      <c r="U49" s="103"/>
    </row>
    <row r="50" spans="1:21" ht="30.75" customHeight="1" x14ac:dyDescent="0.25">
      <c r="A50" s="103"/>
      <c r="B50" s="1090"/>
      <c r="C50" s="1091"/>
      <c r="D50" s="236"/>
      <c r="E50" s="1070" t="s">
        <v>43</v>
      </c>
      <c r="F50" s="1070"/>
      <c r="G50" s="1070"/>
      <c r="H50" s="1070"/>
      <c r="I50" s="1070"/>
      <c r="J50" s="1071"/>
      <c r="K50" s="247">
        <v>20</v>
      </c>
      <c r="L50" s="255">
        <v>18</v>
      </c>
      <c r="M50" s="255">
        <v>18</v>
      </c>
      <c r="N50" s="255">
        <v>15</v>
      </c>
      <c r="O50" s="263">
        <v>12</v>
      </c>
      <c r="P50" s="103"/>
      <c r="Q50" s="103"/>
      <c r="R50" s="103"/>
      <c r="S50" s="103"/>
      <c r="T50" s="103"/>
      <c r="U50" s="103"/>
    </row>
    <row r="51" spans="1:21" ht="30.75" customHeight="1" x14ac:dyDescent="0.25">
      <c r="A51" s="103"/>
      <c r="B51" s="1092"/>
      <c r="C51" s="1093"/>
      <c r="D51" s="237"/>
      <c r="E51" s="1070" t="s">
        <v>46</v>
      </c>
      <c r="F51" s="1070"/>
      <c r="G51" s="1070"/>
      <c r="H51" s="1070"/>
      <c r="I51" s="1070"/>
      <c r="J51" s="1071"/>
      <c r="K51" s="247" t="s">
        <v>205</v>
      </c>
      <c r="L51" s="255">
        <v>4</v>
      </c>
      <c r="M51" s="255">
        <v>0</v>
      </c>
      <c r="N51" s="255">
        <v>1</v>
      </c>
      <c r="O51" s="263">
        <v>0</v>
      </c>
      <c r="P51" s="103"/>
      <c r="Q51" s="103"/>
      <c r="R51" s="103"/>
      <c r="S51" s="103"/>
      <c r="T51" s="103"/>
      <c r="U51" s="103"/>
    </row>
    <row r="52" spans="1:21" ht="30.75" customHeight="1" x14ac:dyDescent="0.25">
      <c r="A52" s="103"/>
      <c r="B52" s="1072" t="s">
        <v>52</v>
      </c>
      <c r="C52" s="1073"/>
      <c r="D52" s="237"/>
      <c r="E52" s="1070" t="s">
        <v>54</v>
      </c>
      <c r="F52" s="1070"/>
      <c r="G52" s="1070"/>
      <c r="H52" s="1070"/>
      <c r="I52" s="1070"/>
      <c r="J52" s="1071"/>
      <c r="K52" s="247">
        <v>1181</v>
      </c>
      <c r="L52" s="255">
        <v>1159</v>
      </c>
      <c r="M52" s="255">
        <v>1149</v>
      </c>
      <c r="N52" s="255">
        <v>1089</v>
      </c>
      <c r="O52" s="263">
        <v>1011</v>
      </c>
      <c r="P52" s="103"/>
      <c r="Q52" s="103"/>
      <c r="R52" s="103"/>
      <c r="S52" s="103"/>
      <c r="T52" s="103"/>
      <c r="U52" s="103"/>
    </row>
    <row r="53" spans="1:21" ht="30.75" customHeight="1" x14ac:dyDescent="0.25">
      <c r="A53" s="103"/>
      <c r="B53" s="1074" t="s">
        <v>18</v>
      </c>
      <c r="C53" s="1075"/>
      <c r="D53" s="238"/>
      <c r="E53" s="1076" t="s">
        <v>57</v>
      </c>
      <c r="F53" s="1076"/>
      <c r="G53" s="1076"/>
      <c r="H53" s="1076"/>
      <c r="I53" s="1076"/>
      <c r="J53" s="1077"/>
      <c r="K53" s="248">
        <v>783</v>
      </c>
      <c r="L53" s="256">
        <v>824</v>
      </c>
      <c r="M53" s="256">
        <v>834</v>
      </c>
      <c r="N53" s="256">
        <v>867</v>
      </c>
      <c r="O53" s="264">
        <v>807</v>
      </c>
      <c r="P53" s="103"/>
      <c r="Q53" s="103"/>
      <c r="R53" s="103"/>
      <c r="S53" s="103"/>
      <c r="T53" s="103"/>
      <c r="U53" s="103"/>
    </row>
    <row r="54" spans="1:21" ht="24" customHeight="1" x14ac:dyDescent="0.3">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3">
      <c r="A55" s="103"/>
      <c r="B55" s="228" t="s">
        <v>6</v>
      </c>
      <c r="C55" s="233"/>
      <c r="D55" s="233"/>
      <c r="E55" s="233"/>
      <c r="F55" s="233"/>
      <c r="G55" s="233"/>
      <c r="H55" s="233"/>
      <c r="I55" s="233"/>
      <c r="J55" s="233"/>
      <c r="K55" s="249"/>
      <c r="L55" s="249"/>
      <c r="M55" s="249"/>
      <c r="N55" s="249"/>
      <c r="O55" s="265" t="s">
        <v>540</v>
      </c>
      <c r="P55" s="103"/>
      <c r="Q55" s="103"/>
      <c r="R55" s="103"/>
      <c r="S55" s="103"/>
      <c r="T55" s="103"/>
      <c r="U55" s="103"/>
    </row>
    <row r="56" spans="1:21" ht="31.5" customHeight="1" x14ac:dyDescent="0.3">
      <c r="A56" s="103"/>
      <c r="B56" s="229"/>
      <c r="C56" s="234"/>
      <c r="D56" s="234"/>
      <c r="E56" s="241"/>
      <c r="F56" s="241"/>
      <c r="G56" s="241"/>
      <c r="H56" s="241"/>
      <c r="I56" s="241"/>
      <c r="J56" s="244" t="s">
        <v>14</v>
      </c>
      <c r="K56" s="250" t="s">
        <v>541</v>
      </c>
      <c r="L56" s="257" t="s">
        <v>542</v>
      </c>
      <c r="M56" s="257" t="s">
        <v>543</v>
      </c>
      <c r="N56" s="257" t="s">
        <v>544</v>
      </c>
      <c r="O56" s="266" t="s">
        <v>545</v>
      </c>
      <c r="P56" s="103"/>
      <c r="Q56" s="103"/>
      <c r="R56" s="103"/>
      <c r="S56" s="103"/>
      <c r="T56" s="103"/>
      <c r="U56" s="103"/>
    </row>
    <row r="57" spans="1:21" ht="31.5" customHeight="1" x14ac:dyDescent="0.25">
      <c r="B57" s="1084" t="s">
        <v>53</v>
      </c>
      <c r="C57" s="1085"/>
      <c r="D57" s="1078" t="s">
        <v>58</v>
      </c>
      <c r="E57" s="1079"/>
      <c r="F57" s="1079"/>
      <c r="G57" s="1079"/>
      <c r="H57" s="1079"/>
      <c r="I57" s="1079"/>
      <c r="J57" s="1080"/>
      <c r="K57" s="251"/>
      <c r="L57" s="258"/>
      <c r="M57" s="258"/>
      <c r="N57" s="258"/>
      <c r="O57" s="267"/>
    </row>
    <row r="58" spans="1:21" ht="31.5" customHeight="1" x14ac:dyDescent="0.25">
      <c r="B58" s="1086"/>
      <c r="C58" s="1087"/>
      <c r="D58" s="1081" t="s">
        <v>61</v>
      </c>
      <c r="E58" s="1082"/>
      <c r="F58" s="1082"/>
      <c r="G58" s="1082"/>
      <c r="H58" s="1082"/>
      <c r="I58" s="1082"/>
      <c r="J58" s="1083"/>
      <c r="K58" s="252"/>
      <c r="L58" s="259"/>
      <c r="M58" s="259"/>
      <c r="N58" s="259"/>
      <c r="O58" s="268"/>
    </row>
    <row r="59" spans="1:21" ht="24" customHeight="1" x14ac:dyDescent="0.25">
      <c r="B59" s="230"/>
      <c r="C59" s="230"/>
      <c r="D59" s="239" t="s">
        <v>49</v>
      </c>
      <c r="E59" s="242"/>
      <c r="F59" s="242"/>
      <c r="G59" s="242"/>
      <c r="H59" s="242"/>
      <c r="I59" s="242"/>
      <c r="J59" s="242"/>
      <c r="K59" s="242"/>
      <c r="L59" s="242"/>
      <c r="M59" s="242"/>
      <c r="N59" s="242"/>
      <c r="O59" s="242"/>
    </row>
    <row r="60" spans="1:21" ht="24" customHeight="1" x14ac:dyDescent="0.25">
      <c r="B60" s="231"/>
      <c r="C60" s="231"/>
      <c r="D60" s="239" t="s">
        <v>44</v>
      </c>
      <c r="E60" s="242"/>
      <c r="F60" s="242"/>
      <c r="G60" s="242"/>
      <c r="H60" s="242"/>
      <c r="I60" s="242"/>
      <c r="J60" s="242"/>
      <c r="K60" s="242"/>
      <c r="L60" s="242"/>
      <c r="M60" s="242"/>
      <c r="N60" s="242"/>
      <c r="O60" s="242"/>
    </row>
    <row r="61" spans="1:21" ht="24" customHeight="1" x14ac:dyDescent="0.3">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3">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NLZ+/GGQfZJQ6lqzxqzqd2QWzAHaJmIK4rW51Hdf+PoG/hB+rMiy7NLsTYMuKkzXWr3XbbC5T20eLKcbNdYvNQ==" saltValue="0AjeBPzHzDkWakGypmp7l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85" zoomScaleNormal="85" zoomScaleSheetLayoutView="100" workbookViewId="0">
      <selection activeCell="M45" sqref="M45"/>
    </sheetView>
  </sheetViews>
  <sheetFormatPr defaultColWidth="0" defaultRowHeight="13.5" customHeight="1" zeroHeight="1" x14ac:dyDescent="0.25"/>
  <cols>
    <col min="1" max="1" width="6.59765625" style="50" customWidth="1"/>
    <col min="2" max="3" width="12.59765625" style="50" customWidth="1"/>
    <col min="4" max="4" width="11.59765625" style="50" customWidth="1"/>
    <col min="5" max="8" width="10.3984375" style="50" customWidth="1"/>
    <col min="9" max="13" width="16.3984375" style="50" customWidth="1"/>
    <col min="14" max="19" width="12.59765625" style="50" customWidth="1"/>
    <col min="20" max="20" width="0" style="50" hidden="1" customWidth="1"/>
    <col min="21" max="16384" width="0" style="50"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x14ac:dyDescent="0.25">
      <c r="M39" s="260" t="s">
        <v>21</v>
      </c>
    </row>
    <row r="40" spans="2:13" ht="27.75" customHeight="1" x14ac:dyDescent="0.3">
      <c r="B40" s="226" t="s">
        <v>22</v>
      </c>
      <c r="C40" s="232"/>
      <c r="D40" s="232"/>
      <c r="E40" s="240"/>
      <c r="F40" s="240"/>
      <c r="G40" s="240"/>
      <c r="H40" s="243" t="s">
        <v>14</v>
      </c>
      <c r="I40" s="245" t="s">
        <v>533</v>
      </c>
      <c r="J40" s="253" t="s">
        <v>534</v>
      </c>
      <c r="K40" s="253" t="s">
        <v>446</v>
      </c>
      <c r="L40" s="253" t="s">
        <v>535</v>
      </c>
      <c r="M40" s="274" t="s">
        <v>536</v>
      </c>
    </row>
    <row r="41" spans="2:13" ht="27.75" customHeight="1" x14ac:dyDescent="0.25">
      <c r="B41" s="1088" t="s">
        <v>40</v>
      </c>
      <c r="C41" s="1089"/>
      <c r="D41" s="235"/>
      <c r="E41" s="1094" t="s">
        <v>63</v>
      </c>
      <c r="F41" s="1094"/>
      <c r="G41" s="1094"/>
      <c r="H41" s="1095"/>
      <c r="I41" s="246">
        <v>12550</v>
      </c>
      <c r="J41" s="254">
        <v>12991</v>
      </c>
      <c r="K41" s="254">
        <v>12544</v>
      </c>
      <c r="L41" s="254">
        <v>11577</v>
      </c>
      <c r="M41" s="262">
        <v>11962</v>
      </c>
    </row>
    <row r="42" spans="2:13" ht="27.75" customHeight="1" x14ac:dyDescent="0.25">
      <c r="B42" s="1090"/>
      <c r="C42" s="1091"/>
      <c r="D42" s="236"/>
      <c r="E42" s="1096" t="s">
        <v>68</v>
      </c>
      <c r="F42" s="1096"/>
      <c r="G42" s="1096"/>
      <c r="H42" s="1097"/>
      <c r="I42" s="247">
        <v>56</v>
      </c>
      <c r="J42" s="255">
        <v>48</v>
      </c>
      <c r="K42" s="255">
        <v>40</v>
      </c>
      <c r="L42" s="255">
        <v>31</v>
      </c>
      <c r="M42" s="263">
        <v>23</v>
      </c>
    </row>
    <row r="43" spans="2:13" ht="27.75" customHeight="1" x14ac:dyDescent="0.25">
      <c r="B43" s="1090"/>
      <c r="C43" s="1091"/>
      <c r="D43" s="236"/>
      <c r="E43" s="1096" t="s">
        <v>70</v>
      </c>
      <c r="F43" s="1096"/>
      <c r="G43" s="1096"/>
      <c r="H43" s="1097"/>
      <c r="I43" s="247">
        <v>6784</v>
      </c>
      <c r="J43" s="255">
        <v>6467</v>
      </c>
      <c r="K43" s="255">
        <v>6268</v>
      </c>
      <c r="L43" s="255">
        <v>5894</v>
      </c>
      <c r="M43" s="263">
        <v>5315</v>
      </c>
    </row>
    <row r="44" spans="2:13" ht="27.75" customHeight="1" x14ac:dyDescent="0.25">
      <c r="B44" s="1090"/>
      <c r="C44" s="1091"/>
      <c r="D44" s="236"/>
      <c r="E44" s="1096" t="s">
        <v>72</v>
      </c>
      <c r="F44" s="1096"/>
      <c r="G44" s="1096"/>
      <c r="H44" s="1097"/>
      <c r="I44" s="247">
        <v>650</v>
      </c>
      <c r="J44" s="255">
        <v>584</v>
      </c>
      <c r="K44" s="255">
        <v>526</v>
      </c>
      <c r="L44" s="255">
        <v>462</v>
      </c>
      <c r="M44" s="263">
        <v>437</v>
      </c>
    </row>
    <row r="45" spans="2:13" ht="27.75" customHeight="1" x14ac:dyDescent="0.25">
      <c r="B45" s="1090"/>
      <c r="C45" s="1091"/>
      <c r="D45" s="236"/>
      <c r="E45" s="1096" t="s">
        <v>74</v>
      </c>
      <c r="F45" s="1096"/>
      <c r="G45" s="1096"/>
      <c r="H45" s="1097"/>
      <c r="I45" s="247">
        <v>1611</v>
      </c>
      <c r="J45" s="255">
        <v>1562</v>
      </c>
      <c r="K45" s="255">
        <v>1577</v>
      </c>
      <c r="L45" s="255">
        <v>1451</v>
      </c>
      <c r="M45" s="263">
        <v>1478</v>
      </c>
    </row>
    <row r="46" spans="2:13" ht="27.75" customHeight="1" x14ac:dyDescent="0.25">
      <c r="B46" s="1090"/>
      <c r="C46" s="1091"/>
      <c r="D46" s="237"/>
      <c r="E46" s="1096" t="s">
        <v>73</v>
      </c>
      <c r="F46" s="1096"/>
      <c r="G46" s="1096"/>
      <c r="H46" s="1097"/>
      <c r="I46" s="247" t="s">
        <v>205</v>
      </c>
      <c r="J46" s="255" t="s">
        <v>205</v>
      </c>
      <c r="K46" s="255" t="s">
        <v>205</v>
      </c>
      <c r="L46" s="255" t="s">
        <v>205</v>
      </c>
      <c r="M46" s="263" t="s">
        <v>205</v>
      </c>
    </row>
    <row r="47" spans="2:13" ht="27.75" customHeight="1" x14ac:dyDescent="0.25">
      <c r="B47" s="1090"/>
      <c r="C47" s="1091"/>
      <c r="D47" s="270"/>
      <c r="E47" s="1098" t="s">
        <v>77</v>
      </c>
      <c r="F47" s="1099"/>
      <c r="G47" s="1099"/>
      <c r="H47" s="1100"/>
      <c r="I47" s="247" t="s">
        <v>205</v>
      </c>
      <c r="J47" s="255" t="s">
        <v>205</v>
      </c>
      <c r="K47" s="255" t="s">
        <v>205</v>
      </c>
      <c r="L47" s="255" t="s">
        <v>205</v>
      </c>
      <c r="M47" s="263" t="s">
        <v>205</v>
      </c>
    </row>
    <row r="48" spans="2:13" ht="27.75" customHeight="1" x14ac:dyDescent="0.25">
      <c r="B48" s="1090"/>
      <c r="C48" s="1091"/>
      <c r="D48" s="236"/>
      <c r="E48" s="1096" t="s">
        <v>83</v>
      </c>
      <c r="F48" s="1096"/>
      <c r="G48" s="1096"/>
      <c r="H48" s="1097"/>
      <c r="I48" s="247" t="s">
        <v>205</v>
      </c>
      <c r="J48" s="255" t="s">
        <v>205</v>
      </c>
      <c r="K48" s="255" t="s">
        <v>205</v>
      </c>
      <c r="L48" s="255" t="s">
        <v>205</v>
      </c>
      <c r="M48" s="263" t="s">
        <v>205</v>
      </c>
    </row>
    <row r="49" spans="2:13" ht="27.75" customHeight="1" x14ac:dyDescent="0.25">
      <c r="B49" s="1092"/>
      <c r="C49" s="1093"/>
      <c r="D49" s="236"/>
      <c r="E49" s="1096" t="s">
        <v>88</v>
      </c>
      <c r="F49" s="1096"/>
      <c r="G49" s="1096"/>
      <c r="H49" s="1097"/>
      <c r="I49" s="247" t="s">
        <v>205</v>
      </c>
      <c r="J49" s="255" t="s">
        <v>205</v>
      </c>
      <c r="K49" s="255" t="s">
        <v>205</v>
      </c>
      <c r="L49" s="255" t="s">
        <v>205</v>
      </c>
      <c r="M49" s="263" t="s">
        <v>205</v>
      </c>
    </row>
    <row r="50" spans="2:13" ht="27.75" customHeight="1" x14ac:dyDescent="0.25">
      <c r="B50" s="1103" t="s">
        <v>90</v>
      </c>
      <c r="C50" s="1104"/>
      <c r="D50" s="271"/>
      <c r="E50" s="1096" t="s">
        <v>91</v>
      </c>
      <c r="F50" s="1096"/>
      <c r="G50" s="1096"/>
      <c r="H50" s="1097"/>
      <c r="I50" s="247">
        <v>12049</v>
      </c>
      <c r="J50" s="255">
        <v>16277</v>
      </c>
      <c r="K50" s="255">
        <v>14909</v>
      </c>
      <c r="L50" s="255">
        <v>12456</v>
      </c>
      <c r="M50" s="263">
        <v>13216</v>
      </c>
    </row>
    <row r="51" spans="2:13" ht="27.75" customHeight="1" x14ac:dyDescent="0.25">
      <c r="B51" s="1090"/>
      <c r="C51" s="1091"/>
      <c r="D51" s="236"/>
      <c r="E51" s="1096" t="s">
        <v>93</v>
      </c>
      <c r="F51" s="1096"/>
      <c r="G51" s="1096"/>
      <c r="H51" s="1097"/>
      <c r="I51" s="247">
        <v>331</v>
      </c>
      <c r="J51" s="255">
        <v>452</v>
      </c>
      <c r="K51" s="255">
        <v>800</v>
      </c>
      <c r="L51" s="255">
        <v>453</v>
      </c>
      <c r="M51" s="263">
        <v>723</v>
      </c>
    </row>
    <row r="52" spans="2:13" ht="27.75" customHeight="1" x14ac:dyDescent="0.25">
      <c r="B52" s="1092"/>
      <c r="C52" s="1093"/>
      <c r="D52" s="236"/>
      <c r="E52" s="1096" t="s">
        <v>51</v>
      </c>
      <c r="F52" s="1096"/>
      <c r="G52" s="1096"/>
      <c r="H52" s="1097"/>
      <c r="I52" s="247">
        <v>10034</v>
      </c>
      <c r="J52" s="255">
        <v>9545</v>
      </c>
      <c r="K52" s="255">
        <v>9057</v>
      </c>
      <c r="L52" s="255">
        <v>8920</v>
      </c>
      <c r="M52" s="263">
        <v>9188</v>
      </c>
    </row>
    <row r="53" spans="2:13" ht="27.75" customHeight="1" x14ac:dyDescent="0.25">
      <c r="B53" s="1074" t="s">
        <v>18</v>
      </c>
      <c r="C53" s="1075"/>
      <c r="D53" s="238"/>
      <c r="E53" s="1101" t="s">
        <v>97</v>
      </c>
      <c r="F53" s="1101"/>
      <c r="G53" s="1101"/>
      <c r="H53" s="1102"/>
      <c r="I53" s="248">
        <v>-763</v>
      </c>
      <c r="J53" s="256">
        <v>-4623</v>
      </c>
      <c r="K53" s="256">
        <v>-3811</v>
      </c>
      <c r="L53" s="256">
        <v>-2413</v>
      </c>
      <c r="M53" s="264">
        <v>-3913</v>
      </c>
    </row>
    <row r="54" spans="2:13" ht="27.75" customHeight="1" x14ac:dyDescent="0.3">
      <c r="B54" s="269" t="s">
        <v>35</v>
      </c>
      <c r="C54" s="209"/>
      <c r="D54" s="209"/>
      <c r="E54" s="272"/>
      <c r="F54" s="272"/>
      <c r="G54" s="272"/>
      <c r="H54" s="272"/>
      <c r="I54" s="273"/>
      <c r="J54" s="273"/>
      <c r="K54" s="273"/>
      <c r="L54" s="273"/>
      <c r="M54" s="273"/>
    </row>
    <row r="55" spans="2:13" ht="12.75" customHeight="1" x14ac:dyDescent="0.25"/>
    <row r="56" spans="2:13" ht="12.75" hidden="1" customHeight="1" x14ac:dyDescent="0.25"/>
    <row r="57" spans="2:13" ht="12.75" hidden="1" customHeight="1" x14ac:dyDescent="0.25"/>
    <row r="58" spans="2:13" ht="12.75" hidden="1" customHeight="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row r="72" ht="13.5" hidden="1" customHeight="1" x14ac:dyDescent="0.25"/>
    <row r="73" ht="13.5" hidden="1" customHeight="1" x14ac:dyDescent="0.25"/>
    <row r="74" ht="13.5" hidden="1" customHeight="1" x14ac:dyDescent="0.25"/>
    <row r="75" ht="13.5" hidden="1" customHeight="1" x14ac:dyDescent="0.25"/>
    <row r="76" ht="13.5" hidden="1" customHeight="1" x14ac:dyDescent="0.25"/>
    <row r="77" ht="13.5" hidden="1" customHeight="1" x14ac:dyDescent="0.25"/>
    <row r="78" ht="13.5" hidden="1" customHeight="1" x14ac:dyDescent="0.25"/>
    <row r="79" ht="13.5" hidden="1" customHeight="1" x14ac:dyDescent="0.25"/>
    <row r="80" ht="13.5" hidden="1" customHeight="1" x14ac:dyDescent="0.25"/>
    <row r="81" ht="13.5" hidden="1" customHeight="1" x14ac:dyDescent="0.25"/>
    <row r="82" ht="13.5" hidden="1" customHeight="1" x14ac:dyDescent="0.25"/>
    <row r="83" ht="13.5" hidden="1" customHeight="1" x14ac:dyDescent="0.25"/>
    <row r="84" ht="13.5" hidden="1" customHeight="1" x14ac:dyDescent="0.25"/>
    <row r="85" ht="13.5" hidden="1" customHeight="1" x14ac:dyDescent="0.25"/>
    <row r="86" ht="13.5" hidden="1" customHeight="1" x14ac:dyDescent="0.25"/>
  </sheetData>
  <sheetProtection algorithmName="SHA-512" hashValue="SSKDmrHCl5uCClb5A5bHFbjqYCJ04OkuhpPSFwrNA/qpevKGmcrrZUiBzdSYz0WpGeyKgy1Y/5d//MJHfuU/3g==" saltValue="zCs4ZDANUMIrPrMcDmGu2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55" zoomScaleNormal="55" zoomScaleSheetLayoutView="100" workbookViewId="0">
      <selection activeCell="G54" sqref="G54"/>
    </sheetView>
  </sheetViews>
  <sheetFormatPr defaultColWidth="0" defaultRowHeight="0" customHeight="1" zeroHeight="1" x14ac:dyDescent="0.25"/>
  <cols>
    <col min="1" max="1" width="8.265625" style="50" customWidth="1"/>
    <col min="2" max="2" width="16.3984375" style="50" customWidth="1"/>
    <col min="3" max="5" width="26.265625" style="50" customWidth="1"/>
    <col min="6" max="8" width="24.265625" style="50" customWidth="1"/>
    <col min="9" max="14" width="26" style="50" customWidth="1"/>
    <col min="15" max="15" width="6.1328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x14ac:dyDescent="0.35">
      <c r="B53" s="103"/>
      <c r="C53" s="103"/>
      <c r="D53" s="103"/>
      <c r="E53" s="103"/>
      <c r="F53" s="103"/>
      <c r="G53" s="103"/>
      <c r="H53" s="290" t="s">
        <v>95</v>
      </c>
    </row>
    <row r="54" spans="2:8" ht="29.25" customHeight="1" x14ac:dyDescent="0.35">
      <c r="B54" s="275" t="s">
        <v>5</v>
      </c>
      <c r="C54" s="281"/>
      <c r="D54" s="281"/>
      <c r="E54" s="282" t="s">
        <v>14</v>
      </c>
      <c r="F54" s="283" t="s">
        <v>446</v>
      </c>
      <c r="G54" s="283" t="s">
        <v>535</v>
      </c>
      <c r="H54" s="291" t="s">
        <v>536</v>
      </c>
    </row>
    <row r="55" spans="2:8" ht="52.5" customHeight="1" x14ac:dyDescent="0.25">
      <c r="B55" s="276"/>
      <c r="C55" s="1105" t="s">
        <v>101</v>
      </c>
      <c r="D55" s="1105"/>
      <c r="E55" s="1106"/>
      <c r="F55" s="284">
        <v>3856</v>
      </c>
      <c r="G55" s="284">
        <v>3823</v>
      </c>
      <c r="H55" s="292">
        <v>4970</v>
      </c>
    </row>
    <row r="56" spans="2:8" ht="52.5" customHeight="1" x14ac:dyDescent="0.25">
      <c r="B56" s="277"/>
      <c r="C56" s="1107" t="s">
        <v>104</v>
      </c>
      <c r="D56" s="1107"/>
      <c r="E56" s="1108"/>
      <c r="F56" s="285">
        <v>4693</v>
      </c>
      <c r="G56" s="285">
        <v>3997</v>
      </c>
      <c r="H56" s="293">
        <v>4433</v>
      </c>
    </row>
    <row r="57" spans="2:8" ht="53.25" customHeight="1" x14ac:dyDescent="0.25">
      <c r="B57" s="277"/>
      <c r="C57" s="1109" t="s">
        <v>64</v>
      </c>
      <c r="D57" s="1109"/>
      <c r="E57" s="1110"/>
      <c r="F57" s="286">
        <v>59259</v>
      </c>
      <c r="G57" s="286">
        <v>40568</v>
      </c>
      <c r="H57" s="294">
        <v>32334</v>
      </c>
    </row>
    <row r="58" spans="2:8" ht="45.75" customHeight="1" x14ac:dyDescent="0.25">
      <c r="B58" s="278"/>
      <c r="C58" s="1111" t="s">
        <v>546</v>
      </c>
      <c r="D58" s="1112"/>
      <c r="E58" s="1113"/>
      <c r="F58" s="287">
        <v>53742</v>
      </c>
      <c r="G58" s="287">
        <v>35634</v>
      </c>
      <c r="H58" s="295">
        <v>28202</v>
      </c>
    </row>
    <row r="59" spans="2:8" ht="45.75" customHeight="1" x14ac:dyDescent="0.25">
      <c r="B59" s="278"/>
      <c r="C59" s="1111" t="s">
        <v>415</v>
      </c>
      <c r="D59" s="1112"/>
      <c r="E59" s="1113"/>
      <c r="F59" s="287">
        <v>1349</v>
      </c>
      <c r="G59" s="287">
        <v>1350</v>
      </c>
      <c r="H59" s="295">
        <v>1273</v>
      </c>
    </row>
    <row r="60" spans="2:8" ht="45.75" customHeight="1" x14ac:dyDescent="0.25">
      <c r="B60" s="278"/>
      <c r="C60" s="1111" t="s">
        <v>499</v>
      </c>
      <c r="D60" s="1112"/>
      <c r="E60" s="1113"/>
      <c r="F60" s="287">
        <v>2323</v>
      </c>
      <c r="G60" s="287">
        <v>1719</v>
      </c>
      <c r="H60" s="295">
        <v>951</v>
      </c>
    </row>
    <row r="61" spans="2:8" ht="45.75" customHeight="1" x14ac:dyDescent="0.25">
      <c r="B61" s="278"/>
      <c r="C61" s="1111" t="s">
        <v>547</v>
      </c>
      <c r="D61" s="1112"/>
      <c r="E61" s="1113"/>
      <c r="F61" s="287">
        <v>708</v>
      </c>
      <c r="G61" s="287">
        <v>580</v>
      </c>
      <c r="H61" s="295">
        <v>754</v>
      </c>
    </row>
    <row r="62" spans="2:8" ht="45.75" customHeight="1" x14ac:dyDescent="0.25">
      <c r="B62" s="279"/>
      <c r="C62" s="1114" t="s">
        <v>232</v>
      </c>
      <c r="D62" s="1115"/>
      <c r="E62" s="1116"/>
      <c r="F62" s="288">
        <v>534</v>
      </c>
      <c r="G62" s="288">
        <v>607</v>
      </c>
      <c r="H62" s="296">
        <v>665</v>
      </c>
    </row>
    <row r="63" spans="2:8" ht="52.5" customHeight="1" x14ac:dyDescent="0.25">
      <c r="B63" s="280"/>
      <c r="C63" s="1117" t="s">
        <v>107</v>
      </c>
      <c r="D63" s="1117"/>
      <c r="E63" s="1118"/>
      <c r="F63" s="289">
        <v>67808</v>
      </c>
      <c r="G63" s="289">
        <v>48389</v>
      </c>
      <c r="H63" s="297">
        <v>41737</v>
      </c>
    </row>
    <row r="64" spans="2:8" ht="15" customHeight="1" x14ac:dyDescent="0.25"/>
  </sheetData>
  <sheetProtection algorithmName="SHA-512" hashValue="GLxRJy8ALbowQiGoUHljTvevgnC3J3rET4eGCJ8TdXYAccw89r8SQYCh1HUCXvrSAMYMetl4pWeCdzV9YUafiA==" saltValue="sf6G1ssQ1GHBIV4Q4zwVC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298" customWidth="1"/>
    <col min="2" max="8" width="13.3984375" style="298" customWidth="1"/>
    <col min="9" max="16384" width="11.1328125" style="298"/>
  </cols>
  <sheetData>
    <row r="1" spans="1:8" x14ac:dyDescent="0.25">
      <c r="A1" s="114"/>
      <c r="B1" s="120"/>
      <c r="C1" s="124"/>
      <c r="D1" s="130"/>
      <c r="E1" s="140"/>
      <c r="F1" s="140"/>
      <c r="G1" s="140"/>
      <c r="H1" s="174"/>
    </row>
    <row r="2" spans="1:8" x14ac:dyDescent="0.25">
      <c r="A2" s="115"/>
      <c r="B2" s="121"/>
      <c r="C2" s="305"/>
      <c r="D2" s="131" t="s">
        <v>79</v>
      </c>
      <c r="E2" s="141"/>
      <c r="F2" s="313" t="s">
        <v>531</v>
      </c>
      <c r="G2" s="165"/>
      <c r="H2" s="175"/>
    </row>
    <row r="3" spans="1:8" x14ac:dyDescent="0.25">
      <c r="A3" s="131" t="s">
        <v>242</v>
      </c>
      <c r="B3" s="123"/>
      <c r="C3" s="306"/>
      <c r="D3" s="309">
        <v>1603323</v>
      </c>
      <c r="E3" s="311"/>
      <c r="F3" s="314">
        <v>85459</v>
      </c>
      <c r="G3" s="316"/>
      <c r="H3" s="319"/>
    </row>
    <row r="4" spans="1:8" x14ac:dyDescent="0.25">
      <c r="A4" s="116"/>
      <c r="B4" s="122"/>
      <c r="C4" s="307"/>
      <c r="D4" s="310">
        <v>97090</v>
      </c>
      <c r="E4" s="312"/>
      <c r="F4" s="315">
        <v>44378</v>
      </c>
      <c r="G4" s="317"/>
      <c r="H4" s="320"/>
    </row>
    <row r="5" spans="1:8" x14ac:dyDescent="0.25">
      <c r="A5" s="131" t="s">
        <v>135</v>
      </c>
      <c r="B5" s="123"/>
      <c r="C5" s="306"/>
      <c r="D5" s="309">
        <v>1394761</v>
      </c>
      <c r="E5" s="311"/>
      <c r="F5" s="314">
        <v>78864</v>
      </c>
      <c r="G5" s="316"/>
      <c r="H5" s="319"/>
    </row>
    <row r="6" spans="1:8" x14ac:dyDescent="0.25">
      <c r="A6" s="116"/>
      <c r="B6" s="122"/>
      <c r="C6" s="307"/>
      <c r="D6" s="310">
        <v>85013</v>
      </c>
      <c r="E6" s="312"/>
      <c r="F6" s="315">
        <v>46136</v>
      </c>
      <c r="G6" s="317"/>
      <c r="H6" s="320"/>
    </row>
    <row r="7" spans="1:8" x14ac:dyDescent="0.25">
      <c r="A7" s="131" t="s">
        <v>240</v>
      </c>
      <c r="B7" s="123"/>
      <c r="C7" s="306"/>
      <c r="D7" s="309">
        <v>1676888</v>
      </c>
      <c r="E7" s="311"/>
      <c r="F7" s="314">
        <v>85042</v>
      </c>
      <c r="G7" s="316"/>
      <c r="H7" s="319"/>
    </row>
    <row r="8" spans="1:8" x14ac:dyDescent="0.25">
      <c r="A8" s="116"/>
      <c r="B8" s="122"/>
      <c r="C8" s="307"/>
      <c r="D8" s="310">
        <v>78515</v>
      </c>
      <c r="E8" s="312"/>
      <c r="F8" s="315">
        <v>50806</v>
      </c>
      <c r="G8" s="317"/>
      <c r="H8" s="320"/>
    </row>
    <row r="9" spans="1:8" x14ac:dyDescent="0.25">
      <c r="A9" s="131" t="s">
        <v>528</v>
      </c>
      <c r="B9" s="123"/>
      <c r="C9" s="306"/>
      <c r="D9" s="309">
        <v>2181460</v>
      </c>
      <c r="E9" s="311"/>
      <c r="F9" s="314">
        <v>83774</v>
      </c>
      <c r="G9" s="316"/>
      <c r="H9" s="319"/>
    </row>
    <row r="10" spans="1:8" x14ac:dyDescent="0.25">
      <c r="A10" s="116"/>
      <c r="B10" s="122"/>
      <c r="C10" s="307"/>
      <c r="D10" s="310">
        <v>139654</v>
      </c>
      <c r="E10" s="312"/>
      <c r="F10" s="315">
        <v>52179</v>
      </c>
      <c r="G10" s="317"/>
      <c r="H10" s="320"/>
    </row>
    <row r="11" spans="1:8" x14ac:dyDescent="0.25">
      <c r="A11" s="131" t="s">
        <v>529</v>
      </c>
      <c r="B11" s="123"/>
      <c r="C11" s="306"/>
      <c r="D11" s="309">
        <v>1908222</v>
      </c>
      <c r="E11" s="311"/>
      <c r="F11" s="314">
        <v>132981</v>
      </c>
      <c r="G11" s="316"/>
      <c r="H11" s="319"/>
    </row>
    <row r="12" spans="1:8" x14ac:dyDescent="0.25">
      <c r="A12" s="116"/>
      <c r="B12" s="122"/>
      <c r="C12" s="308"/>
      <c r="D12" s="310">
        <v>100202</v>
      </c>
      <c r="E12" s="312"/>
      <c r="F12" s="315">
        <v>56973</v>
      </c>
      <c r="G12" s="317"/>
      <c r="H12" s="320"/>
    </row>
    <row r="13" spans="1:8" x14ac:dyDescent="0.25">
      <c r="A13" s="131"/>
      <c r="B13" s="123"/>
      <c r="C13" s="306"/>
      <c r="D13" s="309">
        <v>1752931</v>
      </c>
      <c r="E13" s="311"/>
      <c r="F13" s="314">
        <v>93224</v>
      </c>
      <c r="G13" s="318"/>
      <c r="H13" s="319"/>
    </row>
    <row r="14" spans="1:8" x14ac:dyDescent="0.25">
      <c r="A14" s="116"/>
      <c r="B14" s="122"/>
      <c r="C14" s="307"/>
      <c r="D14" s="310">
        <v>100095</v>
      </c>
      <c r="E14" s="312"/>
      <c r="F14" s="315">
        <v>50094</v>
      </c>
      <c r="G14" s="317"/>
      <c r="H14" s="320"/>
    </row>
    <row r="17" spans="1:11" x14ac:dyDescent="0.25">
      <c r="A17" s="298" t="s">
        <v>25</v>
      </c>
    </row>
    <row r="18" spans="1:11" x14ac:dyDescent="0.2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5">
      <c r="A19" s="299" t="s">
        <v>85</v>
      </c>
      <c r="B19" s="299">
        <f>ROUND(VALUE(SUBSTITUTE(実質収支比率等に係る経年分析!F$48,"▲","-")),2)</f>
        <v>6.09</v>
      </c>
      <c r="C19" s="299">
        <f>ROUND(VALUE(SUBSTITUTE(実質収支比率等に係る経年分析!G$48,"▲","-")),2)</f>
        <v>40.92</v>
      </c>
      <c r="D19" s="299">
        <f>ROUND(VALUE(SUBSTITUTE(実質収支比率等に係る経年分析!H$48,"▲","-")),2)</f>
        <v>4.54</v>
      </c>
      <c r="E19" s="299">
        <f>ROUND(VALUE(SUBSTITUTE(実質収支比率等に係る経年分析!I$48,"▲","-")),2)</f>
        <v>32.78</v>
      </c>
      <c r="F19" s="299">
        <f>ROUND(VALUE(SUBSTITUTE(実質収支比率等に係る経年分析!J$48,"▲","-")),2)</f>
        <v>28.08</v>
      </c>
    </row>
    <row r="20" spans="1:11" x14ac:dyDescent="0.25">
      <c r="A20" s="299" t="s">
        <v>41</v>
      </c>
      <c r="B20" s="299">
        <f>ROUND(VALUE(SUBSTITUTE(実質収支比率等に係る経年分析!F$47,"▲","-")),2)</f>
        <v>74.47</v>
      </c>
      <c r="C20" s="299">
        <f>ROUND(VALUE(SUBSTITUTE(実質収支比率等に係る経年分析!G$47,"▲","-")),2)</f>
        <v>77.5</v>
      </c>
      <c r="D20" s="299">
        <f>ROUND(VALUE(SUBSTITUTE(実質収支比率等に係る経年分析!H$47,"▲","-")),2)</f>
        <v>57.97</v>
      </c>
      <c r="E20" s="299">
        <f>ROUND(VALUE(SUBSTITUTE(実質収支比率等に係る経年分析!I$47,"▲","-")),2)</f>
        <v>58.8</v>
      </c>
      <c r="F20" s="299">
        <f>ROUND(VALUE(SUBSTITUTE(実質収支比率等に係る経年分析!J$47,"▲","-")),2)</f>
        <v>76.069999999999993</v>
      </c>
    </row>
    <row r="21" spans="1:11" x14ac:dyDescent="0.25">
      <c r="A21" s="299" t="s">
        <v>110</v>
      </c>
      <c r="B21" s="299">
        <f>IF(ISNUMBER(VALUE(SUBSTITUTE(実質収支比率等に係る経年分析!F$49,"▲","-"))),ROUND(VALUE(SUBSTITUTE(実質収支比率等に係る経年分析!F$49,"▲","-")),2),NA())</f>
        <v>-30.33</v>
      </c>
      <c r="C21" s="299">
        <f>IF(ISNUMBER(VALUE(SUBSTITUTE(実質収支比率等に係る経年分析!G$49,"▲","-"))),ROUND(VALUE(SUBSTITUTE(実質収支比率等に係る経年分析!G$49,"▲","-")),2),NA())</f>
        <v>37.83</v>
      </c>
      <c r="D21" s="299">
        <f>IF(ISNUMBER(VALUE(SUBSTITUTE(実質収支比率等に係る経年分析!H$49,"▲","-"))),ROUND(VALUE(SUBSTITUTE(実質収支比率等に係る経年分析!H$49,"▲","-")),2),NA())</f>
        <v>-60.19</v>
      </c>
      <c r="E21" s="299">
        <f>IF(ISNUMBER(VALUE(SUBSTITUTE(実質収支比率等に係る経年分析!I$49,"▲","-"))),ROUND(VALUE(SUBSTITUTE(実質収支比率等に係る経年分析!I$49,"▲","-")),2),NA())</f>
        <v>43.69</v>
      </c>
      <c r="F21" s="299">
        <f>IF(ISNUMBER(VALUE(SUBSTITUTE(実質収支比率等に係る経年分析!J$49,"▲","-"))),ROUND(VALUE(SUBSTITUTE(実質収支比率等に係る経年分析!J$49,"▲","-")),2),NA())</f>
        <v>13.18</v>
      </c>
    </row>
    <row r="24" spans="1:11" x14ac:dyDescent="0.25">
      <c r="A24" s="298" t="s">
        <v>98</v>
      </c>
    </row>
    <row r="25" spans="1:11" x14ac:dyDescent="0.2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5">
      <c r="A26" s="300"/>
      <c r="B26" s="300" t="s">
        <v>112</v>
      </c>
      <c r="C26" s="300" t="s">
        <v>67</v>
      </c>
      <c r="D26" s="300" t="s">
        <v>112</v>
      </c>
      <c r="E26" s="300" t="s">
        <v>67</v>
      </c>
      <c r="F26" s="300" t="s">
        <v>112</v>
      </c>
      <c r="G26" s="300" t="s">
        <v>67</v>
      </c>
      <c r="H26" s="300" t="s">
        <v>112</v>
      </c>
      <c r="I26" s="300" t="s">
        <v>67</v>
      </c>
      <c r="J26" s="300" t="s">
        <v>112</v>
      </c>
      <c r="K26" s="300" t="s">
        <v>67</v>
      </c>
    </row>
    <row r="27" spans="1:11" x14ac:dyDescent="0.2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x14ac:dyDescent="0.2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5">
      <c r="A29" s="300" t="str">
        <f>IF(連結実質赤字比率に係る赤字・黒字の構成分析!C$41="",NA(),連結実質赤字比率に係る赤字・黒字の構成分析!C$41)</f>
        <v>下水道事業特別会計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0.01</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25">
      <c r="A30" s="300" t="str">
        <f>IF(連結実質赤字比率に係る赤字・黒字の構成分析!C$40="",NA(),連結実質赤字比率に係る赤字・黒字の構成分析!C$40)</f>
        <v>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0.01</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25">
      <c r="A31" s="300" t="str">
        <f>IF(連結実質赤字比率に係る赤字・黒字の構成分析!C$39="",NA(),連結実質赤字比率に係る赤字・黒字の構成分析!C$39)</f>
        <v>国民健康保険特別会計（診療施設勘定）</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0.22</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v>
      </c>
    </row>
    <row r="32" spans="1:11" x14ac:dyDescent="0.25">
      <c r="A32" s="300" t="str">
        <f>IF(連結実質赤字比率に係る赤字・黒字の構成分析!C$38="",NA(),連結実質赤字比率に係る赤字・黒字の構成分析!C$38)</f>
        <v>国民健康保険特別会計（事業勘定）</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1.76</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0.22</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0.01</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0.02</v>
      </c>
    </row>
    <row r="33" spans="1:16" x14ac:dyDescent="0.25">
      <c r="A33" s="300" t="str">
        <f>IF(連結実質赤字比率に係る赤字・黒字の構成分析!C$37="",NA(),連結実質赤字比率に係る赤字・黒字の構成分析!C$37)</f>
        <v>介護保険特別会計（介護サービス事業勘定）</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0.05</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0.13</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0.18</v>
      </c>
    </row>
    <row r="34" spans="1:16" x14ac:dyDescent="0.25">
      <c r="A34" s="300" t="str">
        <f>IF(連結実質赤字比率に係る赤字・黒字の構成分析!C$36="",NA(),連結実質赤字比率に係る赤字・黒字の構成分析!C$36)</f>
        <v>介護保険特別会計（保険事業勘定）</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0.09</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0.53</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2.04</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0.96</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1.84</v>
      </c>
    </row>
    <row r="35" spans="1:16" x14ac:dyDescent="0.25">
      <c r="A35" s="300" t="str">
        <f>IF(連結実質赤字比率に係る赤字・黒字の構成分析!C$35="",NA(),連結実質赤字比率に係る赤字・黒字の構成分析!C$35)</f>
        <v>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6.03</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8.1</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11.13</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12.28</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13.9</v>
      </c>
    </row>
    <row r="36" spans="1:16" x14ac:dyDescent="0.25">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6.03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40.92</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4.54</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32.78</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28.07</v>
      </c>
    </row>
    <row r="39" spans="1:16" x14ac:dyDescent="0.25">
      <c r="A39" s="298" t="s">
        <v>12</v>
      </c>
    </row>
    <row r="40" spans="1:16" x14ac:dyDescent="0.2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5">
      <c r="A41" s="301"/>
      <c r="B41" s="301" t="s">
        <v>113</v>
      </c>
      <c r="C41" s="301"/>
      <c r="D41" s="301" t="s">
        <v>115</v>
      </c>
      <c r="E41" s="301" t="s">
        <v>113</v>
      </c>
      <c r="F41" s="301"/>
      <c r="G41" s="301" t="s">
        <v>115</v>
      </c>
      <c r="H41" s="301" t="s">
        <v>113</v>
      </c>
      <c r="I41" s="301"/>
      <c r="J41" s="301" t="s">
        <v>115</v>
      </c>
      <c r="K41" s="301" t="s">
        <v>113</v>
      </c>
      <c r="L41" s="301"/>
      <c r="M41" s="301" t="s">
        <v>115</v>
      </c>
      <c r="N41" s="301" t="s">
        <v>113</v>
      </c>
      <c r="O41" s="301"/>
      <c r="P41" s="301" t="s">
        <v>115</v>
      </c>
    </row>
    <row r="42" spans="1:16" x14ac:dyDescent="0.25">
      <c r="A42" s="301" t="s">
        <v>116</v>
      </c>
      <c r="B42" s="301"/>
      <c r="C42" s="301"/>
      <c r="D42" s="301">
        <f>'実質公債費比率（分子）の構造'!K$52</f>
        <v>1181</v>
      </c>
      <c r="E42" s="301"/>
      <c r="F42" s="301"/>
      <c r="G42" s="301">
        <f>'実質公債費比率（分子）の構造'!L$52</f>
        <v>1159</v>
      </c>
      <c r="H42" s="301"/>
      <c r="I42" s="301"/>
      <c r="J42" s="301">
        <f>'実質公債費比率（分子）の構造'!M$52</f>
        <v>1149</v>
      </c>
      <c r="K42" s="301"/>
      <c r="L42" s="301"/>
      <c r="M42" s="301">
        <f>'実質公債費比率（分子）の構造'!N$52</f>
        <v>1089</v>
      </c>
      <c r="N42" s="301"/>
      <c r="O42" s="301"/>
      <c r="P42" s="301">
        <f>'実質公債費比率（分子）の構造'!O$52</f>
        <v>1011</v>
      </c>
    </row>
    <row r="43" spans="1:16" x14ac:dyDescent="0.25">
      <c r="A43" s="301" t="s">
        <v>46</v>
      </c>
      <c r="B43" s="301" t="str">
        <f>'実質公債費比率（分子）の構造'!K$51</f>
        <v>-</v>
      </c>
      <c r="C43" s="301"/>
      <c r="D43" s="301"/>
      <c r="E43" s="301">
        <f>'実質公債費比率（分子）の構造'!L$51</f>
        <v>4</v>
      </c>
      <c r="F43" s="301"/>
      <c r="G43" s="301"/>
      <c r="H43" s="301">
        <f>'実質公債費比率（分子）の構造'!M$51</f>
        <v>0</v>
      </c>
      <c r="I43" s="301"/>
      <c r="J43" s="301"/>
      <c r="K43" s="301">
        <f>'実質公債費比率（分子）の構造'!N$51</f>
        <v>1</v>
      </c>
      <c r="L43" s="301"/>
      <c r="M43" s="301"/>
      <c r="N43" s="301">
        <f>'実質公債費比率（分子）の構造'!O$51</f>
        <v>0</v>
      </c>
      <c r="O43" s="301"/>
      <c r="P43" s="301"/>
    </row>
    <row r="44" spans="1:16" x14ac:dyDescent="0.25">
      <c r="A44" s="301" t="s">
        <v>43</v>
      </c>
      <c r="B44" s="301">
        <f>'実質公債費比率（分子）の構造'!K$50</f>
        <v>20</v>
      </c>
      <c r="C44" s="301"/>
      <c r="D44" s="301"/>
      <c r="E44" s="301">
        <f>'実質公債費比率（分子）の構造'!L$50</f>
        <v>18</v>
      </c>
      <c r="F44" s="301"/>
      <c r="G44" s="301"/>
      <c r="H44" s="301">
        <f>'実質公債費比率（分子）の構造'!M$50</f>
        <v>18</v>
      </c>
      <c r="I44" s="301"/>
      <c r="J44" s="301"/>
      <c r="K44" s="301">
        <f>'実質公債費比率（分子）の構造'!N$50</f>
        <v>15</v>
      </c>
      <c r="L44" s="301"/>
      <c r="M44" s="301"/>
      <c r="N44" s="301">
        <f>'実質公債費比率（分子）の構造'!O$50</f>
        <v>12</v>
      </c>
      <c r="O44" s="301"/>
      <c r="P44" s="301"/>
    </row>
    <row r="45" spans="1:16" x14ac:dyDescent="0.25">
      <c r="A45" s="301" t="s">
        <v>0</v>
      </c>
      <c r="B45" s="301">
        <f>'実質公債費比率（分子）の構造'!K$49</f>
        <v>75</v>
      </c>
      <c r="C45" s="301"/>
      <c r="D45" s="301"/>
      <c r="E45" s="301">
        <f>'実質公債費比率（分子）の構造'!L$49</f>
        <v>73</v>
      </c>
      <c r="F45" s="301"/>
      <c r="G45" s="301"/>
      <c r="H45" s="301">
        <f>'実質公債費比率（分子）の構造'!M$49</f>
        <v>73</v>
      </c>
      <c r="I45" s="301"/>
      <c r="J45" s="301"/>
      <c r="K45" s="301">
        <f>'実質公債費比率（分子）の構造'!N$49</f>
        <v>72</v>
      </c>
      <c r="L45" s="301"/>
      <c r="M45" s="301"/>
      <c r="N45" s="301">
        <f>'実質公債費比率（分子）の構造'!O$49</f>
        <v>72</v>
      </c>
      <c r="O45" s="301"/>
      <c r="P45" s="301"/>
    </row>
    <row r="46" spans="1:16" x14ac:dyDescent="0.25">
      <c r="A46" s="301" t="s">
        <v>38</v>
      </c>
      <c r="B46" s="301">
        <f>'実質公債費比率（分子）の構造'!K$48</f>
        <v>525</v>
      </c>
      <c r="C46" s="301"/>
      <c r="D46" s="301"/>
      <c r="E46" s="301">
        <f>'実質公債費比率（分子）の構造'!L$48</f>
        <v>546</v>
      </c>
      <c r="F46" s="301"/>
      <c r="G46" s="301"/>
      <c r="H46" s="301">
        <f>'実質公債費比率（分子）の構造'!M$48</f>
        <v>563</v>
      </c>
      <c r="I46" s="301"/>
      <c r="J46" s="301"/>
      <c r="K46" s="301">
        <f>'実質公債費比率（分子）の構造'!N$48</f>
        <v>543</v>
      </c>
      <c r="L46" s="301"/>
      <c r="M46" s="301"/>
      <c r="N46" s="301">
        <f>'実質公債費比率（分子）の構造'!O$48</f>
        <v>494</v>
      </c>
      <c r="O46" s="301"/>
      <c r="P46" s="301"/>
    </row>
    <row r="47" spans="1:16" x14ac:dyDescent="0.25">
      <c r="A47" s="301" t="s">
        <v>33</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5">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5">
      <c r="A49" s="301" t="s">
        <v>24</v>
      </c>
      <c r="B49" s="301">
        <f>'実質公債費比率（分子）の構造'!K$45</f>
        <v>1344</v>
      </c>
      <c r="C49" s="301"/>
      <c r="D49" s="301"/>
      <c r="E49" s="301">
        <f>'実質公債費比率（分子）の構造'!L$45</f>
        <v>1342</v>
      </c>
      <c r="F49" s="301"/>
      <c r="G49" s="301"/>
      <c r="H49" s="301">
        <f>'実質公債費比率（分子）の構造'!M$45</f>
        <v>1329</v>
      </c>
      <c r="I49" s="301"/>
      <c r="J49" s="301"/>
      <c r="K49" s="301">
        <f>'実質公債費比率（分子）の構造'!N$45</f>
        <v>1325</v>
      </c>
      <c r="L49" s="301"/>
      <c r="M49" s="301"/>
      <c r="N49" s="301">
        <f>'実質公債費比率（分子）の構造'!O$45</f>
        <v>1240</v>
      </c>
      <c r="O49" s="301"/>
      <c r="P49" s="301"/>
    </row>
    <row r="50" spans="1:16" x14ac:dyDescent="0.25">
      <c r="A50" s="301" t="s">
        <v>57</v>
      </c>
      <c r="B50" s="301" t="e">
        <f>NA()</f>
        <v>#N/A</v>
      </c>
      <c r="C50" s="301">
        <f>IF(ISNUMBER('実質公債費比率（分子）の構造'!K$53),'実質公債費比率（分子）の構造'!K$53,NA())</f>
        <v>783</v>
      </c>
      <c r="D50" s="301" t="e">
        <f>NA()</f>
        <v>#N/A</v>
      </c>
      <c r="E50" s="301" t="e">
        <f>NA()</f>
        <v>#N/A</v>
      </c>
      <c r="F50" s="301">
        <f>IF(ISNUMBER('実質公債費比率（分子）の構造'!L$53),'実質公債費比率（分子）の構造'!L$53,NA())</f>
        <v>824</v>
      </c>
      <c r="G50" s="301" t="e">
        <f>NA()</f>
        <v>#N/A</v>
      </c>
      <c r="H50" s="301" t="e">
        <f>NA()</f>
        <v>#N/A</v>
      </c>
      <c r="I50" s="301">
        <f>IF(ISNUMBER('実質公債費比率（分子）の構造'!M$53),'実質公債費比率（分子）の構造'!M$53,NA())</f>
        <v>834</v>
      </c>
      <c r="J50" s="301" t="e">
        <f>NA()</f>
        <v>#N/A</v>
      </c>
      <c r="K50" s="301" t="e">
        <f>NA()</f>
        <v>#N/A</v>
      </c>
      <c r="L50" s="301">
        <f>IF(ISNUMBER('実質公債費比率（分子）の構造'!N$53),'実質公債費比率（分子）の構造'!N$53,NA())</f>
        <v>867</v>
      </c>
      <c r="M50" s="301" t="e">
        <f>NA()</f>
        <v>#N/A</v>
      </c>
      <c r="N50" s="301" t="e">
        <f>NA()</f>
        <v>#N/A</v>
      </c>
      <c r="O50" s="301">
        <f>IF(ISNUMBER('実質公債費比率（分子）の構造'!O$53),'実質公債費比率（分子）の構造'!O$53,NA())</f>
        <v>807</v>
      </c>
      <c r="P50" s="301" t="e">
        <f>NA()</f>
        <v>#N/A</v>
      </c>
    </row>
    <row r="53" spans="1:16" x14ac:dyDescent="0.25">
      <c r="A53" s="298" t="s">
        <v>119</v>
      </c>
    </row>
    <row r="54" spans="1:16" x14ac:dyDescent="0.2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5">
      <c r="A55" s="300"/>
      <c r="B55" s="300" t="s">
        <v>122</v>
      </c>
      <c r="C55" s="300"/>
      <c r="D55" s="300" t="s">
        <v>125</v>
      </c>
      <c r="E55" s="300" t="s">
        <v>122</v>
      </c>
      <c r="F55" s="300"/>
      <c r="G55" s="300" t="s">
        <v>125</v>
      </c>
      <c r="H55" s="300" t="s">
        <v>122</v>
      </c>
      <c r="I55" s="300"/>
      <c r="J55" s="300" t="s">
        <v>125</v>
      </c>
      <c r="K55" s="300" t="s">
        <v>122</v>
      </c>
      <c r="L55" s="300"/>
      <c r="M55" s="300" t="s">
        <v>125</v>
      </c>
      <c r="N55" s="300" t="s">
        <v>122</v>
      </c>
      <c r="O55" s="300"/>
      <c r="P55" s="300" t="s">
        <v>125</v>
      </c>
    </row>
    <row r="56" spans="1:16" x14ac:dyDescent="0.25">
      <c r="A56" s="300" t="s">
        <v>51</v>
      </c>
      <c r="B56" s="300"/>
      <c r="C56" s="300"/>
      <c r="D56" s="300">
        <f>'将来負担比率（分子）の構造'!I$52</f>
        <v>10034</v>
      </c>
      <c r="E56" s="300"/>
      <c r="F56" s="300"/>
      <c r="G56" s="300">
        <f>'将来負担比率（分子）の構造'!J$52</f>
        <v>9545</v>
      </c>
      <c r="H56" s="300"/>
      <c r="I56" s="300"/>
      <c r="J56" s="300">
        <f>'将来負担比率（分子）の構造'!K$52</f>
        <v>9057</v>
      </c>
      <c r="K56" s="300"/>
      <c r="L56" s="300"/>
      <c r="M56" s="300">
        <f>'将来負担比率（分子）の構造'!L$52</f>
        <v>8920</v>
      </c>
      <c r="N56" s="300"/>
      <c r="O56" s="300"/>
      <c r="P56" s="300">
        <f>'将来負担比率（分子）の構造'!M$52</f>
        <v>9188</v>
      </c>
    </row>
    <row r="57" spans="1:16" x14ac:dyDescent="0.25">
      <c r="A57" s="300" t="s">
        <v>93</v>
      </c>
      <c r="B57" s="300"/>
      <c r="C57" s="300"/>
      <c r="D57" s="300">
        <f>'将来負担比率（分子）の構造'!I$51</f>
        <v>331</v>
      </c>
      <c r="E57" s="300"/>
      <c r="F57" s="300"/>
      <c r="G57" s="300">
        <f>'将来負担比率（分子）の構造'!J$51</f>
        <v>452</v>
      </c>
      <c r="H57" s="300"/>
      <c r="I57" s="300"/>
      <c r="J57" s="300">
        <f>'将来負担比率（分子）の構造'!K$51</f>
        <v>800</v>
      </c>
      <c r="K57" s="300"/>
      <c r="L57" s="300"/>
      <c r="M57" s="300">
        <f>'将来負担比率（分子）の構造'!L$51</f>
        <v>453</v>
      </c>
      <c r="N57" s="300"/>
      <c r="O57" s="300"/>
      <c r="P57" s="300">
        <f>'将来負担比率（分子）の構造'!M$51</f>
        <v>723</v>
      </c>
    </row>
    <row r="58" spans="1:16" x14ac:dyDescent="0.25">
      <c r="A58" s="300" t="s">
        <v>91</v>
      </c>
      <c r="B58" s="300"/>
      <c r="C58" s="300"/>
      <c r="D58" s="300">
        <f>'将来負担比率（分子）の構造'!I$50</f>
        <v>12049</v>
      </c>
      <c r="E58" s="300"/>
      <c r="F58" s="300"/>
      <c r="G58" s="300">
        <f>'将来負担比率（分子）の構造'!J$50</f>
        <v>16277</v>
      </c>
      <c r="H58" s="300"/>
      <c r="I58" s="300"/>
      <c r="J58" s="300">
        <f>'将来負担比率（分子）の構造'!K$50</f>
        <v>14909</v>
      </c>
      <c r="K58" s="300"/>
      <c r="L58" s="300"/>
      <c r="M58" s="300">
        <f>'将来負担比率（分子）の構造'!L$50</f>
        <v>12456</v>
      </c>
      <c r="N58" s="300"/>
      <c r="O58" s="300"/>
      <c r="P58" s="300">
        <f>'将来負担比率（分子）の構造'!M$50</f>
        <v>13216</v>
      </c>
    </row>
    <row r="59" spans="1:16" x14ac:dyDescent="0.25">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5">
      <c r="A60" s="300" t="s">
        <v>83</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5">
      <c r="A61" s="300" t="s">
        <v>73</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25">
      <c r="A62" s="300" t="s">
        <v>74</v>
      </c>
      <c r="B62" s="300">
        <f>'将来負担比率（分子）の構造'!I$45</f>
        <v>1611</v>
      </c>
      <c r="C62" s="300"/>
      <c r="D62" s="300"/>
      <c r="E62" s="300">
        <f>'将来負担比率（分子）の構造'!J$45</f>
        <v>1562</v>
      </c>
      <c r="F62" s="300"/>
      <c r="G62" s="300"/>
      <c r="H62" s="300">
        <f>'将来負担比率（分子）の構造'!K$45</f>
        <v>1577</v>
      </c>
      <c r="I62" s="300"/>
      <c r="J62" s="300"/>
      <c r="K62" s="300">
        <f>'将来負担比率（分子）の構造'!L$45</f>
        <v>1451</v>
      </c>
      <c r="L62" s="300"/>
      <c r="M62" s="300"/>
      <c r="N62" s="300">
        <f>'将来負担比率（分子）の構造'!M$45</f>
        <v>1478</v>
      </c>
      <c r="O62" s="300"/>
      <c r="P62" s="300"/>
    </row>
    <row r="63" spans="1:16" x14ac:dyDescent="0.25">
      <c r="A63" s="300" t="s">
        <v>72</v>
      </c>
      <c r="B63" s="300">
        <f>'将来負担比率（分子）の構造'!I$44</f>
        <v>650</v>
      </c>
      <c r="C63" s="300"/>
      <c r="D63" s="300"/>
      <c r="E63" s="300">
        <f>'将来負担比率（分子）の構造'!J$44</f>
        <v>584</v>
      </c>
      <c r="F63" s="300"/>
      <c r="G63" s="300"/>
      <c r="H63" s="300">
        <f>'将来負担比率（分子）の構造'!K$44</f>
        <v>526</v>
      </c>
      <c r="I63" s="300"/>
      <c r="J63" s="300"/>
      <c r="K63" s="300">
        <f>'将来負担比率（分子）の構造'!L$44</f>
        <v>462</v>
      </c>
      <c r="L63" s="300"/>
      <c r="M63" s="300"/>
      <c r="N63" s="300">
        <f>'将来負担比率（分子）の構造'!M$44</f>
        <v>437</v>
      </c>
      <c r="O63" s="300"/>
      <c r="P63" s="300"/>
    </row>
    <row r="64" spans="1:16" x14ac:dyDescent="0.25">
      <c r="A64" s="300" t="s">
        <v>70</v>
      </c>
      <c r="B64" s="300">
        <f>'将来負担比率（分子）の構造'!I$43</f>
        <v>6784</v>
      </c>
      <c r="C64" s="300"/>
      <c r="D64" s="300"/>
      <c r="E64" s="300">
        <f>'将来負担比率（分子）の構造'!J$43</f>
        <v>6467</v>
      </c>
      <c r="F64" s="300"/>
      <c r="G64" s="300"/>
      <c r="H64" s="300">
        <f>'将来負担比率（分子）の構造'!K$43</f>
        <v>6268</v>
      </c>
      <c r="I64" s="300"/>
      <c r="J64" s="300"/>
      <c r="K64" s="300">
        <f>'将来負担比率（分子）の構造'!L$43</f>
        <v>5894</v>
      </c>
      <c r="L64" s="300"/>
      <c r="M64" s="300"/>
      <c r="N64" s="300">
        <f>'将来負担比率（分子）の構造'!M$43</f>
        <v>5315</v>
      </c>
      <c r="O64" s="300"/>
      <c r="P64" s="300"/>
    </row>
    <row r="65" spans="1:16" x14ac:dyDescent="0.25">
      <c r="A65" s="300" t="s">
        <v>68</v>
      </c>
      <c r="B65" s="300">
        <f>'将来負担比率（分子）の構造'!I$42</f>
        <v>56</v>
      </c>
      <c r="C65" s="300"/>
      <c r="D65" s="300"/>
      <c r="E65" s="300">
        <f>'将来負担比率（分子）の構造'!J$42</f>
        <v>48</v>
      </c>
      <c r="F65" s="300"/>
      <c r="G65" s="300"/>
      <c r="H65" s="300">
        <f>'将来負担比率（分子）の構造'!K$42</f>
        <v>40</v>
      </c>
      <c r="I65" s="300"/>
      <c r="J65" s="300"/>
      <c r="K65" s="300">
        <f>'将来負担比率（分子）の構造'!L$42</f>
        <v>31</v>
      </c>
      <c r="L65" s="300"/>
      <c r="M65" s="300"/>
      <c r="N65" s="300">
        <f>'将来負担比率（分子）の構造'!M$42</f>
        <v>23</v>
      </c>
      <c r="O65" s="300"/>
      <c r="P65" s="300"/>
    </row>
    <row r="66" spans="1:16" x14ac:dyDescent="0.25">
      <c r="A66" s="300" t="s">
        <v>63</v>
      </c>
      <c r="B66" s="300">
        <f>'将来負担比率（分子）の構造'!I$41</f>
        <v>12550</v>
      </c>
      <c r="C66" s="300"/>
      <c r="D66" s="300"/>
      <c r="E66" s="300">
        <f>'将来負担比率（分子）の構造'!J$41</f>
        <v>12991</v>
      </c>
      <c r="F66" s="300"/>
      <c r="G66" s="300"/>
      <c r="H66" s="300">
        <f>'将来負担比率（分子）の構造'!K$41</f>
        <v>12544</v>
      </c>
      <c r="I66" s="300"/>
      <c r="J66" s="300"/>
      <c r="K66" s="300">
        <f>'将来負担比率（分子）の構造'!L$41</f>
        <v>11577</v>
      </c>
      <c r="L66" s="300"/>
      <c r="M66" s="300"/>
      <c r="N66" s="300">
        <f>'将来負担比率（分子）の構造'!M$41</f>
        <v>11962</v>
      </c>
      <c r="O66" s="300"/>
      <c r="P66" s="300"/>
    </row>
    <row r="67" spans="1:16" x14ac:dyDescent="0.25">
      <c r="A67" s="300" t="s">
        <v>97</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25">
      <c r="A70" s="303" t="s">
        <v>126</v>
      </c>
      <c r="B70" s="303"/>
      <c r="C70" s="303"/>
      <c r="D70" s="303"/>
      <c r="E70" s="303"/>
      <c r="F70" s="303"/>
    </row>
    <row r="71" spans="1:16" x14ac:dyDescent="0.25">
      <c r="A71" s="302"/>
      <c r="B71" s="302" t="str">
        <f>基金残高に係る経年分析!F54</f>
        <v>H29</v>
      </c>
      <c r="C71" s="302" t="str">
        <f>基金残高に係る経年分析!G54</f>
        <v>H30</v>
      </c>
      <c r="D71" s="302" t="str">
        <f>基金残高に係る経年分析!H54</f>
        <v>R01</v>
      </c>
    </row>
    <row r="72" spans="1:16" x14ac:dyDescent="0.25">
      <c r="A72" s="302" t="s">
        <v>127</v>
      </c>
      <c r="B72" s="304">
        <f>基金残高に係る経年分析!F55</f>
        <v>3856</v>
      </c>
      <c r="C72" s="304">
        <f>基金残高に係る経年分析!G55</f>
        <v>3823</v>
      </c>
      <c r="D72" s="304">
        <f>基金残高に係る経年分析!H55</f>
        <v>4970</v>
      </c>
    </row>
    <row r="73" spans="1:16" x14ac:dyDescent="0.25">
      <c r="A73" s="302" t="s">
        <v>128</v>
      </c>
      <c r="B73" s="304">
        <f>基金残高に係る経年分析!F56</f>
        <v>4693</v>
      </c>
      <c r="C73" s="304">
        <f>基金残高に係る経年分析!G56</f>
        <v>3997</v>
      </c>
      <c r="D73" s="304">
        <f>基金残高に係る経年分析!H56</f>
        <v>4433</v>
      </c>
    </row>
    <row r="74" spans="1:16" x14ac:dyDescent="0.25">
      <c r="A74" s="302" t="s">
        <v>130</v>
      </c>
      <c r="B74" s="304">
        <f>基金残高に係る経年分析!F57</f>
        <v>59259</v>
      </c>
      <c r="C74" s="304">
        <f>基金残高に係る経年分析!G57</f>
        <v>40568</v>
      </c>
      <c r="D74" s="304">
        <f>基金残高に係る経年分析!H57</f>
        <v>32334</v>
      </c>
    </row>
  </sheetData>
  <sheetProtection algorithmName="SHA-512" hashValue="f5k8YUJ1F+CS8a7JMUl4OfRoqwSnDUKEdUsbvm5r6V4sBllyWnbDI/5Mg6bovlVRbkaG5Ra3JNhp67T/UzGL/w==" saltValue="5DcdcMnJcx8REtx2owmmr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Q16" zoomScaleSheetLayoutView="55" workbookViewId="0">
      <selection activeCell="AN43" sqref="AN43:DC47"/>
    </sheetView>
  </sheetViews>
  <sheetFormatPr defaultColWidth="0" defaultRowHeight="13.5" customHeight="1" zeroHeight="1" x14ac:dyDescent="0.25"/>
  <cols>
    <col min="1" max="1" width="6.3984375" style="50" customWidth="1"/>
    <col min="2" max="107" width="2.46484375" style="50" customWidth="1"/>
    <col min="108" max="108" width="6.1328125" style="96" customWidth="1"/>
    <col min="109" max="109" width="5.86328125" style="97" customWidth="1"/>
    <col min="110" max="110" width="19.1328125" style="50" hidden="1" customWidth="1"/>
    <col min="111" max="115" width="12.59765625" style="50" hidden="1" customWidth="1"/>
    <col min="116" max="349" width="8.59765625" style="50" hidden="1" customWidth="1"/>
    <col min="350" max="355" width="14.86328125" style="50" hidden="1" customWidth="1"/>
    <col min="356" max="357" width="15.86328125" style="50" hidden="1" customWidth="1"/>
    <col min="358" max="363" width="16.1328125" style="50" hidden="1" customWidth="1"/>
    <col min="364" max="364" width="6.1328125" style="50" hidden="1" customWidth="1"/>
    <col min="365" max="365" width="3" style="50" hidden="1" customWidth="1"/>
    <col min="366" max="605" width="8.59765625" style="50" hidden="1" customWidth="1"/>
    <col min="606" max="611" width="14.86328125" style="50" hidden="1" customWidth="1"/>
    <col min="612" max="613" width="15.86328125" style="50" hidden="1" customWidth="1"/>
    <col min="614" max="619" width="16.1328125" style="50" hidden="1" customWidth="1"/>
    <col min="620" max="620" width="6.1328125" style="50" hidden="1" customWidth="1"/>
    <col min="621" max="621" width="3" style="50" hidden="1" customWidth="1"/>
    <col min="622" max="861" width="8.59765625" style="50" hidden="1" customWidth="1"/>
    <col min="862" max="867" width="14.86328125" style="50" hidden="1" customWidth="1"/>
    <col min="868" max="869" width="15.86328125" style="50" hidden="1" customWidth="1"/>
    <col min="870" max="875" width="16.1328125" style="50" hidden="1" customWidth="1"/>
    <col min="876" max="876" width="6.1328125" style="50" hidden="1" customWidth="1"/>
    <col min="877" max="877" width="3" style="50" hidden="1" customWidth="1"/>
    <col min="878" max="1117" width="8.59765625" style="50" hidden="1" customWidth="1"/>
    <col min="1118" max="1123" width="14.86328125" style="50" hidden="1" customWidth="1"/>
    <col min="1124" max="1125" width="15.86328125" style="50" hidden="1" customWidth="1"/>
    <col min="1126" max="1131" width="16.1328125" style="50" hidden="1" customWidth="1"/>
    <col min="1132" max="1132" width="6.1328125" style="50" hidden="1" customWidth="1"/>
    <col min="1133" max="1133" width="3" style="50" hidden="1" customWidth="1"/>
    <col min="1134" max="1373" width="8.59765625" style="50" hidden="1" customWidth="1"/>
    <col min="1374" max="1379" width="14.86328125" style="50" hidden="1" customWidth="1"/>
    <col min="1380" max="1381" width="15.86328125" style="50" hidden="1" customWidth="1"/>
    <col min="1382" max="1387" width="16.1328125" style="50" hidden="1" customWidth="1"/>
    <col min="1388" max="1388" width="6.1328125" style="50" hidden="1" customWidth="1"/>
    <col min="1389" max="1389" width="3" style="50" hidden="1" customWidth="1"/>
    <col min="1390" max="1629" width="8.59765625" style="50" hidden="1" customWidth="1"/>
    <col min="1630" max="1635" width="14.86328125" style="50" hidden="1" customWidth="1"/>
    <col min="1636" max="1637" width="15.86328125" style="50" hidden="1" customWidth="1"/>
    <col min="1638" max="1643" width="16.1328125" style="50" hidden="1" customWidth="1"/>
    <col min="1644" max="1644" width="6.1328125" style="50" hidden="1" customWidth="1"/>
    <col min="1645" max="1645" width="3" style="50" hidden="1" customWidth="1"/>
    <col min="1646" max="1885" width="8.59765625" style="50" hidden="1" customWidth="1"/>
    <col min="1886" max="1891" width="14.86328125" style="50" hidden="1" customWidth="1"/>
    <col min="1892" max="1893" width="15.86328125" style="50" hidden="1" customWidth="1"/>
    <col min="1894" max="1899" width="16.1328125" style="50" hidden="1" customWidth="1"/>
    <col min="1900" max="1900" width="6.1328125" style="50" hidden="1" customWidth="1"/>
    <col min="1901" max="1901" width="3" style="50" hidden="1" customWidth="1"/>
    <col min="1902" max="2141" width="8.59765625" style="50" hidden="1" customWidth="1"/>
    <col min="2142" max="2147" width="14.86328125" style="50" hidden="1" customWidth="1"/>
    <col min="2148" max="2149" width="15.86328125" style="50" hidden="1" customWidth="1"/>
    <col min="2150" max="2155" width="16.1328125" style="50" hidden="1" customWidth="1"/>
    <col min="2156" max="2156" width="6.1328125" style="50" hidden="1" customWidth="1"/>
    <col min="2157" max="2157" width="3" style="50" hidden="1" customWidth="1"/>
    <col min="2158" max="2397" width="8.59765625" style="50" hidden="1" customWidth="1"/>
    <col min="2398" max="2403" width="14.86328125" style="50" hidden="1" customWidth="1"/>
    <col min="2404" max="2405" width="15.86328125" style="50" hidden="1" customWidth="1"/>
    <col min="2406" max="2411" width="16.1328125" style="50" hidden="1" customWidth="1"/>
    <col min="2412" max="2412" width="6.1328125" style="50" hidden="1" customWidth="1"/>
    <col min="2413" max="2413" width="3" style="50" hidden="1" customWidth="1"/>
    <col min="2414" max="2653" width="8.59765625" style="50" hidden="1" customWidth="1"/>
    <col min="2654" max="2659" width="14.86328125" style="50" hidden="1" customWidth="1"/>
    <col min="2660" max="2661" width="15.86328125" style="50" hidden="1" customWidth="1"/>
    <col min="2662" max="2667" width="16.1328125" style="50" hidden="1" customWidth="1"/>
    <col min="2668" max="2668" width="6.1328125" style="50" hidden="1" customWidth="1"/>
    <col min="2669" max="2669" width="3" style="50" hidden="1" customWidth="1"/>
    <col min="2670" max="2909" width="8.59765625" style="50" hidden="1" customWidth="1"/>
    <col min="2910" max="2915" width="14.86328125" style="50" hidden="1" customWidth="1"/>
    <col min="2916" max="2917" width="15.86328125" style="50" hidden="1" customWidth="1"/>
    <col min="2918" max="2923" width="16.1328125" style="50" hidden="1" customWidth="1"/>
    <col min="2924" max="2924" width="6.1328125" style="50" hidden="1" customWidth="1"/>
    <col min="2925" max="2925" width="3" style="50" hidden="1" customWidth="1"/>
    <col min="2926" max="3165" width="8.59765625" style="50" hidden="1" customWidth="1"/>
    <col min="3166" max="3171" width="14.86328125" style="50" hidden="1" customWidth="1"/>
    <col min="3172" max="3173" width="15.86328125" style="50" hidden="1" customWidth="1"/>
    <col min="3174" max="3179" width="16.1328125" style="50" hidden="1" customWidth="1"/>
    <col min="3180" max="3180" width="6.1328125" style="50" hidden="1" customWidth="1"/>
    <col min="3181" max="3181" width="3" style="50" hidden="1" customWidth="1"/>
    <col min="3182" max="3421" width="8.59765625" style="50" hidden="1" customWidth="1"/>
    <col min="3422" max="3427" width="14.86328125" style="50" hidden="1" customWidth="1"/>
    <col min="3428" max="3429" width="15.86328125" style="50" hidden="1" customWidth="1"/>
    <col min="3430" max="3435" width="16.1328125" style="50" hidden="1" customWidth="1"/>
    <col min="3436" max="3436" width="6.1328125" style="50" hidden="1" customWidth="1"/>
    <col min="3437" max="3437" width="3" style="50" hidden="1" customWidth="1"/>
    <col min="3438" max="3677" width="8.59765625" style="50" hidden="1" customWidth="1"/>
    <col min="3678" max="3683" width="14.86328125" style="50" hidden="1" customWidth="1"/>
    <col min="3684" max="3685" width="15.86328125" style="50" hidden="1" customWidth="1"/>
    <col min="3686" max="3691" width="16.1328125" style="50" hidden="1" customWidth="1"/>
    <col min="3692" max="3692" width="6.1328125" style="50" hidden="1" customWidth="1"/>
    <col min="3693" max="3693" width="3" style="50" hidden="1" customWidth="1"/>
    <col min="3694" max="3933" width="8.59765625" style="50" hidden="1" customWidth="1"/>
    <col min="3934" max="3939" width="14.86328125" style="50" hidden="1" customWidth="1"/>
    <col min="3940" max="3941" width="15.86328125" style="50" hidden="1" customWidth="1"/>
    <col min="3942" max="3947" width="16.1328125" style="50" hidden="1" customWidth="1"/>
    <col min="3948" max="3948" width="6.1328125" style="50" hidden="1" customWidth="1"/>
    <col min="3949" max="3949" width="3" style="50" hidden="1" customWidth="1"/>
    <col min="3950" max="4189" width="8.59765625" style="50" hidden="1" customWidth="1"/>
    <col min="4190" max="4195" width="14.86328125" style="50" hidden="1" customWidth="1"/>
    <col min="4196" max="4197" width="15.86328125" style="50" hidden="1" customWidth="1"/>
    <col min="4198" max="4203" width="16.1328125" style="50" hidden="1" customWidth="1"/>
    <col min="4204" max="4204" width="6.1328125" style="50" hidden="1" customWidth="1"/>
    <col min="4205" max="4205" width="3" style="50" hidden="1" customWidth="1"/>
    <col min="4206" max="4445" width="8.59765625" style="50" hidden="1" customWidth="1"/>
    <col min="4446" max="4451" width="14.86328125" style="50" hidden="1" customWidth="1"/>
    <col min="4452" max="4453" width="15.86328125" style="50" hidden="1" customWidth="1"/>
    <col min="4454" max="4459" width="16.1328125" style="50" hidden="1" customWidth="1"/>
    <col min="4460" max="4460" width="6.1328125" style="50" hidden="1" customWidth="1"/>
    <col min="4461" max="4461" width="3" style="50" hidden="1" customWidth="1"/>
    <col min="4462" max="4701" width="8.59765625" style="50" hidden="1" customWidth="1"/>
    <col min="4702" max="4707" width="14.86328125" style="50" hidden="1" customWidth="1"/>
    <col min="4708" max="4709" width="15.86328125" style="50" hidden="1" customWidth="1"/>
    <col min="4710" max="4715" width="16.1328125" style="50" hidden="1" customWidth="1"/>
    <col min="4716" max="4716" width="6.1328125" style="50" hidden="1" customWidth="1"/>
    <col min="4717" max="4717" width="3" style="50" hidden="1" customWidth="1"/>
    <col min="4718" max="4957" width="8.59765625" style="50" hidden="1" customWidth="1"/>
    <col min="4958" max="4963" width="14.86328125" style="50" hidden="1" customWidth="1"/>
    <col min="4964" max="4965" width="15.86328125" style="50" hidden="1" customWidth="1"/>
    <col min="4966" max="4971" width="16.1328125" style="50" hidden="1" customWidth="1"/>
    <col min="4972" max="4972" width="6.1328125" style="50" hidden="1" customWidth="1"/>
    <col min="4973" max="4973" width="3" style="50" hidden="1" customWidth="1"/>
    <col min="4974" max="5213" width="8.59765625" style="50" hidden="1" customWidth="1"/>
    <col min="5214" max="5219" width="14.86328125" style="50" hidden="1" customWidth="1"/>
    <col min="5220" max="5221" width="15.86328125" style="50" hidden="1" customWidth="1"/>
    <col min="5222" max="5227" width="16.1328125" style="50" hidden="1" customWidth="1"/>
    <col min="5228" max="5228" width="6.1328125" style="50" hidden="1" customWidth="1"/>
    <col min="5229" max="5229" width="3" style="50" hidden="1" customWidth="1"/>
    <col min="5230" max="5469" width="8.59765625" style="50" hidden="1" customWidth="1"/>
    <col min="5470" max="5475" width="14.86328125" style="50" hidden="1" customWidth="1"/>
    <col min="5476" max="5477" width="15.86328125" style="50" hidden="1" customWidth="1"/>
    <col min="5478" max="5483" width="16.1328125" style="50" hidden="1" customWidth="1"/>
    <col min="5484" max="5484" width="6.1328125" style="50" hidden="1" customWidth="1"/>
    <col min="5485" max="5485" width="3" style="50" hidden="1" customWidth="1"/>
    <col min="5486" max="5725" width="8.59765625" style="50" hidden="1" customWidth="1"/>
    <col min="5726" max="5731" width="14.86328125" style="50" hidden="1" customWidth="1"/>
    <col min="5732" max="5733" width="15.86328125" style="50" hidden="1" customWidth="1"/>
    <col min="5734" max="5739" width="16.1328125" style="50" hidden="1" customWidth="1"/>
    <col min="5740" max="5740" width="6.1328125" style="50" hidden="1" customWidth="1"/>
    <col min="5741" max="5741" width="3" style="50" hidden="1" customWidth="1"/>
    <col min="5742" max="5981" width="8.59765625" style="50" hidden="1" customWidth="1"/>
    <col min="5982" max="5987" width="14.86328125" style="50" hidden="1" customWidth="1"/>
    <col min="5988" max="5989" width="15.86328125" style="50" hidden="1" customWidth="1"/>
    <col min="5990" max="5995" width="16.1328125" style="50" hidden="1" customWidth="1"/>
    <col min="5996" max="5996" width="6.1328125" style="50" hidden="1" customWidth="1"/>
    <col min="5997" max="5997" width="3" style="50" hidden="1" customWidth="1"/>
    <col min="5998" max="6237" width="8.59765625" style="50" hidden="1" customWidth="1"/>
    <col min="6238" max="6243" width="14.86328125" style="50" hidden="1" customWidth="1"/>
    <col min="6244" max="6245" width="15.86328125" style="50" hidden="1" customWidth="1"/>
    <col min="6246" max="6251" width="16.1328125" style="50" hidden="1" customWidth="1"/>
    <col min="6252" max="6252" width="6.1328125" style="50" hidden="1" customWidth="1"/>
    <col min="6253" max="6253" width="3" style="50" hidden="1" customWidth="1"/>
    <col min="6254" max="6493" width="8.59765625" style="50" hidden="1" customWidth="1"/>
    <col min="6494" max="6499" width="14.86328125" style="50" hidden="1" customWidth="1"/>
    <col min="6500" max="6501" width="15.86328125" style="50" hidden="1" customWidth="1"/>
    <col min="6502" max="6507" width="16.1328125" style="50" hidden="1" customWidth="1"/>
    <col min="6508" max="6508" width="6.1328125" style="50" hidden="1" customWidth="1"/>
    <col min="6509" max="6509" width="3" style="50" hidden="1" customWidth="1"/>
    <col min="6510" max="6749" width="8.59765625" style="50" hidden="1" customWidth="1"/>
    <col min="6750" max="6755" width="14.86328125" style="50" hidden="1" customWidth="1"/>
    <col min="6756" max="6757" width="15.86328125" style="50" hidden="1" customWidth="1"/>
    <col min="6758" max="6763" width="16.1328125" style="50" hidden="1" customWidth="1"/>
    <col min="6764" max="6764" width="6.1328125" style="50" hidden="1" customWidth="1"/>
    <col min="6765" max="6765" width="3" style="50" hidden="1" customWidth="1"/>
    <col min="6766" max="7005" width="8.59765625" style="50" hidden="1" customWidth="1"/>
    <col min="7006" max="7011" width="14.86328125" style="50" hidden="1" customWidth="1"/>
    <col min="7012" max="7013" width="15.86328125" style="50" hidden="1" customWidth="1"/>
    <col min="7014" max="7019" width="16.1328125" style="50" hidden="1" customWidth="1"/>
    <col min="7020" max="7020" width="6.1328125" style="50" hidden="1" customWidth="1"/>
    <col min="7021" max="7021" width="3" style="50" hidden="1" customWidth="1"/>
    <col min="7022" max="7261" width="8.59765625" style="50" hidden="1" customWidth="1"/>
    <col min="7262" max="7267" width="14.86328125" style="50" hidden="1" customWidth="1"/>
    <col min="7268" max="7269" width="15.86328125" style="50" hidden="1" customWidth="1"/>
    <col min="7270" max="7275" width="16.1328125" style="50" hidden="1" customWidth="1"/>
    <col min="7276" max="7276" width="6.1328125" style="50" hidden="1" customWidth="1"/>
    <col min="7277" max="7277" width="3" style="50" hidden="1" customWidth="1"/>
    <col min="7278" max="7517" width="8.59765625" style="50" hidden="1" customWidth="1"/>
    <col min="7518" max="7523" width="14.86328125" style="50" hidden="1" customWidth="1"/>
    <col min="7524" max="7525" width="15.86328125" style="50" hidden="1" customWidth="1"/>
    <col min="7526" max="7531" width="16.1328125" style="50" hidden="1" customWidth="1"/>
    <col min="7532" max="7532" width="6.1328125" style="50" hidden="1" customWidth="1"/>
    <col min="7533" max="7533" width="3" style="50" hidden="1" customWidth="1"/>
    <col min="7534" max="7773" width="8.59765625" style="50" hidden="1" customWidth="1"/>
    <col min="7774" max="7779" width="14.86328125" style="50" hidden="1" customWidth="1"/>
    <col min="7780" max="7781" width="15.86328125" style="50" hidden="1" customWidth="1"/>
    <col min="7782" max="7787" width="16.1328125" style="50" hidden="1" customWidth="1"/>
    <col min="7788" max="7788" width="6.1328125" style="50" hidden="1" customWidth="1"/>
    <col min="7789" max="7789" width="3" style="50" hidden="1" customWidth="1"/>
    <col min="7790" max="8029" width="8.59765625" style="50" hidden="1" customWidth="1"/>
    <col min="8030" max="8035" width="14.86328125" style="50" hidden="1" customWidth="1"/>
    <col min="8036" max="8037" width="15.86328125" style="50" hidden="1" customWidth="1"/>
    <col min="8038" max="8043" width="16.1328125" style="50" hidden="1" customWidth="1"/>
    <col min="8044" max="8044" width="6.1328125" style="50" hidden="1" customWidth="1"/>
    <col min="8045" max="8045" width="3" style="50" hidden="1" customWidth="1"/>
    <col min="8046" max="8285" width="8.59765625" style="50" hidden="1" customWidth="1"/>
    <col min="8286" max="8291" width="14.86328125" style="50" hidden="1" customWidth="1"/>
    <col min="8292" max="8293" width="15.86328125" style="50" hidden="1" customWidth="1"/>
    <col min="8294" max="8299" width="16.1328125" style="50" hidden="1" customWidth="1"/>
    <col min="8300" max="8300" width="6.1328125" style="50" hidden="1" customWidth="1"/>
    <col min="8301" max="8301" width="3" style="50" hidden="1" customWidth="1"/>
    <col min="8302" max="8541" width="8.59765625" style="50" hidden="1" customWidth="1"/>
    <col min="8542" max="8547" width="14.86328125" style="50" hidden="1" customWidth="1"/>
    <col min="8548" max="8549" width="15.86328125" style="50" hidden="1" customWidth="1"/>
    <col min="8550" max="8555" width="16.1328125" style="50" hidden="1" customWidth="1"/>
    <col min="8556" max="8556" width="6.1328125" style="50" hidden="1" customWidth="1"/>
    <col min="8557" max="8557" width="3" style="50" hidden="1" customWidth="1"/>
    <col min="8558" max="8797" width="8.59765625" style="50" hidden="1" customWidth="1"/>
    <col min="8798" max="8803" width="14.86328125" style="50" hidden="1" customWidth="1"/>
    <col min="8804" max="8805" width="15.86328125" style="50" hidden="1" customWidth="1"/>
    <col min="8806" max="8811" width="16.1328125" style="50" hidden="1" customWidth="1"/>
    <col min="8812" max="8812" width="6.1328125" style="50" hidden="1" customWidth="1"/>
    <col min="8813" max="8813" width="3" style="50" hidden="1" customWidth="1"/>
    <col min="8814" max="9053" width="8.59765625" style="50" hidden="1" customWidth="1"/>
    <col min="9054" max="9059" width="14.86328125" style="50" hidden="1" customWidth="1"/>
    <col min="9060" max="9061" width="15.86328125" style="50" hidden="1" customWidth="1"/>
    <col min="9062" max="9067" width="16.1328125" style="50" hidden="1" customWidth="1"/>
    <col min="9068" max="9068" width="6.1328125" style="50" hidden="1" customWidth="1"/>
    <col min="9069" max="9069" width="3" style="50" hidden="1" customWidth="1"/>
    <col min="9070" max="9309" width="8.59765625" style="50" hidden="1" customWidth="1"/>
    <col min="9310" max="9315" width="14.86328125" style="50" hidden="1" customWidth="1"/>
    <col min="9316" max="9317" width="15.86328125" style="50" hidden="1" customWidth="1"/>
    <col min="9318" max="9323" width="16.1328125" style="50" hidden="1" customWidth="1"/>
    <col min="9324" max="9324" width="6.1328125" style="50" hidden="1" customWidth="1"/>
    <col min="9325" max="9325" width="3" style="50" hidden="1" customWidth="1"/>
    <col min="9326" max="9565" width="8.59765625" style="50" hidden="1" customWidth="1"/>
    <col min="9566" max="9571" width="14.86328125" style="50" hidden="1" customWidth="1"/>
    <col min="9572" max="9573" width="15.86328125" style="50" hidden="1" customWidth="1"/>
    <col min="9574" max="9579" width="16.1328125" style="50" hidden="1" customWidth="1"/>
    <col min="9580" max="9580" width="6.1328125" style="50" hidden="1" customWidth="1"/>
    <col min="9581" max="9581" width="3" style="50" hidden="1" customWidth="1"/>
    <col min="9582" max="9821" width="8.59765625" style="50" hidden="1" customWidth="1"/>
    <col min="9822" max="9827" width="14.86328125" style="50" hidden="1" customWidth="1"/>
    <col min="9828" max="9829" width="15.86328125" style="50" hidden="1" customWidth="1"/>
    <col min="9830" max="9835" width="16.1328125" style="50" hidden="1" customWidth="1"/>
    <col min="9836" max="9836" width="6.1328125" style="50" hidden="1" customWidth="1"/>
    <col min="9837" max="9837" width="3" style="50" hidden="1" customWidth="1"/>
    <col min="9838" max="10077" width="8.59765625" style="50" hidden="1" customWidth="1"/>
    <col min="10078" max="10083" width="14.86328125" style="50" hidden="1" customWidth="1"/>
    <col min="10084" max="10085" width="15.86328125" style="50" hidden="1" customWidth="1"/>
    <col min="10086" max="10091" width="16.1328125" style="50" hidden="1" customWidth="1"/>
    <col min="10092" max="10092" width="6.1328125" style="50" hidden="1" customWidth="1"/>
    <col min="10093" max="10093" width="3" style="50" hidden="1" customWidth="1"/>
    <col min="10094" max="10333" width="8.59765625" style="50" hidden="1" customWidth="1"/>
    <col min="10334" max="10339" width="14.86328125" style="50" hidden="1" customWidth="1"/>
    <col min="10340" max="10341" width="15.86328125" style="50" hidden="1" customWidth="1"/>
    <col min="10342" max="10347" width="16.1328125" style="50" hidden="1" customWidth="1"/>
    <col min="10348" max="10348" width="6.1328125" style="50" hidden="1" customWidth="1"/>
    <col min="10349" max="10349" width="3" style="50" hidden="1" customWidth="1"/>
    <col min="10350" max="10589" width="8.59765625" style="50" hidden="1" customWidth="1"/>
    <col min="10590" max="10595" width="14.86328125" style="50" hidden="1" customWidth="1"/>
    <col min="10596" max="10597" width="15.86328125" style="50" hidden="1" customWidth="1"/>
    <col min="10598" max="10603" width="16.1328125" style="50" hidden="1" customWidth="1"/>
    <col min="10604" max="10604" width="6.1328125" style="50" hidden="1" customWidth="1"/>
    <col min="10605" max="10605" width="3" style="50" hidden="1" customWidth="1"/>
    <col min="10606" max="10845" width="8.59765625" style="50" hidden="1" customWidth="1"/>
    <col min="10846" max="10851" width="14.86328125" style="50" hidden="1" customWidth="1"/>
    <col min="10852" max="10853" width="15.86328125" style="50" hidden="1" customWidth="1"/>
    <col min="10854" max="10859" width="16.1328125" style="50" hidden="1" customWidth="1"/>
    <col min="10860" max="10860" width="6.1328125" style="50" hidden="1" customWidth="1"/>
    <col min="10861" max="10861" width="3" style="50" hidden="1" customWidth="1"/>
    <col min="10862" max="11101" width="8.59765625" style="50" hidden="1" customWidth="1"/>
    <col min="11102" max="11107" width="14.86328125" style="50" hidden="1" customWidth="1"/>
    <col min="11108" max="11109" width="15.86328125" style="50" hidden="1" customWidth="1"/>
    <col min="11110" max="11115" width="16.1328125" style="50" hidden="1" customWidth="1"/>
    <col min="11116" max="11116" width="6.1328125" style="50" hidden="1" customWidth="1"/>
    <col min="11117" max="11117" width="3" style="50" hidden="1" customWidth="1"/>
    <col min="11118" max="11357" width="8.59765625" style="50" hidden="1" customWidth="1"/>
    <col min="11358" max="11363" width="14.86328125" style="50" hidden="1" customWidth="1"/>
    <col min="11364" max="11365" width="15.86328125" style="50" hidden="1" customWidth="1"/>
    <col min="11366" max="11371" width="16.1328125" style="50" hidden="1" customWidth="1"/>
    <col min="11372" max="11372" width="6.1328125" style="50" hidden="1" customWidth="1"/>
    <col min="11373" max="11373" width="3" style="50" hidden="1" customWidth="1"/>
    <col min="11374" max="11613" width="8.59765625" style="50" hidden="1" customWidth="1"/>
    <col min="11614" max="11619" width="14.86328125" style="50" hidden="1" customWidth="1"/>
    <col min="11620" max="11621" width="15.86328125" style="50" hidden="1" customWidth="1"/>
    <col min="11622" max="11627" width="16.1328125" style="50" hidden="1" customWidth="1"/>
    <col min="11628" max="11628" width="6.1328125" style="50" hidden="1" customWidth="1"/>
    <col min="11629" max="11629" width="3" style="50" hidden="1" customWidth="1"/>
    <col min="11630" max="11869" width="8.59765625" style="50" hidden="1" customWidth="1"/>
    <col min="11870" max="11875" width="14.86328125" style="50" hidden="1" customWidth="1"/>
    <col min="11876" max="11877" width="15.86328125" style="50" hidden="1" customWidth="1"/>
    <col min="11878" max="11883" width="16.1328125" style="50" hidden="1" customWidth="1"/>
    <col min="11884" max="11884" width="6.1328125" style="50" hidden="1" customWidth="1"/>
    <col min="11885" max="11885" width="3" style="50" hidden="1" customWidth="1"/>
    <col min="11886" max="12125" width="8.59765625" style="50" hidden="1" customWidth="1"/>
    <col min="12126" max="12131" width="14.86328125" style="50" hidden="1" customWidth="1"/>
    <col min="12132" max="12133" width="15.86328125" style="50" hidden="1" customWidth="1"/>
    <col min="12134" max="12139" width="16.1328125" style="50" hidden="1" customWidth="1"/>
    <col min="12140" max="12140" width="6.1328125" style="50" hidden="1" customWidth="1"/>
    <col min="12141" max="12141" width="3" style="50" hidden="1" customWidth="1"/>
    <col min="12142" max="12381" width="8.59765625" style="50" hidden="1" customWidth="1"/>
    <col min="12382" max="12387" width="14.86328125" style="50" hidden="1" customWidth="1"/>
    <col min="12388" max="12389" width="15.86328125" style="50" hidden="1" customWidth="1"/>
    <col min="12390" max="12395" width="16.1328125" style="50" hidden="1" customWidth="1"/>
    <col min="12396" max="12396" width="6.1328125" style="50" hidden="1" customWidth="1"/>
    <col min="12397" max="12397" width="3" style="50" hidden="1" customWidth="1"/>
    <col min="12398" max="12637" width="8.59765625" style="50" hidden="1" customWidth="1"/>
    <col min="12638" max="12643" width="14.86328125" style="50" hidden="1" customWidth="1"/>
    <col min="12644" max="12645" width="15.86328125" style="50" hidden="1" customWidth="1"/>
    <col min="12646" max="12651" width="16.1328125" style="50" hidden="1" customWidth="1"/>
    <col min="12652" max="12652" width="6.1328125" style="50" hidden="1" customWidth="1"/>
    <col min="12653" max="12653" width="3" style="50" hidden="1" customWidth="1"/>
    <col min="12654" max="12893" width="8.59765625" style="50" hidden="1" customWidth="1"/>
    <col min="12894" max="12899" width="14.86328125" style="50" hidden="1" customWidth="1"/>
    <col min="12900" max="12901" width="15.86328125" style="50" hidden="1" customWidth="1"/>
    <col min="12902" max="12907" width="16.1328125" style="50" hidden="1" customWidth="1"/>
    <col min="12908" max="12908" width="6.1328125" style="50" hidden="1" customWidth="1"/>
    <col min="12909" max="12909" width="3" style="50" hidden="1" customWidth="1"/>
    <col min="12910" max="13149" width="8.59765625" style="50" hidden="1" customWidth="1"/>
    <col min="13150" max="13155" width="14.86328125" style="50" hidden="1" customWidth="1"/>
    <col min="13156" max="13157" width="15.86328125" style="50" hidden="1" customWidth="1"/>
    <col min="13158" max="13163" width="16.1328125" style="50" hidden="1" customWidth="1"/>
    <col min="13164" max="13164" width="6.1328125" style="50" hidden="1" customWidth="1"/>
    <col min="13165" max="13165" width="3" style="50" hidden="1" customWidth="1"/>
    <col min="13166" max="13405" width="8.59765625" style="50" hidden="1" customWidth="1"/>
    <col min="13406" max="13411" width="14.86328125" style="50" hidden="1" customWidth="1"/>
    <col min="13412" max="13413" width="15.86328125" style="50" hidden="1" customWidth="1"/>
    <col min="13414" max="13419" width="16.1328125" style="50" hidden="1" customWidth="1"/>
    <col min="13420" max="13420" width="6.1328125" style="50" hidden="1" customWidth="1"/>
    <col min="13421" max="13421" width="3" style="50" hidden="1" customWidth="1"/>
    <col min="13422" max="13661" width="8.59765625" style="50" hidden="1" customWidth="1"/>
    <col min="13662" max="13667" width="14.86328125" style="50" hidden="1" customWidth="1"/>
    <col min="13668" max="13669" width="15.86328125" style="50" hidden="1" customWidth="1"/>
    <col min="13670" max="13675" width="16.1328125" style="50" hidden="1" customWidth="1"/>
    <col min="13676" max="13676" width="6.1328125" style="50" hidden="1" customWidth="1"/>
    <col min="13677" max="13677" width="3" style="50" hidden="1" customWidth="1"/>
    <col min="13678" max="13917" width="8.59765625" style="50" hidden="1" customWidth="1"/>
    <col min="13918" max="13923" width="14.86328125" style="50" hidden="1" customWidth="1"/>
    <col min="13924" max="13925" width="15.86328125" style="50" hidden="1" customWidth="1"/>
    <col min="13926" max="13931" width="16.1328125" style="50" hidden="1" customWidth="1"/>
    <col min="13932" max="13932" width="6.1328125" style="50" hidden="1" customWidth="1"/>
    <col min="13933" max="13933" width="3" style="50" hidden="1" customWidth="1"/>
    <col min="13934" max="14173" width="8.59765625" style="50" hidden="1" customWidth="1"/>
    <col min="14174" max="14179" width="14.86328125" style="50" hidden="1" customWidth="1"/>
    <col min="14180" max="14181" width="15.86328125" style="50" hidden="1" customWidth="1"/>
    <col min="14182" max="14187" width="16.1328125" style="50" hidden="1" customWidth="1"/>
    <col min="14188" max="14188" width="6.1328125" style="50" hidden="1" customWidth="1"/>
    <col min="14189" max="14189" width="3" style="50" hidden="1" customWidth="1"/>
    <col min="14190" max="14429" width="8.59765625" style="50" hidden="1" customWidth="1"/>
    <col min="14430" max="14435" width="14.86328125" style="50" hidden="1" customWidth="1"/>
    <col min="14436" max="14437" width="15.86328125" style="50" hidden="1" customWidth="1"/>
    <col min="14438" max="14443" width="16.1328125" style="50" hidden="1" customWidth="1"/>
    <col min="14444" max="14444" width="6.1328125" style="50" hidden="1" customWidth="1"/>
    <col min="14445" max="14445" width="3" style="50" hidden="1" customWidth="1"/>
    <col min="14446" max="14685" width="8.59765625" style="50" hidden="1" customWidth="1"/>
    <col min="14686" max="14691" width="14.86328125" style="50" hidden="1" customWidth="1"/>
    <col min="14692" max="14693" width="15.86328125" style="50" hidden="1" customWidth="1"/>
    <col min="14694" max="14699" width="16.1328125" style="50" hidden="1" customWidth="1"/>
    <col min="14700" max="14700" width="6.1328125" style="50" hidden="1" customWidth="1"/>
    <col min="14701" max="14701" width="3" style="50" hidden="1" customWidth="1"/>
    <col min="14702" max="14941" width="8.59765625" style="50" hidden="1" customWidth="1"/>
    <col min="14942" max="14947" width="14.86328125" style="50" hidden="1" customWidth="1"/>
    <col min="14948" max="14949" width="15.86328125" style="50" hidden="1" customWidth="1"/>
    <col min="14950" max="14955" width="16.1328125" style="50" hidden="1" customWidth="1"/>
    <col min="14956" max="14956" width="6.1328125" style="50" hidden="1" customWidth="1"/>
    <col min="14957" max="14957" width="3" style="50" hidden="1" customWidth="1"/>
    <col min="14958" max="15197" width="8.59765625" style="50" hidden="1" customWidth="1"/>
    <col min="15198" max="15203" width="14.86328125" style="50" hidden="1" customWidth="1"/>
    <col min="15204" max="15205" width="15.86328125" style="50" hidden="1" customWidth="1"/>
    <col min="15206" max="15211" width="16.1328125" style="50" hidden="1" customWidth="1"/>
    <col min="15212" max="15212" width="6.1328125" style="50" hidden="1" customWidth="1"/>
    <col min="15213" max="15213" width="3" style="50" hidden="1" customWidth="1"/>
    <col min="15214" max="15453" width="8.59765625" style="50" hidden="1" customWidth="1"/>
    <col min="15454" max="15459" width="14.86328125" style="50" hidden="1" customWidth="1"/>
    <col min="15460" max="15461" width="15.86328125" style="50" hidden="1" customWidth="1"/>
    <col min="15462" max="15467" width="16.1328125" style="50" hidden="1" customWidth="1"/>
    <col min="15468" max="15468" width="6.1328125" style="50" hidden="1" customWidth="1"/>
    <col min="15469" max="15469" width="3" style="50" hidden="1" customWidth="1"/>
    <col min="15470" max="15709" width="8.59765625" style="50" hidden="1" customWidth="1"/>
    <col min="15710" max="15715" width="14.86328125" style="50" hidden="1" customWidth="1"/>
    <col min="15716" max="15717" width="15.86328125" style="50" hidden="1" customWidth="1"/>
    <col min="15718" max="15723" width="16.1328125" style="50" hidden="1" customWidth="1"/>
    <col min="15724" max="15724" width="6.1328125" style="50" hidden="1" customWidth="1"/>
    <col min="15725" max="15725" width="3" style="50" hidden="1" customWidth="1"/>
    <col min="15726" max="15965" width="8.59765625" style="50" hidden="1" customWidth="1"/>
    <col min="15966" max="15971" width="14.86328125" style="50" hidden="1" customWidth="1"/>
    <col min="15972" max="15973" width="15.86328125" style="50" hidden="1" customWidth="1"/>
    <col min="15974" max="15979" width="16.1328125" style="50" hidden="1" customWidth="1"/>
    <col min="15980" max="15980" width="6.1328125" style="50" hidden="1" customWidth="1"/>
    <col min="15981" max="15981" width="3" style="50" hidden="1" customWidth="1"/>
    <col min="15982" max="16221" width="8.59765625" style="50" hidden="1" customWidth="1"/>
    <col min="16222" max="16227" width="14.86328125" style="50" hidden="1" customWidth="1"/>
    <col min="16228" max="16229" width="15.86328125" style="50" hidden="1" customWidth="1"/>
    <col min="16230" max="16235" width="16.1328125" style="50" hidden="1" customWidth="1"/>
    <col min="16236" max="16236" width="6.1328125" style="50" hidden="1" customWidth="1"/>
    <col min="16237" max="16237" width="3" style="50" hidden="1" customWidth="1"/>
    <col min="16238" max="16384" width="8.59765625" style="50" hidden="1" customWidth="1"/>
  </cols>
  <sheetData>
    <row r="1" spans="1:143" ht="42.75" customHeight="1" x14ac:dyDescent="0.25">
      <c r="A1" s="322"/>
      <c r="B1" s="324"/>
      <c r="DD1" s="108"/>
      <c r="DE1" s="108"/>
    </row>
    <row r="2" spans="1:143" ht="25.5" customHeight="1" x14ac:dyDescent="0.2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2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ht="12.75" x14ac:dyDescent="0.2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ht="12.75" x14ac:dyDescent="0.2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ht="12.75" x14ac:dyDescent="0.2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ht="12.75" x14ac:dyDescent="0.2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ht="12.75" x14ac:dyDescent="0.2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ht="12.75" x14ac:dyDescent="0.2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ht="12.75" x14ac:dyDescent="0.2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29</v>
      </c>
    </row>
    <row r="11" spans="1:143" s="95" customFormat="1" ht="12.75" x14ac:dyDescent="0.2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ht="12.75" x14ac:dyDescent="0.2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29</v>
      </c>
    </row>
    <row r="13" spans="1:143" s="95" customFormat="1" ht="12.75" x14ac:dyDescent="0.2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ht="12.75" x14ac:dyDescent="0.2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ht="12.75" x14ac:dyDescent="0.2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ht="12.75" x14ac:dyDescent="0.2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ht="12.75" x14ac:dyDescent="0.2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ht="12.75" x14ac:dyDescent="0.2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ht="12.75" x14ac:dyDescent="0.25">
      <c r="DD19" s="108"/>
      <c r="DE19" s="108"/>
    </row>
    <row r="20" spans="1:351" ht="12.75" x14ac:dyDescent="0.25">
      <c r="DD20" s="108"/>
      <c r="DE20" s="108"/>
    </row>
    <row r="21" spans="1:351" ht="16.149999999999999" x14ac:dyDescent="0.2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6.149999999999999" x14ac:dyDescent="0.25">
      <c r="B22" s="97"/>
      <c r="MM22" s="348"/>
    </row>
    <row r="23" spans="1:351" ht="12.75" x14ac:dyDescent="0.25">
      <c r="B23" s="97"/>
    </row>
    <row r="24" spans="1:351" ht="12.75" x14ac:dyDescent="0.25">
      <c r="B24" s="97"/>
    </row>
    <row r="25" spans="1:351" ht="12.75" x14ac:dyDescent="0.25">
      <c r="B25" s="97"/>
    </row>
    <row r="26" spans="1:351" ht="12.75" x14ac:dyDescent="0.25">
      <c r="B26" s="97"/>
    </row>
    <row r="27" spans="1:351" ht="12.75" x14ac:dyDescent="0.25">
      <c r="B27" s="97"/>
    </row>
    <row r="28" spans="1:351" ht="12.75" x14ac:dyDescent="0.25">
      <c r="B28" s="97"/>
    </row>
    <row r="29" spans="1:351" ht="12.75" x14ac:dyDescent="0.25">
      <c r="B29" s="97"/>
    </row>
    <row r="30" spans="1:351" ht="12.75" x14ac:dyDescent="0.25">
      <c r="B30" s="97"/>
    </row>
    <row r="31" spans="1:351" ht="12.75" x14ac:dyDescent="0.25">
      <c r="B31" s="97"/>
    </row>
    <row r="32" spans="1:351" ht="12.75" x14ac:dyDescent="0.25">
      <c r="B32" s="97"/>
    </row>
    <row r="33" spans="2:109" ht="12.75" x14ac:dyDescent="0.25">
      <c r="B33" s="97"/>
    </row>
    <row r="34" spans="2:109" ht="12.75" x14ac:dyDescent="0.25">
      <c r="B34" s="97"/>
    </row>
    <row r="35" spans="2:109" ht="12.75" x14ac:dyDescent="0.25">
      <c r="B35" s="97"/>
    </row>
    <row r="36" spans="2:109" ht="12.75" x14ac:dyDescent="0.25">
      <c r="B36" s="97"/>
    </row>
    <row r="37" spans="2:109" ht="12.75" x14ac:dyDescent="0.25">
      <c r="B37" s="97"/>
    </row>
    <row r="38" spans="2:109" ht="12.75" x14ac:dyDescent="0.25">
      <c r="B38" s="97"/>
    </row>
    <row r="39" spans="2:109" ht="12.75" x14ac:dyDescent="0.2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2.75" x14ac:dyDescent="0.25">
      <c r="B40" s="326"/>
      <c r="DD40" s="326"/>
      <c r="DE40" s="108"/>
    </row>
    <row r="41" spans="2:109" ht="16.149999999999999" x14ac:dyDescent="0.25">
      <c r="B41" s="99" t="s">
        <v>555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2.75" x14ac:dyDescent="0.25">
      <c r="B42" s="97"/>
      <c r="G42" s="330"/>
      <c r="I42" s="321"/>
      <c r="J42" s="321"/>
      <c r="K42" s="321"/>
      <c r="AM42" s="330"/>
      <c r="AN42" s="330" t="s">
        <v>556</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25">
      <c r="B43" s="97"/>
      <c r="AN43" s="1122" t="s">
        <v>557</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ht="12.75" x14ac:dyDescent="0.2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ht="12.75" x14ac:dyDescent="0.2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ht="12.75" x14ac:dyDescent="0.2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ht="12.75" x14ac:dyDescent="0.2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ht="12.75" x14ac:dyDescent="0.2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ht="12.75" x14ac:dyDescent="0.25">
      <c r="B49" s="97"/>
      <c r="AN49" s="50" t="s">
        <v>171</v>
      </c>
    </row>
    <row r="50" spans="1:109" ht="12.75" x14ac:dyDescent="0.2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533</v>
      </c>
      <c r="BQ50" s="1121"/>
      <c r="BR50" s="1121"/>
      <c r="BS50" s="1121"/>
      <c r="BT50" s="1121"/>
      <c r="BU50" s="1121"/>
      <c r="BV50" s="1121"/>
      <c r="BW50" s="1121"/>
      <c r="BX50" s="1121" t="s">
        <v>534</v>
      </c>
      <c r="BY50" s="1121"/>
      <c r="BZ50" s="1121"/>
      <c r="CA50" s="1121"/>
      <c r="CB50" s="1121"/>
      <c r="CC50" s="1121"/>
      <c r="CD50" s="1121"/>
      <c r="CE50" s="1121"/>
      <c r="CF50" s="1121" t="s">
        <v>446</v>
      </c>
      <c r="CG50" s="1121"/>
      <c r="CH50" s="1121"/>
      <c r="CI50" s="1121"/>
      <c r="CJ50" s="1121"/>
      <c r="CK50" s="1121"/>
      <c r="CL50" s="1121"/>
      <c r="CM50" s="1121"/>
      <c r="CN50" s="1121" t="s">
        <v>535</v>
      </c>
      <c r="CO50" s="1121"/>
      <c r="CP50" s="1121"/>
      <c r="CQ50" s="1121"/>
      <c r="CR50" s="1121"/>
      <c r="CS50" s="1121"/>
      <c r="CT50" s="1121"/>
      <c r="CU50" s="1121"/>
      <c r="CV50" s="1121" t="s">
        <v>536</v>
      </c>
      <c r="CW50" s="1121"/>
      <c r="CX50" s="1121"/>
      <c r="CY50" s="1121"/>
      <c r="CZ50" s="1121"/>
      <c r="DA50" s="1121"/>
      <c r="DB50" s="1121"/>
      <c r="DC50" s="1121"/>
    </row>
    <row r="51" spans="1:109" ht="13.5" customHeight="1" x14ac:dyDescent="0.25">
      <c r="B51" s="97"/>
      <c r="G51" s="1131"/>
      <c r="H51" s="1131"/>
      <c r="I51" s="1132"/>
      <c r="J51" s="1132"/>
      <c r="K51" s="1133"/>
      <c r="L51" s="1133"/>
      <c r="M51" s="1133"/>
      <c r="N51" s="1133"/>
      <c r="AM51" s="332"/>
      <c r="AN51" s="1134" t="s">
        <v>558</v>
      </c>
      <c r="AO51" s="1134"/>
      <c r="AP51" s="1134"/>
      <c r="AQ51" s="1134"/>
      <c r="AR51" s="1134"/>
      <c r="AS51" s="1134"/>
      <c r="AT51" s="1134"/>
      <c r="AU51" s="1134"/>
      <c r="AV51" s="1134"/>
      <c r="AW51" s="1134"/>
      <c r="AX51" s="1134"/>
      <c r="AY51" s="1134"/>
      <c r="AZ51" s="1134"/>
      <c r="BA51" s="1134"/>
      <c r="BB51" s="1134" t="s">
        <v>560</v>
      </c>
      <c r="BC51" s="1134"/>
      <c r="BD51" s="1134"/>
      <c r="BE51" s="1134"/>
      <c r="BF51" s="1134"/>
      <c r="BG51" s="1134"/>
      <c r="BH51" s="1134"/>
      <c r="BI51" s="1134"/>
      <c r="BJ51" s="1134"/>
      <c r="BK51" s="1134"/>
      <c r="BL51" s="1134"/>
      <c r="BM51" s="1134"/>
      <c r="BN51" s="1134"/>
      <c r="BO51" s="1134"/>
      <c r="BP51" s="1135"/>
      <c r="BQ51" s="1136"/>
      <c r="BR51" s="1136"/>
      <c r="BS51" s="1136"/>
      <c r="BT51" s="1136"/>
      <c r="BU51" s="1136"/>
      <c r="BV51" s="1136"/>
      <c r="BW51" s="1136"/>
      <c r="BX51" s="1136"/>
      <c r="BY51" s="1136"/>
      <c r="BZ51" s="1136"/>
      <c r="CA51" s="1136"/>
      <c r="CB51" s="1136"/>
      <c r="CC51" s="1136"/>
      <c r="CD51" s="1136"/>
      <c r="CE51" s="1136"/>
      <c r="CF51" s="1136"/>
      <c r="CG51" s="1136"/>
      <c r="CH51" s="1136"/>
      <c r="CI51" s="1136"/>
      <c r="CJ51" s="1136"/>
      <c r="CK51" s="1136"/>
      <c r="CL51" s="1136"/>
      <c r="CM51" s="1136"/>
      <c r="CN51" s="1136"/>
      <c r="CO51" s="1136"/>
      <c r="CP51" s="1136"/>
      <c r="CQ51" s="1136"/>
      <c r="CR51" s="1136"/>
      <c r="CS51" s="1136"/>
      <c r="CT51" s="1136"/>
      <c r="CU51" s="1136"/>
      <c r="CV51" s="1136"/>
      <c r="CW51" s="1136"/>
      <c r="CX51" s="1136"/>
      <c r="CY51" s="1136"/>
      <c r="CZ51" s="1136"/>
      <c r="DA51" s="1136"/>
      <c r="DB51" s="1136"/>
      <c r="DC51" s="1136"/>
    </row>
    <row r="52" spans="1:109" ht="12.75" x14ac:dyDescent="0.25">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ht="12.75" x14ac:dyDescent="0.25">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561</v>
      </c>
      <c r="BC53" s="1134"/>
      <c r="BD53" s="1134"/>
      <c r="BE53" s="1134"/>
      <c r="BF53" s="1134"/>
      <c r="BG53" s="1134"/>
      <c r="BH53" s="1134"/>
      <c r="BI53" s="1134"/>
      <c r="BJ53" s="1134"/>
      <c r="BK53" s="1134"/>
      <c r="BL53" s="1134"/>
      <c r="BM53" s="1134"/>
      <c r="BN53" s="1134"/>
      <c r="BO53" s="1134"/>
      <c r="BP53" s="1135"/>
      <c r="BQ53" s="1136"/>
      <c r="BR53" s="1136"/>
      <c r="BS53" s="1136"/>
      <c r="BT53" s="1136"/>
      <c r="BU53" s="1136"/>
      <c r="BV53" s="1136"/>
      <c r="BW53" s="1136"/>
      <c r="BX53" s="1136">
        <v>40.6</v>
      </c>
      <c r="BY53" s="1136"/>
      <c r="BZ53" s="1136"/>
      <c r="CA53" s="1136"/>
      <c r="CB53" s="1136"/>
      <c r="CC53" s="1136"/>
      <c r="CD53" s="1136"/>
      <c r="CE53" s="1136"/>
      <c r="CF53" s="1136">
        <v>39.5</v>
      </c>
      <c r="CG53" s="1136"/>
      <c r="CH53" s="1136"/>
      <c r="CI53" s="1136"/>
      <c r="CJ53" s="1136"/>
      <c r="CK53" s="1136"/>
      <c r="CL53" s="1136"/>
      <c r="CM53" s="1136"/>
      <c r="CN53" s="1136">
        <v>39.1</v>
      </c>
      <c r="CO53" s="1136"/>
      <c r="CP53" s="1136"/>
      <c r="CQ53" s="1136"/>
      <c r="CR53" s="1136"/>
      <c r="CS53" s="1136"/>
      <c r="CT53" s="1136"/>
      <c r="CU53" s="1136"/>
      <c r="CV53" s="1136">
        <v>39.4</v>
      </c>
      <c r="CW53" s="1136"/>
      <c r="CX53" s="1136"/>
      <c r="CY53" s="1136"/>
      <c r="CZ53" s="1136"/>
      <c r="DA53" s="1136"/>
      <c r="DB53" s="1136"/>
      <c r="DC53" s="1136"/>
    </row>
    <row r="54" spans="1:109" ht="12.75" x14ac:dyDescent="0.25">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ht="12.75" x14ac:dyDescent="0.25">
      <c r="A55" s="321"/>
      <c r="B55" s="97"/>
      <c r="G55" s="1119"/>
      <c r="H55" s="1119"/>
      <c r="I55" s="1119"/>
      <c r="J55" s="1119"/>
      <c r="K55" s="1133"/>
      <c r="L55" s="1133"/>
      <c r="M55" s="1133"/>
      <c r="N55" s="1133"/>
      <c r="AN55" s="1121" t="s">
        <v>59</v>
      </c>
      <c r="AO55" s="1121"/>
      <c r="AP55" s="1121"/>
      <c r="AQ55" s="1121"/>
      <c r="AR55" s="1121"/>
      <c r="AS55" s="1121"/>
      <c r="AT55" s="1121"/>
      <c r="AU55" s="1121"/>
      <c r="AV55" s="1121"/>
      <c r="AW55" s="1121"/>
      <c r="AX55" s="1121"/>
      <c r="AY55" s="1121"/>
      <c r="AZ55" s="1121"/>
      <c r="BA55" s="1121"/>
      <c r="BB55" s="1134" t="s">
        <v>560</v>
      </c>
      <c r="BC55" s="1134"/>
      <c r="BD55" s="1134"/>
      <c r="BE55" s="1134"/>
      <c r="BF55" s="1134"/>
      <c r="BG55" s="1134"/>
      <c r="BH55" s="1134"/>
      <c r="BI55" s="1134"/>
      <c r="BJ55" s="1134"/>
      <c r="BK55" s="1134"/>
      <c r="BL55" s="1134"/>
      <c r="BM55" s="1134"/>
      <c r="BN55" s="1134"/>
      <c r="BO55" s="1134"/>
      <c r="BP55" s="1135"/>
      <c r="BQ55" s="1136"/>
      <c r="BR55" s="1136"/>
      <c r="BS55" s="1136"/>
      <c r="BT55" s="1136"/>
      <c r="BU55" s="1136"/>
      <c r="BV55" s="1136"/>
      <c r="BW55" s="1136"/>
      <c r="BX55" s="1136">
        <v>20.2</v>
      </c>
      <c r="BY55" s="1136"/>
      <c r="BZ55" s="1136"/>
      <c r="CA55" s="1136"/>
      <c r="CB55" s="1136"/>
      <c r="CC55" s="1136"/>
      <c r="CD55" s="1136"/>
      <c r="CE55" s="1136"/>
      <c r="CF55" s="1136">
        <v>19</v>
      </c>
      <c r="CG55" s="1136"/>
      <c r="CH55" s="1136"/>
      <c r="CI55" s="1136"/>
      <c r="CJ55" s="1136"/>
      <c r="CK55" s="1136"/>
      <c r="CL55" s="1136"/>
      <c r="CM55" s="1136"/>
      <c r="CN55" s="1136">
        <v>15.4</v>
      </c>
      <c r="CO55" s="1136"/>
      <c r="CP55" s="1136"/>
      <c r="CQ55" s="1136"/>
      <c r="CR55" s="1136"/>
      <c r="CS55" s="1136"/>
      <c r="CT55" s="1136"/>
      <c r="CU55" s="1136"/>
      <c r="CV55" s="1136">
        <v>14.9</v>
      </c>
      <c r="CW55" s="1136"/>
      <c r="CX55" s="1136"/>
      <c r="CY55" s="1136"/>
      <c r="CZ55" s="1136"/>
      <c r="DA55" s="1136"/>
      <c r="DB55" s="1136"/>
      <c r="DC55" s="1136"/>
    </row>
    <row r="56" spans="1:109" ht="12.75" x14ac:dyDescent="0.25">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1" customFormat="1" ht="12.75" x14ac:dyDescent="0.25">
      <c r="B57" s="327"/>
      <c r="G57" s="1119"/>
      <c r="H57" s="1119"/>
      <c r="I57" s="1137"/>
      <c r="J57" s="1137"/>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561</v>
      </c>
      <c r="BC57" s="1134"/>
      <c r="BD57" s="1134"/>
      <c r="BE57" s="1134"/>
      <c r="BF57" s="1134"/>
      <c r="BG57" s="1134"/>
      <c r="BH57" s="1134"/>
      <c r="BI57" s="1134"/>
      <c r="BJ57" s="1134"/>
      <c r="BK57" s="1134"/>
      <c r="BL57" s="1134"/>
      <c r="BM57" s="1134"/>
      <c r="BN57" s="1134"/>
      <c r="BO57" s="1134"/>
      <c r="BP57" s="1135"/>
      <c r="BQ57" s="1136"/>
      <c r="BR57" s="1136"/>
      <c r="BS57" s="1136"/>
      <c r="BT57" s="1136"/>
      <c r="BU57" s="1136"/>
      <c r="BV57" s="1136"/>
      <c r="BW57" s="1136"/>
      <c r="BX57" s="1136">
        <v>53.6</v>
      </c>
      <c r="BY57" s="1136"/>
      <c r="BZ57" s="1136"/>
      <c r="CA57" s="1136"/>
      <c r="CB57" s="1136"/>
      <c r="CC57" s="1136"/>
      <c r="CD57" s="1136"/>
      <c r="CE57" s="1136"/>
      <c r="CF57" s="1136">
        <v>56.1</v>
      </c>
      <c r="CG57" s="1136"/>
      <c r="CH57" s="1136"/>
      <c r="CI57" s="1136"/>
      <c r="CJ57" s="1136"/>
      <c r="CK57" s="1136"/>
      <c r="CL57" s="1136"/>
      <c r="CM57" s="1136"/>
      <c r="CN57" s="1136">
        <v>57.5</v>
      </c>
      <c r="CO57" s="1136"/>
      <c r="CP57" s="1136"/>
      <c r="CQ57" s="1136"/>
      <c r="CR57" s="1136"/>
      <c r="CS57" s="1136"/>
      <c r="CT57" s="1136"/>
      <c r="CU57" s="1136"/>
      <c r="CV57" s="1136">
        <v>58.4</v>
      </c>
      <c r="CW57" s="1136"/>
      <c r="CX57" s="1136"/>
      <c r="CY57" s="1136"/>
      <c r="CZ57" s="1136"/>
      <c r="DA57" s="1136"/>
      <c r="DB57" s="1136"/>
      <c r="DC57" s="1136"/>
      <c r="DD57" s="346"/>
      <c r="DE57" s="327"/>
    </row>
    <row r="58" spans="1:109" s="321" customFormat="1" ht="12.75" x14ac:dyDescent="0.25">
      <c r="A58" s="50"/>
      <c r="B58" s="327"/>
      <c r="G58" s="1119"/>
      <c r="H58" s="1119"/>
      <c r="I58" s="1137"/>
      <c r="J58" s="1137"/>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6"/>
      <c r="DE58" s="327"/>
    </row>
    <row r="59" spans="1:109" s="321" customFormat="1" ht="12.75" x14ac:dyDescent="0.2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ht="12.75" x14ac:dyDescent="0.2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ht="12.75" x14ac:dyDescent="0.2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ht="12.75" x14ac:dyDescent="0.2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6.149999999999999" x14ac:dyDescent="0.25">
      <c r="B63" s="106" t="s">
        <v>334</v>
      </c>
    </row>
    <row r="64" spans="1:109" ht="12.75" x14ac:dyDescent="0.25">
      <c r="B64" s="97"/>
      <c r="G64" s="330"/>
      <c r="N64" s="344"/>
      <c r="AM64" s="330"/>
      <c r="AN64" s="330" t="s">
        <v>556</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ht="12.75" x14ac:dyDescent="0.25">
      <c r="B65" s="97"/>
      <c r="AN65" s="1122" t="s">
        <v>559</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ht="12.75" x14ac:dyDescent="0.2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ht="12.75" x14ac:dyDescent="0.2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ht="12.75" x14ac:dyDescent="0.2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ht="12.75" x14ac:dyDescent="0.2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ht="12.75" x14ac:dyDescent="0.2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ht="12.75" x14ac:dyDescent="0.25">
      <c r="B71" s="97"/>
      <c r="G71" s="331"/>
      <c r="I71" s="334"/>
      <c r="J71" s="335"/>
      <c r="K71" s="335"/>
      <c r="L71" s="340"/>
      <c r="M71" s="335"/>
      <c r="N71" s="340"/>
      <c r="AM71" s="331"/>
      <c r="AN71" s="50" t="s">
        <v>171</v>
      </c>
    </row>
    <row r="72" spans="2:107" ht="12.75" x14ac:dyDescent="0.2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533</v>
      </c>
      <c r="BQ72" s="1121"/>
      <c r="BR72" s="1121"/>
      <c r="BS72" s="1121"/>
      <c r="BT72" s="1121"/>
      <c r="BU72" s="1121"/>
      <c r="BV72" s="1121"/>
      <c r="BW72" s="1121"/>
      <c r="BX72" s="1121" t="s">
        <v>534</v>
      </c>
      <c r="BY72" s="1121"/>
      <c r="BZ72" s="1121"/>
      <c r="CA72" s="1121"/>
      <c r="CB72" s="1121"/>
      <c r="CC72" s="1121"/>
      <c r="CD72" s="1121"/>
      <c r="CE72" s="1121"/>
      <c r="CF72" s="1121" t="s">
        <v>446</v>
      </c>
      <c r="CG72" s="1121"/>
      <c r="CH72" s="1121"/>
      <c r="CI72" s="1121"/>
      <c r="CJ72" s="1121"/>
      <c r="CK72" s="1121"/>
      <c r="CL72" s="1121"/>
      <c r="CM72" s="1121"/>
      <c r="CN72" s="1121" t="s">
        <v>535</v>
      </c>
      <c r="CO72" s="1121"/>
      <c r="CP72" s="1121"/>
      <c r="CQ72" s="1121"/>
      <c r="CR72" s="1121"/>
      <c r="CS72" s="1121"/>
      <c r="CT72" s="1121"/>
      <c r="CU72" s="1121"/>
      <c r="CV72" s="1121" t="s">
        <v>536</v>
      </c>
      <c r="CW72" s="1121"/>
      <c r="CX72" s="1121"/>
      <c r="CY72" s="1121"/>
      <c r="CZ72" s="1121"/>
      <c r="DA72" s="1121"/>
      <c r="DB72" s="1121"/>
      <c r="DC72" s="1121"/>
    </row>
    <row r="73" spans="2:107" ht="12.75" x14ac:dyDescent="0.25">
      <c r="B73" s="97"/>
      <c r="G73" s="1131"/>
      <c r="H73" s="1131"/>
      <c r="I73" s="1131"/>
      <c r="J73" s="1131"/>
      <c r="K73" s="1138"/>
      <c r="L73" s="1138"/>
      <c r="M73" s="1138"/>
      <c r="N73" s="1138"/>
      <c r="AM73" s="332"/>
      <c r="AN73" s="1134" t="s">
        <v>558</v>
      </c>
      <c r="AO73" s="1134"/>
      <c r="AP73" s="1134"/>
      <c r="AQ73" s="1134"/>
      <c r="AR73" s="1134"/>
      <c r="AS73" s="1134"/>
      <c r="AT73" s="1134"/>
      <c r="AU73" s="1134"/>
      <c r="AV73" s="1134"/>
      <c r="AW73" s="1134"/>
      <c r="AX73" s="1134"/>
      <c r="AY73" s="1134"/>
      <c r="AZ73" s="1134"/>
      <c r="BA73" s="1134"/>
      <c r="BB73" s="1134" t="s">
        <v>560</v>
      </c>
      <c r="BC73" s="1134"/>
      <c r="BD73" s="1134"/>
      <c r="BE73" s="1134"/>
      <c r="BF73" s="1134"/>
      <c r="BG73" s="1134"/>
      <c r="BH73" s="1134"/>
      <c r="BI73" s="1134"/>
      <c r="BJ73" s="1134"/>
      <c r="BK73" s="1134"/>
      <c r="BL73" s="1134"/>
      <c r="BM73" s="1134"/>
      <c r="BN73" s="1134"/>
      <c r="BO73" s="1134"/>
      <c r="BP73" s="1136"/>
      <c r="BQ73" s="1136"/>
      <c r="BR73" s="1136"/>
      <c r="BS73" s="1136"/>
      <c r="BT73" s="1136"/>
      <c r="BU73" s="1136"/>
      <c r="BV73" s="1136"/>
      <c r="BW73" s="1136"/>
      <c r="BX73" s="1136"/>
      <c r="BY73" s="1136"/>
      <c r="BZ73" s="1136"/>
      <c r="CA73" s="1136"/>
      <c r="CB73" s="1136"/>
      <c r="CC73" s="1136"/>
      <c r="CD73" s="1136"/>
      <c r="CE73" s="1136"/>
      <c r="CF73" s="1136"/>
      <c r="CG73" s="1136"/>
      <c r="CH73" s="1136"/>
      <c r="CI73" s="1136"/>
      <c r="CJ73" s="1136"/>
      <c r="CK73" s="1136"/>
      <c r="CL73" s="1136"/>
      <c r="CM73" s="1136"/>
      <c r="CN73" s="1136"/>
      <c r="CO73" s="1136"/>
      <c r="CP73" s="1136"/>
      <c r="CQ73" s="1136"/>
      <c r="CR73" s="1136"/>
      <c r="CS73" s="1136"/>
      <c r="CT73" s="1136"/>
      <c r="CU73" s="1136"/>
      <c r="CV73" s="1136"/>
      <c r="CW73" s="1136"/>
      <c r="CX73" s="1136"/>
      <c r="CY73" s="1136"/>
      <c r="CZ73" s="1136"/>
      <c r="DA73" s="1136"/>
      <c r="DB73" s="1136"/>
      <c r="DC73" s="1136"/>
    </row>
    <row r="74" spans="2:107" ht="12.75" x14ac:dyDescent="0.25">
      <c r="B74" s="97"/>
      <c r="G74" s="1131"/>
      <c r="H74" s="1131"/>
      <c r="I74" s="1131"/>
      <c r="J74" s="1131"/>
      <c r="K74" s="1138"/>
      <c r="L74" s="1138"/>
      <c r="M74" s="1138"/>
      <c r="N74" s="1138"/>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ht="12.75" x14ac:dyDescent="0.25">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412</v>
      </c>
      <c r="BC75" s="1134"/>
      <c r="BD75" s="1134"/>
      <c r="BE75" s="1134"/>
      <c r="BF75" s="1134"/>
      <c r="BG75" s="1134"/>
      <c r="BH75" s="1134"/>
      <c r="BI75" s="1134"/>
      <c r="BJ75" s="1134"/>
      <c r="BK75" s="1134"/>
      <c r="BL75" s="1134"/>
      <c r="BM75" s="1134"/>
      <c r="BN75" s="1134"/>
      <c r="BO75" s="1134"/>
      <c r="BP75" s="1136">
        <v>14.1</v>
      </c>
      <c r="BQ75" s="1136"/>
      <c r="BR75" s="1136"/>
      <c r="BS75" s="1136"/>
      <c r="BT75" s="1136"/>
      <c r="BU75" s="1136"/>
      <c r="BV75" s="1136"/>
      <c r="BW75" s="1136"/>
      <c r="BX75" s="1136">
        <v>13.7</v>
      </c>
      <c r="BY75" s="1136"/>
      <c r="BZ75" s="1136"/>
      <c r="CA75" s="1136"/>
      <c r="CB75" s="1136"/>
      <c r="CC75" s="1136"/>
      <c r="CD75" s="1136"/>
      <c r="CE75" s="1136"/>
      <c r="CF75" s="1136">
        <v>14.2</v>
      </c>
      <c r="CG75" s="1136"/>
      <c r="CH75" s="1136"/>
      <c r="CI75" s="1136"/>
      <c r="CJ75" s="1136"/>
      <c r="CK75" s="1136"/>
      <c r="CL75" s="1136"/>
      <c r="CM75" s="1136"/>
      <c r="CN75" s="1136">
        <v>15</v>
      </c>
      <c r="CO75" s="1136"/>
      <c r="CP75" s="1136"/>
      <c r="CQ75" s="1136"/>
      <c r="CR75" s="1136"/>
      <c r="CS75" s="1136"/>
      <c r="CT75" s="1136"/>
      <c r="CU75" s="1136"/>
      <c r="CV75" s="1136">
        <v>15</v>
      </c>
      <c r="CW75" s="1136"/>
      <c r="CX75" s="1136"/>
      <c r="CY75" s="1136"/>
      <c r="CZ75" s="1136"/>
      <c r="DA75" s="1136"/>
      <c r="DB75" s="1136"/>
      <c r="DC75" s="1136"/>
    </row>
    <row r="76" spans="2:107" ht="12.75" x14ac:dyDescent="0.25">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ht="12.75" x14ac:dyDescent="0.25">
      <c r="B77" s="97"/>
      <c r="G77" s="1119"/>
      <c r="H77" s="1119"/>
      <c r="I77" s="1119"/>
      <c r="J77" s="1119"/>
      <c r="K77" s="1138"/>
      <c r="L77" s="1138"/>
      <c r="M77" s="1138"/>
      <c r="N77" s="1138"/>
      <c r="AN77" s="1121" t="s">
        <v>59</v>
      </c>
      <c r="AO77" s="1121"/>
      <c r="AP77" s="1121"/>
      <c r="AQ77" s="1121"/>
      <c r="AR77" s="1121"/>
      <c r="AS77" s="1121"/>
      <c r="AT77" s="1121"/>
      <c r="AU77" s="1121"/>
      <c r="AV77" s="1121"/>
      <c r="AW77" s="1121"/>
      <c r="AX77" s="1121"/>
      <c r="AY77" s="1121"/>
      <c r="AZ77" s="1121"/>
      <c r="BA77" s="1121"/>
      <c r="BB77" s="1134" t="s">
        <v>560</v>
      </c>
      <c r="BC77" s="1134"/>
      <c r="BD77" s="1134"/>
      <c r="BE77" s="1134"/>
      <c r="BF77" s="1134"/>
      <c r="BG77" s="1134"/>
      <c r="BH77" s="1134"/>
      <c r="BI77" s="1134"/>
      <c r="BJ77" s="1134"/>
      <c r="BK77" s="1134"/>
      <c r="BL77" s="1134"/>
      <c r="BM77" s="1134"/>
      <c r="BN77" s="1134"/>
      <c r="BO77" s="1134"/>
      <c r="BP77" s="1136">
        <v>58.5</v>
      </c>
      <c r="BQ77" s="1136"/>
      <c r="BR77" s="1136"/>
      <c r="BS77" s="1136"/>
      <c r="BT77" s="1136"/>
      <c r="BU77" s="1136"/>
      <c r="BV77" s="1136"/>
      <c r="BW77" s="1136"/>
      <c r="BX77" s="1136">
        <v>20.2</v>
      </c>
      <c r="BY77" s="1136"/>
      <c r="BZ77" s="1136"/>
      <c r="CA77" s="1136"/>
      <c r="CB77" s="1136"/>
      <c r="CC77" s="1136"/>
      <c r="CD77" s="1136"/>
      <c r="CE77" s="1136"/>
      <c r="CF77" s="1136">
        <v>19</v>
      </c>
      <c r="CG77" s="1136"/>
      <c r="CH77" s="1136"/>
      <c r="CI77" s="1136"/>
      <c r="CJ77" s="1136"/>
      <c r="CK77" s="1136"/>
      <c r="CL77" s="1136"/>
      <c r="CM77" s="1136"/>
      <c r="CN77" s="1136">
        <v>15.4</v>
      </c>
      <c r="CO77" s="1136"/>
      <c r="CP77" s="1136"/>
      <c r="CQ77" s="1136"/>
      <c r="CR77" s="1136"/>
      <c r="CS77" s="1136"/>
      <c r="CT77" s="1136"/>
      <c r="CU77" s="1136"/>
      <c r="CV77" s="1136">
        <v>14.9</v>
      </c>
      <c r="CW77" s="1136"/>
      <c r="CX77" s="1136"/>
      <c r="CY77" s="1136"/>
      <c r="CZ77" s="1136"/>
      <c r="DA77" s="1136"/>
      <c r="DB77" s="1136"/>
      <c r="DC77" s="1136"/>
    </row>
    <row r="78" spans="2:107" ht="12.75" x14ac:dyDescent="0.25">
      <c r="B78" s="97"/>
      <c r="G78" s="1119"/>
      <c r="H78" s="1119"/>
      <c r="I78" s="1119"/>
      <c r="J78" s="1119"/>
      <c r="K78" s="1138"/>
      <c r="L78" s="1138"/>
      <c r="M78" s="1138"/>
      <c r="N78" s="1138"/>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ht="12.75" x14ac:dyDescent="0.25">
      <c r="B79" s="97"/>
      <c r="G79" s="1119"/>
      <c r="H79" s="1119"/>
      <c r="I79" s="1137"/>
      <c r="J79" s="1137"/>
      <c r="K79" s="1139"/>
      <c r="L79" s="1139"/>
      <c r="M79" s="1139"/>
      <c r="N79" s="1139"/>
      <c r="AN79" s="1121"/>
      <c r="AO79" s="1121"/>
      <c r="AP79" s="1121"/>
      <c r="AQ79" s="1121"/>
      <c r="AR79" s="1121"/>
      <c r="AS79" s="1121"/>
      <c r="AT79" s="1121"/>
      <c r="AU79" s="1121"/>
      <c r="AV79" s="1121"/>
      <c r="AW79" s="1121"/>
      <c r="AX79" s="1121"/>
      <c r="AY79" s="1121"/>
      <c r="AZ79" s="1121"/>
      <c r="BA79" s="1121"/>
      <c r="BB79" s="1134" t="s">
        <v>412</v>
      </c>
      <c r="BC79" s="1134"/>
      <c r="BD79" s="1134"/>
      <c r="BE79" s="1134"/>
      <c r="BF79" s="1134"/>
      <c r="BG79" s="1134"/>
      <c r="BH79" s="1134"/>
      <c r="BI79" s="1134"/>
      <c r="BJ79" s="1134"/>
      <c r="BK79" s="1134"/>
      <c r="BL79" s="1134"/>
      <c r="BM79" s="1134"/>
      <c r="BN79" s="1134"/>
      <c r="BO79" s="1134"/>
      <c r="BP79" s="1136">
        <v>10.7</v>
      </c>
      <c r="BQ79" s="1136"/>
      <c r="BR79" s="1136"/>
      <c r="BS79" s="1136"/>
      <c r="BT79" s="1136"/>
      <c r="BU79" s="1136"/>
      <c r="BV79" s="1136"/>
      <c r="BW79" s="1136"/>
      <c r="BX79" s="1136">
        <v>8.6</v>
      </c>
      <c r="BY79" s="1136"/>
      <c r="BZ79" s="1136"/>
      <c r="CA79" s="1136"/>
      <c r="CB79" s="1136"/>
      <c r="CC79" s="1136"/>
      <c r="CD79" s="1136"/>
      <c r="CE79" s="1136"/>
      <c r="CF79" s="1136">
        <v>8.5</v>
      </c>
      <c r="CG79" s="1136"/>
      <c r="CH79" s="1136"/>
      <c r="CI79" s="1136"/>
      <c r="CJ79" s="1136"/>
      <c r="CK79" s="1136"/>
      <c r="CL79" s="1136"/>
      <c r="CM79" s="1136"/>
      <c r="CN79" s="1136">
        <v>8.5</v>
      </c>
      <c r="CO79" s="1136"/>
      <c r="CP79" s="1136"/>
      <c r="CQ79" s="1136"/>
      <c r="CR79" s="1136"/>
      <c r="CS79" s="1136"/>
      <c r="CT79" s="1136"/>
      <c r="CU79" s="1136"/>
      <c r="CV79" s="1136">
        <v>8.5</v>
      </c>
      <c r="CW79" s="1136"/>
      <c r="CX79" s="1136"/>
      <c r="CY79" s="1136"/>
      <c r="CZ79" s="1136"/>
      <c r="DA79" s="1136"/>
      <c r="DB79" s="1136"/>
      <c r="DC79" s="1136"/>
    </row>
    <row r="80" spans="2:107" ht="12.75" x14ac:dyDescent="0.25">
      <c r="B80" s="97"/>
      <c r="G80" s="1119"/>
      <c r="H80" s="1119"/>
      <c r="I80" s="1137"/>
      <c r="J80" s="1137"/>
      <c r="K80" s="1139"/>
      <c r="L80" s="1139"/>
      <c r="M80" s="1139"/>
      <c r="N80" s="1139"/>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ht="12.75" x14ac:dyDescent="0.25">
      <c r="B81" s="97"/>
    </row>
    <row r="82" spans="2:109" ht="16.149999999999999" x14ac:dyDescent="0.2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2.75" x14ac:dyDescent="0.2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2.75" x14ac:dyDescent="0.25">
      <c r="DD84" s="108"/>
      <c r="DE84" s="108"/>
    </row>
    <row r="85" spans="2:109" ht="12.75" x14ac:dyDescent="0.25">
      <c r="DD85" s="108"/>
      <c r="DE85" s="108"/>
    </row>
    <row r="86" spans="2:109" ht="12.75" hidden="1" x14ac:dyDescent="0.25">
      <c r="DD86" s="108"/>
      <c r="DE86" s="108"/>
    </row>
    <row r="87" spans="2:109" ht="12.75" hidden="1" x14ac:dyDescent="0.25">
      <c r="K87" s="339"/>
      <c r="AQ87" s="339"/>
      <c r="BC87" s="339"/>
      <c r="BO87" s="339"/>
      <c r="CA87" s="339"/>
      <c r="CM87" s="339"/>
      <c r="CY87" s="339"/>
      <c r="DD87" s="108"/>
      <c r="DE87" s="108"/>
    </row>
    <row r="88" spans="2:109" ht="12.75" hidden="1" x14ac:dyDescent="0.25">
      <c r="DD88" s="108"/>
      <c r="DE88" s="108"/>
    </row>
    <row r="89" spans="2:109" ht="12.75" hidden="1" x14ac:dyDescent="0.25">
      <c r="DD89" s="108"/>
      <c r="DE89" s="108"/>
    </row>
    <row r="90" spans="2:109" ht="12.75" hidden="1" x14ac:dyDescent="0.25">
      <c r="DD90" s="108"/>
      <c r="DE90" s="108"/>
    </row>
    <row r="91" spans="2:109" ht="12.75" hidden="1" x14ac:dyDescent="0.25">
      <c r="DD91" s="108"/>
      <c r="DE91" s="108"/>
    </row>
    <row r="92" spans="2:109" ht="13.5" hidden="1" customHeight="1" x14ac:dyDescent="0.25">
      <c r="DD92" s="108"/>
      <c r="DE92" s="108"/>
    </row>
    <row r="93" spans="2:109" ht="13.5" hidden="1" customHeight="1" x14ac:dyDescent="0.25">
      <c r="DD93" s="108"/>
      <c r="DE93" s="108"/>
    </row>
    <row r="94" spans="2:109" ht="13.5" hidden="1" customHeight="1" x14ac:dyDescent="0.25">
      <c r="DD94" s="108"/>
      <c r="DE94" s="108"/>
    </row>
    <row r="95" spans="2:109" ht="13.5" hidden="1" customHeight="1" x14ac:dyDescent="0.25">
      <c r="DD95" s="108"/>
      <c r="DE95" s="108"/>
    </row>
    <row r="96" spans="2:109" ht="13.5" hidden="1" customHeight="1" x14ac:dyDescent="0.25">
      <c r="DD96" s="108"/>
      <c r="DE96" s="108"/>
    </row>
    <row r="97" s="50" customFormat="1" ht="13.5" hidden="1" customHeight="1" x14ac:dyDescent="0.25"/>
    <row r="98" s="50" customFormat="1" ht="13.5" hidden="1" customHeight="1" x14ac:dyDescent="0.25"/>
    <row r="99" s="50" customFormat="1" ht="13.5" hidden="1" customHeight="1" x14ac:dyDescent="0.25"/>
    <row r="100" s="50" customFormat="1" ht="13.5" hidden="1" customHeight="1" x14ac:dyDescent="0.25"/>
    <row r="101" s="50" customFormat="1" ht="13.5" hidden="1" customHeight="1" x14ac:dyDescent="0.25"/>
    <row r="102" s="50" customFormat="1" ht="13.5" hidden="1" customHeight="1" x14ac:dyDescent="0.25"/>
    <row r="103" s="50" customFormat="1" ht="13.5" hidden="1" customHeight="1" x14ac:dyDescent="0.25"/>
    <row r="104" s="50" customFormat="1" ht="13.5" hidden="1" customHeight="1" x14ac:dyDescent="0.25"/>
    <row r="105" s="50" customFormat="1" ht="13.5" hidden="1" customHeight="1" x14ac:dyDescent="0.25"/>
    <row r="106" s="50" customFormat="1" ht="13.5" hidden="1" customHeight="1" x14ac:dyDescent="0.25"/>
    <row r="107" s="50" customFormat="1" ht="13.5" hidden="1" customHeight="1" x14ac:dyDescent="0.25"/>
    <row r="108" s="50" customFormat="1" ht="13.5" hidden="1" customHeight="1" x14ac:dyDescent="0.25"/>
    <row r="109" s="50" customFormat="1" ht="13.5" hidden="1" customHeight="1" x14ac:dyDescent="0.25"/>
    <row r="110" s="50" customFormat="1" ht="13.5" hidden="1" customHeight="1" x14ac:dyDescent="0.25"/>
    <row r="111" s="50" customFormat="1" ht="13.5" hidden="1" customHeight="1" x14ac:dyDescent="0.25"/>
    <row r="112" s="50" customFormat="1" ht="13.5" hidden="1" customHeight="1" x14ac:dyDescent="0.25"/>
    <row r="113" s="50" customFormat="1" ht="13.5" hidden="1" customHeight="1" x14ac:dyDescent="0.25"/>
    <row r="114" s="50" customFormat="1" ht="13.5" hidden="1" customHeight="1" x14ac:dyDescent="0.25"/>
    <row r="115" s="50" customFormat="1" ht="13.5" hidden="1" customHeight="1" x14ac:dyDescent="0.25"/>
    <row r="116" s="50" customFormat="1" ht="13.5" hidden="1" customHeight="1" x14ac:dyDescent="0.25"/>
    <row r="117" s="50" customFormat="1" ht="13.5" hidden="1" customHeight="1" x14ac:dyDescent="0.25"/>
    <row r="118" s="50" customFormat="1" ht="13.5" hidden="1" customHeight="1" x14ac:dyDescent="0.25"/>
    <row r="119" s="50" customFormat="1" ht="13.5" hidden="1" customHeight="1" x14ac:dyDescent="0.25"/>
    <row r="120" s="50" customFormat="1" ht="13.5" hidden="1" customHeight="1" x14ac:dyDescent="0.25"/>
    <row r="121" s="50" customFormat="1" ht="13.5" hidden="1" customHeight="1" x14ac:dyDescent="0.25"/>
    <row r="122" s="50" customFormat="1" ht="13.5" hidden="1" customHeight="1" x14ac:dyDescent="0.25"/>
    <row r="123" s="50" customFormat="1" ht="13.5" hidden="1" customHeight="1" x14ac:dyDescent="0.25"/>
    <row r="124" s="50" customFormat="1" ht="13.5" hidden="1" customHeight="1" x14ac:dyDescent="0.25"/>
    <row r="125" s="50" customFormat="1" ht="13.5" hidden="1" customHeight="1" x14ac:dyDescent="0.25"/>
    <row r="126" s="50" customFormat="1" ht="13.5" hidden="1" customHeight="1" x14ac:dyDescent="0.25"/>
    <row r="127" s="50" customFormat="1" ht="13.5" hidden="1" customHeight="1" x14ac:dyDescent="0.25"/>
    <row r="128" s="50" customFormat="1" ht="13.5" hidden="1" customHeight="1" x14ac:dyDescent="0.25"/>
    <row r="129" s="50" customFormat="1" ht="13.5" hidden="1" customHeight="1" x14ac:dyDescent="0.25"/>
    <row r="130" s="50" customFormat="1" ht="13.5" hidden="1" customHeight="1" x14ac:dyDescent="0.25"/>
    <row r="131" s="50" customFormat="1" ht="13.5" hidden="1" customHeight="1" x14ac:dyDescent="0.25"/>
    <row r="132" s="50" customFormat="1" ht="13.5" hidden="1" customHeight="1" x14ac:dyDescent="0.25"/>
    <row r="133" s="50" customFormat="1" ht="13.5" hidden="1" customHeight="1" x14ac:dyDescent="0.25"/>
    <row r="134" s="50" customFormat="1" ht="13.5" hidden="1" customHeight="1" x14ac:dyDescent="0.25"/>
    <row r="135" s="50" customFormat="1" ht="13.5" hidden="1" customHeight="1" x14ac:dyDescent="0.25"/>
    <row r="136" s="50" customFormat="1" ht="13.5" hidden="1" customHeight="1" x14ac:dyDescent="0.25"/>
    <row r="137" s="50" customFormat="1" ht="13.5" hidden="1" customHeight="1" x14ac:dyDescent="0.25"/>
    <row r="138" s="50" customFormat="1" ht="13.5" hidden="1" customHeight="1" x14ac:dyDescent="0.25"/>
    <row r="139" s="50" customFormat="1" ht="13.5" hidden="1" customHeight="1" x14ac:dyDescent="0.25"/>
    <row r="140" s="50" customFormat="1" ht="13.5" hidden="1" customHeight="1" x14ac:dyDescent="0.25"/>
    <row r="141" s="50" customFormat="1" ht="13.5" hidden="1" customHeight="1" x14ac:dyDescent="0.25"/>
    <row r="142" s="50" customFormat="1" ht="13.5" hidden="1" customHeight="1" x14ac:dyDescent="0.25"/>
    <row r="143" s="50" customFormat="1" ht="13.5" hidden="1" customHeight="1" x14ac:dyDescent="0.25"/>
    <row r="144" s="50" customFormat="1" ht="13.5" hidden="1" customHeight="1" x14ac:dyDescent="0.25"/>
    <row r="145" s="50" customFormat="1" ht="13.5" hidden="1" customHeight="1" x14ac:dyDescent="0.25"/>
    <row r="146" s="50" customFormat="1" ht="13.5" hidden="1" customHeight="1" x14ac:dyDescent="0.25"/>
    <row r="147" s="50" customFormat="1" ht="13.5" hidden="1" customHeight="1" x14ac:dyDescent="0.25"/>
    <row r="148" s="50" customFormat="1" ht="13.5" hidden="1" customHeight="1" x14ac:dyDescent="0.25"/>
    <row r="149" s="50" customFormat="1" ht="13.5" hidden="1" customHeight="1" x14ac:dyDescent="0.25"/>
    <row r="150" s="50" customFormat="1" ht="13.5" hidden="1" customHeight="1" x14ac:dyDescent="0.25"/>
    <row r="151" s="50" customFormat="1" ht="13.5" hidden="1" customHeight="1" x14ac:dyDescent="0.25"/>
    <row r="152" s="50" customFormat="1" ht="13.5" hidden="1" customHeight="1" x14ac:dyDescent="0.25"/>
    <row r="153" s="50" customFormat="1" ht="13.5" hidden="1" customHeight="1" x14ac:dyDescent="0.25"/>
    <row r="154" s="50" customFormat="1" ht="13.5" hidden="1" customHeight="1" x14ac:dyDescent="0.25"/>
    <row r="155" s="50" customFormat="1" ht="13.5" hidden="1" customHeight="1" x14ac:dyDescent="0.25"/>
    <row r="156" s="50" customFormat="1" ht="13.5" hidden="1" customHeight="1" x14ac:dyDescent="0.25"/>
    <row r="157" s="50" customFormat="1" ht="13.5" hidden="1" customHeight="1" x14ac:dyDescent="0.25"/>
    <row r="158" s="50" customFormat="1" ht="13.5" hidden="1" customHeight="1" x14ac:dyDescent="0.25"/>
    <row r="159" s="50" customFormat="1" ht="13.5" hidden="1" customHeight="1" x14ac:dyDescent="0.25"/>
    <row r="160" s="50" customFormat="1" ht="13.5" hidden="1" customHeight="1" x14ac:dyDescent="0.25"/>
  </sheetData>
  <sheetProtection algorithmName="SHA-512" hashValue="+vJbcM3F8jvbPCm69Bai2KNLyRPvS/7yOCJQPZvQEWryXblgmreKoaUxo1LxlODAjZfe0BvderMR2DZENzL4XQ==" saltValue="L8y86U6tcHzd3mgbDfACh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70" zoomScaleNormal="70" zoomScaleSheetLayoutView="70" workbookViewId="0">
      <selection activeCell="AN43" sqref="AN43:DC47"/>
    </sheetView>
  </sheetViews>
  <sheetFormatPr defaultColWidth="0" defaultRowHeight="13.5" customHeight="1" zeroHeight="1" x14ac:dyDescent="0.25"/>
  <cols>
    <col min="1" max="34" width="2.46484375" style="94" customWidth="1"/>
    <col min="35" max="122" width="2.46484375" style="95" customWidth="1"/>
    <col min="123" max="123" width="2.46484375" style="95" hidden="1" customWidth="1"/>
    <col min="124" max="16384" width="2.46484375" style="95" hidden="1"/>
  </cols>
  <sheetData>
    <row r="1" spans="1:34" ht="13.5" customHeight="1" x14ac:dyDescent="0.2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ht="12.75" x14ac:dyDescent="0.25">
      <c r="S2" s="95"/>
      <c r="AH2" s="95"/>
    </row>
    <row r="3" spans="1:34" ht="12.75" x14ac:dyDescent="0.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ht="12.75" x14ac:dyDescent="0.25"/>
    <row r="5" spans="1:34" ht="12.75" x14ac:dyDescent="0.25"/>
    <row r="6" spans="1:34" ht="12.75" x14ac:dyDescent="0.25"/>
    <row r="7" spans="1:34" ht="12.75" x14ac:dyDescent="0.25"/>
    <row r="8" spans="1:34" ht="12.75" x14ac:dyDescent="0.25"/>
    <row r="9" spans="1:34" ht="12.75" x14ac:dyDescent="0.25">
      <c r="AH9" s="95"/>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95"/>
    </row>
    <row r="18" spans="12:34" ht="12.75" x14ac:dyDescent="0.25"/>
    <row r="19" spans="12:34" ht="12.75" x14ac:dyDescent="0.25"/>
    <row r="20" spans="12:34" ht="12.75" x14ac:dyDescent="0.25">
      <c r="AH20" s="95"/>
    </row>
    <row r="21" spans="12:34" ht="12.75" x14ac:dyDescent="0.25">
      <c r="AH21" s="95"/>
    </row>
    <row r="22" spans="12:34" ht="12.75" x14ac:dyDescent="0.25"/>
    <row r="23" spans="12:34" ht="12.75" x14ac:dyDescent="0.25"/>
    <row r="24" spans="12:34" ht="12.75" x14ac:dyDescent="0.25">
      <c r="Q24" s="95"/>
    </row>
    <row r="25" spans="12:34" ht="12.75" x14ac:dyDescent="0.25"/>
    <row r="26" spans="12:34" ht="12.75" x14ac:dyDescent="0.25"/>
    <row r="27" spans="12:34" ht="12.75" x14ac:dyDescent="0.25"/>
    <row r="28" spans="12:34" ht="12.75" x14ac:dyDescent="0.25">
      <c r="O28" s="95"/>
      <c r="T28" s="95"/>
      <c r="AH28" s="95"/>
    </row>
    <row r="29" spans="12:34" ht="12.75" x14ac:dyDescent="0.25"/>
    <row r="30" spans="12:34" ht="12.75" x14ac:dyDescent="0.25"/>
    <row r="31" spans="12:34" ht="12.75" x14ac:dyDescent="0.25">
      <c r="Q31" s="95"/>
    </row>
    <row r="32" spans="12:34" ht="12.75" x14ac:dyDescent="0.25">
      <c r="L32" s="95"/>
    </row>
    <row r="33" spans="2:34" ht="12.75" x14ac:dyDescent="0.25">
      <c r="C33" s="95"/>
      <c r="E33" s="95"/>
      <c r="G33" s="95"/>
      <c r="I33" s="95"/>
      <c r="X33" s="95"/>
    </row>
    <row r="34" spans="2:34" ht="12.75" x14ac:dyDescent="0.25">
      <c r="B34" s="95"/>
      <c r="P34" s="95"/>
      <c r="R34" s="95"/>
      <c r="T34" s="95"/>
    </row>
    <row r="35" spans="2:34" ht="12.75" x14ac:dyDescent="0.25">
      <c r="D35" s="95"/>
      <c r="W35" s="95"/>
      <c r="AC35" s="95"/>
      <c r="AD35" s="95"/>
      <c r="AE35" s="95"/>
      <c r="AF35" s="95"/>
      <c r="AG35" s="95"/>
      <c r="AH35" s="95"/>
    </row>
    <row r="36" spans="2:34" ht="12.75" x14ac:dyDescent="0.25">
      <c r="H36" s="95"/>
      <c r="J36" s="95"/>
      <c r="K36" s="95"/>
      <c r="M36" s="95"/>
      <c r="Y36" s="95"/>
      <c r="Z36" s="95"/>
      <c r="AA36" s="95"/>
      <c r="AB36" s="95"/>
      <c r="AC36" s="95"/>
      <c r="AD36" s="95"/>
      <c r="AE36" s="95"/>
      <c r="AF36" s="95"/>
      <c r="AG36" s="95"/>
      <c r="AH36" s="95"/>
    </row>
    <row r="37" spans="2:34" ht="12.75" x14ac:dyDescent="0.25">
      <c r="AH37" s="95"/>
    </row>
    <row r="38" spans="2:34" ht="12.75" x14ac:dyDescent="0.25">
      <c r="AG38" s="95"/>
      <c r="AH38" s="95"/>
    </row>
    <row r="39" spans="2:34" ht="12.75" x14ac:dyDescent="0.25"/>
    <row r="40" spans="2:34" ht="12.75" x14ac:dyDescent="0.25">
      <c r="X40" s="95"/>
    </row>
    <row r="41" spans="2:34" ht="12.75" x14ac:dyDescent="0.25">
      <c r="R41" s="95"/>
    </row>
    <row r="42" spans="2:34" ht="12.75" x14ac:dyDescent="0.25">
      <c r="W42" s="95"/>
    </row>
    <row r="43" spans="2:34" ht="12.75" x14ac:dyDescent="0.25">
      <c r="Y43" s="95"/>
      <c r="Z43" s="95"/>
      <c r="AA43" s="95"/>
      <c r="AB43" s="95"/>
      <c r="AC43" s="95"/>
      <c r="AD43" s="95"/>
      <c r="AE43" s="95"/>
      <c r="AF43" s="95"/>
      <c r="AG43" s="95"/>
      <c r="AH43" s="95"/>
    </row>
    <row r="44" spans="2:34" ht="12.75" x14ac:dyDescent="0.25">
      <c r="AH44" s="95"/>
    </row>
    <row r="45" spans="2:34" ht="12.75" x14ac:dyDescent="0.25">
      <c r="X45" s="95"/>
    </row>
    <row r="46" spans="2:34" ht="12.75" x14ac:dyDescent="0.25"/>
    <row r="47" spans="2:34" ht="12.75" x14ac:dyDescent="0.25"/>
    <row r="48" spans="2:34" ht="12.75" x14ac:dyDescent="0.25">
      <c r="W48" s="95"/>
      <c r="Y48" s="95"/>
      <c r="Z48" s="95"/>
      <c r="AA48" s="95"/>
      <c r="AB48" s="95"/>
      <c r="AC48" s="95"/>
      <c r="AD48" s="95"/>
      <c r="AE48" s="95"/>
      <c r="AF48" s="95"/>
      <c r="AG48" s="95"/>
      <c r="AH48" s="95"/>
    </row>
    <row r="49" spans="28:34" ht="12.75" x14ac:dyDescent="0.25"/>
    <row r="50" spans="28:34" ht="12.75" x14ac:dyDescent="0.25">
      <c r="AE50" s="95"/>
      <c r="AF50" s="95"/>
      <c r="AG50" s="95"/>
      <c r="AH50" s="95"/>
    </row>
    <row r="51" spans="28:34" ht="12.75" x14ac:dyDescent="0.25">
      <c r="AC51" s="95"/>
      <c r="AD51" s="95"/>
      <c r="AE51" s="95"/>
      <c r="AF51" s="95"/>
      <c r="AG51" s="95"/>
      <c r="AH51" s="95"/>
    </row>
    <row r="52" spans="28:34" ht="12.75" x14ac:dyDescent="0.25"/>
    <row r="53" spans="28:34" ht="12.75" x14ac:dyDescent="0.25">
      <c r="AF53" s="95"/>
      <c r="AG53" s="95"/>
      <c r="AH53" s="95"/>
    </row>
    <row r="54" spans="28:34" ht="12.75" x14ac:dyDescent="0.25">
      <c r="AH54" s="95"/>
    </row>
    <row r="55" spans="28:34" ht="12.75" x14ac:dyDescent="0.25"/>
    <row r="56" spans="28:34" ht="12.75" x14ac:dyDescent="0.25">
      <c r="AB56" s="95"/>
      <c r="AC56" s="95"/>
      <c r="AD56" s="95"/>
      <c r="AE56" s="95"/>
      <c r="AF56" s="95"/>
      <c r="AG56" s="95"/>
      <c r="AH56" s="95"/>
    </row>
    <row r="57" spans="28:34" ht="12.75" x14ac:dyDescent="0.25">
      <c r="AH57" s="95"/>
    </row>
    <row r="58" spans="28:34" ht="12.75" x14ac:dyDescent="0.25">
      <c r="AH58" s="95"/>
    </row>
    <row r="59" spans="28:34" ht="12.75" x14ac:dyDescent="0.25"/>
    <row r="60" spans="28:34" ht="12.75" x14ac:dyDescent="0.25"/>
    <row r="61" spans="28:34" ht="12.75" x14ac:dyDescent="0.25"/>
    <row r="62" spans="28:34" ht="12.75" x14ac:dyDescent="0.25"/>
    <row r="63" spans="28:34" ht="12.75" x14ac:dyDescent="0.25">
      <c r="AH63" s="95"/>
    </row>
    <row r="64" spans="28:34" ht="12.75" x14ac:dyDescent="0.25">
      <c r="AG64" s="95"/>
      <c r="AH64" s="95"/>
    </row>
    <row r="65" spans="28:34" ht="12.75" x14ac:dyDescent="0.25"/>
    <row r="66" spans="28:34" ht="12.75" x14ac:dyDescent="0.25"/>
    <row r="67" spans="28:34" ht="12.75" x14ac:dyDescent="0.25"/>
    <row r="68" spans="28:34" ht="12.75" x14ac:dyDescent="0.25">
      <c r="AB68" s="95"/>
      <c r="AC68" s="95"/>
      <c r="AD68" s="95"/>
      <c r="AE68" s="95"/>
      <c r="AF68" s="95"/>
      <c r="AG68" s="95"/>
      <c r="AH68" s="95"/>
    </row>
    <row r="69" spans="28:34" ht="12.75" x14ac:dyDescent="0.25">
      <c r="AF69" s="95"/>
      <c r="AG69" s="95"/>
      <c r="AH69" s="95"/>
    </row>
    <row r="70" spans="28:34" ht="12.75" x14ac:dyDescent="0.25"/>
    <row r="71" spans="28:34" ht="12.75" x14ac:dyDescent="0.25"/>
    <row r="72" spans="28:34" ht="12.75" x14ac:dyDescent="0.25"/>
    <row r="73" spans="28:34" ht="12.75" x14ac:dyDescent="0.25"/>
    <row r="74" spans="28:34" ht="12.75" x14ac:dyDescent="0.25"/>
    <row r="75" spans="28:34" ht="12.75" x14ac:dyDescent="0.25">
      <c r="AH75" s="95"/>
    </row>
    <row r="76" spans="28:34" ht="12.75" x14ac:dyDescent="0.25">
      <c r="AF76" s="95"/>
      <c r="AG76" s="95"/>
      <c r="AH76" s="95"/>
    </row>
    <row r="77" spans="28:34" ht="12.75" x14ac:dyDescent="0.25">
      <c r="AG77" s="95"/>
      <c r="AH77" s="95"/>
    </row>
    <row r="78" spans="28:34" ht="12.75" x14ac:dyDescent="0.25"/>
    <row r="79" spans="28:34" ht="12.75" x14ac:dyDescent="0.25"/>
    <row r="80" spans="28:34" ht="12.75" x14ac:dyDescent="0.25"/>
    <row r="81" spans="25:34" ht="12.75" x14ac:dyDescent="0.25"/>
    <row r="82" spans="25:34" ht="12.75" x14ac:dyDescent="0.25">
      <c r="Y82" s="95"/>
    </row>
    <row r="83" spans="25:34" ht="12.75" x14ac:dyDescent="0.25">
      <c r="Y83" s="95"/>
      <c r="Z83" s="95"/>
      <c r="AA83" s="95"/>
      <c r="AB83" s="95"/>
      <c r="AC83" s="95"/>
      <c r="AD83" s="95"/>
      <c r="AE83" s="95"/>
      <c r="AF83" s="95"/>
      <c r="AG83" s="95"/>
      <c r="AH83" s="95"/>
    </row>
    <row r="84" spans="25:34" ht="12.75" x14ac:dyDescent="0.25"/>
    <row r="85" spans="25:34" ht="12.75" x14ac:dyDescent="0.25"/>
    <row r="86" spans="25:34" ht="12.75" x14ac:dyDescent="0.25"/>
    <row r="87" spans="25:34" ht="12.75" x14ac:dyDescent="0.25"/>
    <row r="88" spans="25:34" ht="12.75" x14ac:dyDescent="0.25">
      <c r="AH88" s="95"/>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95"/>
      <c r="AG94" s="95"/>
      <c r="AH94" s="95"/>
    </row>
    <row r="95" spans="25:34" ht="13.5" customHeight="1" x14ac:dyDescent="0.25">
      <c r="AH95" s="95"/>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95"/>
    </row>
    <row r="102" spans="33:34" ht="13.5" customHeight="1" x14ac:dyDescent="0.25"/>
    <row r="103" spans="33:34" ht="13.5" customHeight="1" x14ac:dyDescent="0.25"/>
    <row r="104" spans="33:34" ht="13.5" customHeight="1" x14ac:dyDescent="0.25">
      <c r="AG104" s="95"/>
      <c r="AH104" s="95"/>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95"/>
    </row>
    <row r="117" spans="34:122" ht="13.5" customHeight="1" x14ac:dyDescent="0.25"/>
    <row r="118" spans="34:122" ht="13.5" customHeight="1" x14ac:dyDescent="0.25"/>
    <row r="119" spans="34:122" ht="13.5" customHeight="1" x14ac:dyDescent="0.25"/>
    <row r="120" spans="34:122" ht="13.5" customHeight="1" x14ac:dyDescent="0.25">
      <c r="AH120" s="95"/>
    </row>
    <row r="121" spans="34:122" ht="13.5" customHeight="1" x14ac:dyDescent="0.25">
      <c r="AH121" s="95"/>
    </row>
    <row r="122" spans="34:122" ht="13.5" customHeight="1" x14ac:dyDescent="0.25"/>
    <row r="123" spans="34:122" ht="13.5" customHeight="1" x14ac:dyDescent="0.25"/>
    <row r="124" spans="34:122" ht="13.5" customHeight="1" x14ac:dyDescent="0.25"/>
    <row r="125" spans="34:122" ht="13.5" customHeight="1" x14ac:dyDescent="0.25">
      <c r="DR125" s="95" t="s">
        <v>100</v>
      </c>
    </row>
  </sheetData>
  <sheetProtection algorithmName="SHA-512" hashValue="K1HMAw7q6vHGLKE0XD2EZoDTcoxvtCVsXdiM6d0UZmOLMUbJcrmakl7ObIYxtkdlNhCJo8YroGB5kO8eZ1fXFA==" saltValue="rhSJ+ZZSrwGOIYvM31FnR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3" zoomScale="90" zoomScaleNormal="90" zoomScaleSheetLayoutView="55" workbookViewId="0">
      <selection activeCell="AN43" sqref="AN43"/>
    </sheetView>
  </sheetViews>
  <sheetFormatPr defaultColWidth="0" defaultRowHeight="13.5" customHeight="1" zeroHeight="1" x14ac:dyDescent="0.25"/>
  <cols>
    <col min="1" max="34" width="2.46484375" style="94" customWidth="1"/>
    <col min="35" max="122" width="2.46484375" style="95" customWidth="1"/>
    <col min="123" max="123" width="2.46484375" style="95" hidden="1" customWidth="1"/>
    <col min="124" max="16384" width="2.46484375" style="95" hidden="1"/>
  </cols>
  <sheetData>
    <row r="1" spans="2:34" ht="13.5" customHeight="1" x14ac:dyDescent="0.2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2.75" x14ac:dyDescent="0.25">
      <c r="S2" s="95"/>
      <c r="AH2" s="95"/>
    </row>
    <row r="3" spans="2:34" ht="12.75" x14ac:dyDescent="0.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2.75" x14ac:dyDescent="0.25"/>
    <row r="5" spans="2:34" ht="12.75" x14ac:dyDescent="0.25"/>
    <row r="6" spans="2:34" ht="12.75" x14ac:dyDescent="0.25"/>
    <row r="7" spans="2:34" ht="12.75" x14ac:dyDescent="0.25"/>
    <row r="8" spans="2:34" ht="12.75" x14ac:dyDescent="0.25"/>
    <row r="9" spans="2:34" ht="12.75" x14ac:dyDescent="0.25">
      <c r="AH9" s="95"/>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95"/>
    </row>
    <row r="18" spans="12:34" ht="12.75" x14ac:dyDescent="0.25"/>
    <row r="19" spans="12:34" ht="12.75" x14ac:dyDescent="0.25"/>
    <row r="20" spans="12:34" ht="12.75" x14ac:dyDescent="0.25">
      <c r="AH20" s="95"/>
    </row>
    <row r="21" spans="12:34" ht="12.75" x14ac:dyDescent="0.25">
      <c r="AH21" s="95"/>
    </row>
    <row r="22" spans="12:34" ht="12.75" x14ac:dyDescent="0.25"/>
    <row r="23" spans="12:34" ht="12.75" x14ac:dyDescent="0.25"/>
    <row r="24" spans="12:34" ht="12.75" x14ac:dyDescent="0.25">
      <c r="Q24" s="95"/>
    </row>
    <row r="25" spans="12:34" ht="12.75" x14ac:dyDescent="0.25"/>
    <row r="26" spans="12:34" ht="12.75" x14ac:dyDescent="0.25"/>
    <row r="27" spans="12:34" ht="12.75" x14ac:dyDescent="0.25"/>
    <row r="28" spans="12:34" ht="12.75" x14ac:dyDescent="0.25">
      <c r="O28" s="95"/>
      <c r="T28" s="95"/>
      <c r="AH28" s="95"/>
    </row>
    <row r="29" spans="12:34" ht="12.75" x14ac:dyDescent="0.25"/>
    <row r="30" spans="12:34" ht="12.75" x14ac:dyDescent="0.25"/>
    <row r="31" spans="12:34" ht="12.75" x14ac:dyDescent="0.25">
      <c r="Q31" s="95"/>
    </row>
    <row r="32" spans="12:34" ht="12.75" x14ac:dyDescent="0.25">
      <c r="L32" s="95"/>
    </row>
    <row r="33" spans="2:34" ht="12.75" x14ac:dyDescent="0.25">
      <c r="C33" s="95"/>
      <c r="E33" s="95"/>
      <c r="G33" s="95"/>
      <c r="I33" s="95"/>
      <c r="X33" s="95"/>
    </row>
    <row r="34" spans="2:34" ht="12.75" x14ac:dyDescent="0.25">
      <c r="B34" s="95"/>
      <c r="P34" s="95"/>
      <c r="R34" s="95"/>
      <c r="T34" s="95"/>
    </row>
    <row r="35" spans="2:34" ht="12.75" x14ac:dyDescent="0.25">
      <c r="D35" s="95"/>
      <c r="W35" s="95"/>
      <c r="AC35" s="95"/>
      <c r="AD35" s="95"/>
      <c r="AE35" s="95"/>
      <c r="AF35" s="95"/>
      <c r="AG35" s="95"/>
      <c r="AH35" s="95"/>
    </row>
    <row r="36" spans="2:34" ht="12.75" x14ac:dyDescent="0.25">
      <c r="H36" s="95"/>
      <c r="J36" s="95"/>
      <c r="K36" s="95"/>
      <c r="M36" s="95"/>
      <c r="Y36" s="95"/>
      <c r="Z36" s="95"/>
      <c r="AA36" s="95"/>
      <c r="AB36" s="95"/>
      <c r="AC36" s="95"/>
      <c r="AD36" s="95"/>
      <c r="AE36" s="95"/>
      <c r="AF36" s="95"/>
      <c r="AG36" s="95"/>
      <c r="AH36" s="95"/>
    </row>
    <row r="37" spans="2:34" ht="12.75" x14ac:dyDescent="0.25">
      <c r="AH37" s="95"/>
    </row>
    <row r="38" spans="2:34" ht="12.75" x14ac:dyDescent="0.25">
      <c r="AG38" s="95"/>
      <c r="AH38" s="95"/>
    </row>
    <row r="39" spans="2:34" ht="12.75" x14ac:dyDescent="0.25"/>
    <row r="40" spans="2:34" ht="12.75" x14ac:dyDescent="0.25">
      <c r="X40" s="95"/>
    </row>
    <row r="41" spans="2:34" ht="12.75" x14ac:dyDescent="0.25">
      <c r="R41" s="95"/>
    </row>
    <row r="42" spans="2:34" ht="12.75" x14ac:dyDescent="0.25">
      <c r="W42" s="95"/>
    </row>
    <row r="43" spans="2:34" ht="12.75" x14ac:dyDescent="0.25">
      <c r="Y43" s="95"/>
      <c r="Z43" s="95"/>
      <c r="AA43" s="95"/>
      <c r="AB43" s="95"/>
      <c r="AC43" s="95"/>
      <c r="AD43" s="95"/>
      <c r="AE43" s="95"/>
      <c r="AF43" s="95"/>
      <c r="AG43" s="95"/>
      <c r="AH43" s="95"/>
    </row>
    <row r="44" spans="2:34" ht="12.75" x14ac:dyDescent="0.25">
      <c r="AH44" s="95"/>
    </row>
    <row r="45" spans="2:34" ht="12.75" x14ac:dyDescent="0.25">
      <c r="X45" s="95"/>
    </row>
    <row r="46" spans="2:34" ht="12.75" x14ac:dyDescent="0.25"/>
    <row r="47" spans="2:34" ht="12.75" x14ac:dyDescent="0.25"/>
    <row r="48" spans="2:34" ht="12.75" x14ac:dyDescent="0.25">
      <c r="W48" s="95"/>
      <c r="Y48" s="95"/>
      <c r="Z48" s="95"/>
      <c r="AA48" s="95"/>
      <c r="AB48" s="95"/>
      <c r="AC48" s="95"/>
      <c r="AD48" s="95"/>
      <c r="AE48" s="95"/>
      <c r="AF48" s="95"/>
      <c r="AG48" s="95"/>
      <c r="AH48" s="95"/>
    </row>
    <row r="49" spans="28:34" ht="12.75" x14ac:dyDescent="0.25"/>
    <row r="50" spans="28:34" ht="12.75" x14ac:dyDescent="0.25">
      <c r="AE50" s="95"/>
      <c r="AF50" s="95"/>
      <c r="AG50" s="95"/>
      <c r="AH50" s="95"/>
    </row>
    <row r="51" spans="28:34" ht="12.75" x14ac:dyDescent="0.25">
      <c r="AC51" s="95"/>
      <c r="AD51" s="95"/>
      <c r="AE51" s="95"/>
      <c r="AF51" s="95"/>
      <c r="AG51" s="95"/>
      <c r="AH51" s="95"/>
    </row>
    <row r="52" spans="28:34" ht="12.75" x14ac:dyDescent="0.25"/>
    <row r="53" spans="28:34" ht="12.75" x14ac:dyDescent="0.25">
      <c r="AF53" s="95"/>
      <c r="AG53" s="95"/>
      <c r="AH53" s="95"/>
    </row>
    <row r="54" spans="28:34" ht="12.75" x14ac:dyDescent="0.25">
      <c r="AH54" s="95"/>
    </row>
    <row r="55" spans="28:34" ht="12.75" x14ac:dyDescent="0.25"/>
    <row r="56" spans="28:34" ht="12.75" x14ac:dyDescent="0.25">
      <c r="AB56" s="95"/>
      <c r="AC56" s="95"/>
      <c r="AD56" s="95"/>
      <c r="AE56" s="95"/>
      <c r="AF56" s="95"/>
      <c r="AG56" s="95"/>
      <c r="AH56" s="95"/>
    </row>
    <row r="57" spans="28:34" ht="12.75" x14ac:dyDescent="0.25">
      <c r="AH57" s="95"/>
    </row>
    <row r="58" spans="28:34" ht="12.75" x14ac:dyDescent="0.25">
      <c r="AH58" s="95"/>
    </row>
    <row r="59" spans="28:34" ht="12.75" x14ac:dyDescent="0.25">
      <c r="AG59" s="95"/>
      <c r="AH59" s="95"/>
    </row>
    <row r="60" spans="28:34" ht="12.75" x14ac:dyDescent="0.25"/>
    <row r="61" spans="28:34" ht="12.75" x14ac:dyDescent="0.25"/>
    <row r="62" spans="28:34" ht="12.75" x14ac:dyDescent="0.25"/>
    <row r="63" spans="28:34" ht="12.75" x14ac:dyDescent="0.25">
      <c r="AH63" s="95"/>
    </row>
    <row r="64" spans="28:34" ht="12.75" x14ac:dyDescent="0.25">
      <c r="AG64" s="95"/>
      <c r="AH64" s="95"/>
    </row>
    <row r="65" spans="28:34" ht="12.75" x14ac:dyDescent="0.25"/>
    <row r="66" spans="28:34" ht="12.75" x14ac:dyDescent="0.25"/>
    <row r="67" spans="28:34" ht="12.75" x14ac:dyDescent="0.25"/>
    <row r="68" spans="28:34" ht="12.75" x14ac:dyDescent="0.25">
      <c r="AB68" s="95"/>
      <c r="AC68" s="95"/>
      <c r="AD68" s="95"/>
      <c r="AE68" s="95"/>
      <c r="AF68" s="95"/>
      <c r="AG68" s="95"/>
      <c r="AH68" s="95"/>
    </row>
    <row r="69" spans="28:34" ht="12.75" x14ac:dyDescent="0.25">
      <c r="AF69" s="95"/>
      <c r="AG69" s="95"/>
      <c r="AH69" s="95"/>
    </row>
    <row r="70" spans="28:34" ht="12.75" x14ac:dyDescent="0.25"/>
    <row r="71" spans="28:34" ht="12.75" x14ac:dyDescent="0.25"/>
    <row r="72" spans="28:34" ht="12.75" x14ac:dyDescent="0.25"/>
    <row r="73" spans="28:34" ht="12.75" x14ac:dyDescent="0.25"/>
    <row r="74" spans="28:34" ht="12.75" x14ac:dyDescent="0.25"/>
    <row r="75" spans="28:34" ht="12.75" x14ac:dyDescent="0.25">
      <c r="AH75" s="95"/>
    </row>
    <row r="76" spans="28:34" ht="12.75" x14ac:dyDescent="0.25">
      <c r="AF76" s="95"/>
      <c r="AG76" s="95"/>
      <c r="AH76" s="95"/>
    </row>
    <row r="77" spans="28:34" ht="12.75" x14ac:dyDescent="0.25">
      <c r="AG77" s="95"/>
      <c r="AH77" s="95"/>
    </row>
    <row r="78" spans="28:34" ht="12.75" x14ac:dyDescent="0.25"/>
    <row r="79" spans="28:34" ht="12.75" x14ac:dyDescent="0.25"/>
    <row r="80" spans="28:34" ht="12.75" x14ac:dyDescent="0.25"/>
    <row r="81" spans="25:34" ht="12.75" x14ac:dyDescent="0.25"/>
    <row r="82" spans="25:34" ht="12.75" x14ac:dyDescent="0.25">
      <c r="Y82" s="95"/>
    </row>
    <row r="83" spans="25:34" ht="12.75" x14ac:dyDescent="0.25">
      <c r="Y83" s="95"/>
      <c r="Z83" s="95"/>
      <c r="AA83" s="95"/>
      <c r="AB83" s="95"/>
      <c r="AC83" s="95"/>
      <c r="AD83" s="95"/>
      <c r="AE83" s="95"/>
      <c r="AF83" s="95"/>
      <c r="AG83" s="95"/>
      <c r="AH83" s="95"/>
    </row>
    <row r="84" spans="25:34" ht="12.75" x14ac:dyDescent="0.25"/>
    <row r="85" spans="25:34" ht="12.75" x14ac:dyDescent="0.25"/>
    <row r="86" spans="25:34" ht="12.75" x14ac:dyDescent="0.25"/>
    <row r="87" spans="25:34" ht="12.75" x14ac:dyDescent="0.25"/>
    <row r="88" spans="25:34" ht="12.75" x14ac:dyDescent="0.25">
      <c r="AH88" s="95"/>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95"/>
      <c r="AG94" s="95"/>
      <c r="AH94" s="95"/>
    </row>
    <row r="95" spans="25:34" ht="13.5" customHeight="1" x14ac:dyDescent="0.25">
      <c r="AH95" s="95"/>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95"/>
    </row>
    <row r="102" spans="33:34" ht="13.5" customHeight="1" x14ac:dyDescent="0.25"/>
    <row r="103" spans="33:34" ht="13.5" customHeight="1" x14ac:dyDescent="0.25"/>
    <row r="104" spans="33:34" ht="13.5" customHeight="1" x14ac:dyDescent="0.25">
      <c r="AG104" s="95"/>
      <c r="AH104" s="95"/>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95"/>
    </row>
    <row r="117" spans="34:122" ht="13.5" customHeight="1" x14ac:dyDescent="0.25"/>
    <row r="118" spans="34:122" ht="13.5" customHeight="1" x14ac:dyDescent="0.25"/>
    <row r="119" spans="34:122" ht="13.5" customHeight="1" x14ac:dyDescent="0.25"/>
    <row r="120" spans="34:122" ht="13.5" customHeight="1" x14ac:dyDescent="0.25">
      <c r="AH120" s="95"/>
    </row>
    <row r="121" spans="34:122" ht="13.5" customHeight="1" x14ac:dyDescent="0.25">
      <c r="AH121" s="95"/>
    </row>
    <row r="122" spans="34:122" ht="13.5" customHeight="1" x14ac:dyDescent="0.25"/>
    <row r="123" spans="34:122" ht="13.5" customHeight="1" x14ac:dyDescent="0.25"/>
    <row r="124" spans="34:122" ht="13.5" customHeight="1" x14ac:dyDescent="0.25"/>
    <row r="125" spans="34:122" ht="13.5" customHeight="1" x14ac:dyDescent="0.25">
      <c r="DR125" s="95" t="s">
        <v>100</v>
      </c>
    </row>
  </sheetData>
  <sheetProtection algorithmName="SHA-512" hashValue="ZY3iXQV7rjsdzx1nd3yxNQXZTTJo6/mvOcHExE+Z1W6RWmy3iAvXYwtlU7+FUOX2QFxmjlzzMz+E8sTOzVgvyA==" saltValue="dTXXSEAmNLhuScVKvKRrT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小岩 希未</cp:lastModifiedBy>
  <dcterms:created xsi:type="dcterms:W3CDTF">2021-02-05T01:00:05Z</dcterms:created>
  <dcterms:modified xsi:type="dcterms:W3CDTF">2022-03-16T02:57:39Z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2022-03-16T02:52:08Z</vt:filetime>
  </property>
</Properties>
</file>